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zc\Desktop\"/>
    </mc:Choice>
  </mc:AlternateContent>
  <bookViews>
    <workbookView xWindow="14265" yWindow="1245" windowWidth="10605" windowHeight="12825" tabRatio="500"/>
  </bookViews>
  <sheets>
    <sheet name="2016" sheetId="1" r:id="rId1"/>
    <sheet name="工作表10" sheetId="10" r:id="rId2"/>
    <sheet name="工作表9" sheetId="9" r:id="rId3"/>
    <sheet name="2015" sheetId="2" r:id="rId4"/>
    <sheet name="2014" sheetId="3" r:id="rId5"/>
    <sheet name="工作表4" sheetId="4" r:id="rId6"/>
    <sheet name="工作表5" sheetId="5" state="hidden" r:id="rId7"/>
    <sheet name="jzcv" sheetId="11" r:id="rId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Z50" i="1"/>
  <c r="Z51" i="1"/>
  <c r="Z52" i="1"/>
  <c r="Z53" i="1"/>
  <c r="Z54" i="1"/>
  <c r="Z55" i="1"/>
  <c r="Z56" i="1"/>
  <c r="Z57" i="1"/>
  <c r="Z58" i="1"/>
  <c r="Z59" i="1"/>
  <c r="Z60" i="1"/>
  <c r="Z61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28" i="1"/>
  <c r="O27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Z77" i="1"/>
  <c r="Z78" i="1"/>
  <c r="Z79" i="1"/>
  <c r="Z80" i="1"/>
  <c r="Z81" i="1"/>
  <c r="Z82" i="1"/>
  <c r="X77" i="1"/>
  <c r="Y77" i="1"/>
  <c r="X78" i="1"/>
  <c r="Y78" i="1"/>
  <c r="X79" i="1"/>
  <c r="Y79" i="1"/>
  <c r="X80" i="1"/>
  <c r="Y80" i="1"/>
  <c r="X81" i="1"/>
  <c r="Y81" i="1"/>
  <c r="X82" i="1"/>
  <c r="Y82" i="1"/>
  <c r="M78" i="1"/>
  <c r="M79" i="1"/>
  <c r="M80" i="1"/>
  <c r="M69" i="1"/>
  <c r="M70" i="1"/>
  <c r="M71" i="1"/>
  <c r="M72" i="1"/>
  <c r="M73" i="1"/>
  <c r="M74" i="1"/>
  <c r="M75" i="1"/>
  <c r="M76" i="1"/>
  <c r="M77" i="1"/>
  <c r="Z69" i="1"/>
  <c r="Z70" i="1"/>
  <c r="Z71" i="1"/>
  <c r="Z72" i="1"/>
  <c r="Z73" i="1"/>
  <c r="Z74" i="1"/>
  <c r="Z75" i="1"/>
  <c r="Z76" i="1"/>
  <c r="X76" i="1"/>
  <c r="Y76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M58" i="1"/>
  <c r="M59" i="1"/>
  <c r="M60" i="1"/>
  <c r="M61" i="1"/>
  <c r="M55" i="1"/>
  <c r="M56" i="1"/>
  <c r="M57" i="1"/>
  <c r="M52" i="1"/>
  <c r="M53" i="1"/>
  <c r="M54" i="1"/>
  <c r="M51" i="1"/>
  <c r="M50" i="1"/>
  <c r="Z47" i="1"/>
  <c r="Z48" i="1"/>
  <c r="Z49" i="1"/>
  <c r="X47" i="1"/>
  <c r="Y47" i="1"/>
  <c r="X48" i="1"/>
  <c r="Y48" i="1"/>
  <c r="X49" i="1"/>
  <c r="Y49" i="1"/>
  <c r="M46" i="1"/>
  <c r="M47" i="1"/>
  <c r="M48" i="1"/>
  <c r="M49" i="1"/>
  <c r="Z44" i="1"/>
  <c r="Z45" i="1"/>
  <c r="Z46" i="1"/>
  <c r="Z43" i="1"/>
  <c r="X44" i="1"/>
  <c r="Y44" i="1"/>
  <c r="X45" i="1"/>
  <c r="Y45" i="1"/>
  <c r="X46" i="1"/>
  <c r="Y46" i="1"/>
  <c r="M45" i="1"/>
  <c r="M42" i="1"/>
  <c r="M43" i="1"/>
  <c r="M44" i="1"/>
  <c r="Z39" i="1"/>
  <c r="Z40" i="1"/>
  <c r="Z41" i="1"/>
  <c r="Z42" i="1"/>
  <c r="X40" i="1"/>
  <c r="Y40" i="1"/>
  <c r="X41" i="1"/>
  <c r="Y41" i="1"/>
  <c r="X42" i="1"/>
  <c r="Y42" i="1"/>
  <c r="X43" i="1"/>
  <c r="Y43" i="1"/>
  <c r="M41" i="1"/>
  <c r="M40" i="1"/>
  <c r="Z37" i="1"/>
  <c r="Z38" i="1"/>
  <c r="X37" i="1"/>
  <c r="Y37" i="1"/>
  <c r="X38" i="1"/>
  <c r="Y38" i="1"/>
  <c r="X39" i="1"/>
  <c r="Y39" i="1"/>
  <c r="M38" i="1"/>
  <c r="M39" i="1"/>
  <c r="M37" i="1"/>
  <c r="M36" i="1"/>
  <c r="Z32" i="1"/>
  <c r="Z33" i="1"/>
  <c r="Z34" i="1"/>
  <c r="Z35" i="1"/>
  <c r="Z36" i="1"/>
  <c r="X32" i="1"/>
  <c r="Y32" i="1"/>
  <c r="X33" i="1"/>
  <c r="Y33" i="1"/>
  <c r="X34" i="1"/>
  <c r="Y34" i="1"/>
  <c r="X35" i="1"/>
  <c r="Y35" i="1"/>
  <c r="X36" i="1"/>
  <c r="Y36" i="1"/>
  <c r="M35" i="1"/>
  <c r="M34" i="1"/>
  <c r="M33" i="1"/>
  <c r="M32" i="1"/>
  <c r="Z31" i="1"/>
  <c r="X31" i="1"/>
  <c r="Y31" i="1"/>
  <c r="M31" i="1"/>
  <c r="Z29" i="1"/>
  <c r="Z30" i="1"/>
  <c r="X29" i="1"/>
  <c r="Y29" i="1"/>
  <c r="X30" i="1"/>
  <c r="Y30" i="1"/>
  <c r="M30" i="1"/>
  <c r="M29" i="1"/>
  <c r="Z28" i="1"/>
  <c r="X28" i="1"/>
  <c r="Y28" i="1"/>
  <c r="M28" i="1"/>
  <c r="Z27" i="1"/>
  <c r="X27" i="1"/>
  <c r="Y27" i="1"/>
  <c r="M27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43" i="1"/>
  <c r="O2" i="1"/>
  <c r="O25" i="1"/>
  <c r="O26" i="1"/>
  <c r="O64" i="1"/>
  <c r="O65" i="1"/>
  <c r="O66" i="1"/>
  <c r="O67" i="1"/>
  <c r="O68" i="1"/>
  <c r="O24" i="1"/>
  <c r="O23" i="1"/>
  <c r="O22" i="1"/>
  <c r="O21" i="1"/>
  <c r="O12" i="1"/>
  <c r="O13" i="1"/>
  <c r="O14" i="1"/>
  <c r="O15" i="1"/>
  <c r="O16" i="1"/>
  <c r="O17" i="1"/>
  <c r="O18" i="1"/>
  <c r="O19" i="1"/>
  <c r="O20" i="1"/>
  <c r="O10" i="1"/>
  <c r="O11" i="1"/>
  <c r="O9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Z66" i="1"/>
  <c r="Z67" i="1"/>
  <c r="Z68" i="1"/>
  <c r="X65" i="1"/>
  <c r="Y65" i="1"/>
  <c r="X66" i="1"/>
  <c r="Y66" i="1"/>
  <c r="X67" i="1"/>
  <c r="Y67" i="1"/>
  <c r="X68" i="1"/>
  <c r="Y68" i="1"/>
  <c r="M67" i="1"/>
  <c r="M68" i="1"/>
  <c r="M66" i="1"/>
  <c r="Z65" i="1"/>
  <c r="M65" i="1"/>
  <c r="Z62" i="1"/>
  <c r="Z63" i="1"/>
  <c r="Z64" i="1"/>
  <c r="Y62" i="1"/>
  <c r="X63" i="1"/>
  <c r="Y63" i="1"/>
  <c r="X64" i="1"/>
  <c r="Y64" i="1"/>
  <c r="M64" i="1"/>
  <c r="M63" i="1"/>
  <c r="M62" i="1"/>
  <c r="Z25" i="1"/>
  <c r="Z26" i="1"/>
  <c r="X25" i="1"/>
  <c r="Y25" i="1"/>
  <c r="X26" i="1"/>
  <c r="Y26" i="1"/>
  <c r="M26" i="1"/>
  <c r="M25" i="1"/>
  <c r="Z24" i="1"/>
  <c r="X24" i="1"/>
  <c r="Y24" i="1"/>
  <c r="M24" i="1"/>
  <c r="Z23" i="1"/>
  <c r="X23" i="1"/>
  <c r="Y23" i="1"/>
  <c r="M23" i="1"/>
  <c r="Z22" i="1"/>
  <c r="X22" i="1"/>
  <c r="Y22" i="1"/>
  <c r="M22" i="1"/>
  <c r="Z21" i="1"/>
  <c r="X21" i="1"/>
  <c r="Y21" i="1"/>
  <c r="M21" i="1"/>
  <c r="M20" i="1"/>
  <c r="M19" i="1"/>
  <c r="X20" i="1"/>
  <c r="Y20" i="1"/>
  <c r="Z20" i="1"/>
  <c r="L3" i="11"/>
  <c r="Y2" i="11"/>
  <c r="W2" i="11"/>
  <c r="X2" i="11"/>
  <c r="N2" i="11"/>
  <c r="L2" i="11"/>
  <c r="X18" i="1"/>
  <c r="Y18" i="1"/>
  <c r="Z18" i="1"/>
  <c r="M18" i="1"/>
  <c r="M16" i="1"/>
  <c r="M15" i="1"/>
  <c r="M13" i="1"/>
  <c r="M11" i="1"/>
  <c r="M10" i="1"/>
  <c r="M9" i="1"/>
  <c r="M8" i="1"/>
  <c r="O8" i="1"/>
  <c r="O6" i="1"/>
  <c r="O7" i="1"/>
  <c r="M7" i="1"/>
  <c r="M6" i="1"/>
  <c r="M5" i="1"/>
  <c r="O5" i="1"/>
  <c r="O4" i="1"/>
  <c r="M4" i="1"/>
  <c r="O3" i="1"/>
  <c r="M3" i="1"/>
  <c r="M2" i="1"/>
  <c r="Y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9" i="1"/>
  <c r="Y19" i="1"/>
  <c r="Z140" i="1"/>
  <c r="Z141" i="1"/>
  <c r="Z142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9" i="1"/>
  <c r="Z2" i="1"/>
  <c r="G24" i="4"/>
  <c r="F25" i="4"/>
  <c r="F26" i="4"/>
  <c r="F27" i="4"/>
  <c r="F28" i="4"/>
  <c r="F29" i="4"/>
  <c r="F30" i="4"/>
  <c r="F31" i="4"/>
  <c r="F32" i="4"/>
  <c r="F33" i="4"/>
  <c r="F34" i="4"/>
  <c r="F15" i="4"/>
  <c r="F16" i="4"/>
  <c r="F17" i="4"/>
  <c r="F18" i="4"/>
  <c r="F19" i="4"/>
  <c r="F20" i="4"/>
  <c r="F21" i="4"/>
  <c r="F22" i="4"/>
  <c r="F23" i="4"/>
  <c r="F14" i="4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</calcChain>
</file>

<file path=xl/sharedStrings.xml><?xml version="1.0" encoding="utf-8"?>
<sst xmlns="http://schemas.openxmlformats.org/spreadsheetml/2006/main" count="1422" uniqueCount="395">
  <si>
    <t>行业</t>
    <rPh sb="0" eb="1">
      <t>hang'y</t>
    </rPh>
    <phoneticPr fontId="3" type="noConversion"/>
  </si>
  <si>
    <t>证券代码</t>
    <rPh sb="0" eb="1">
      <t>zheng'quan</t>
    </rPh>
    <rPh sb="2" eb="3">
      <t>dai'ma</t>
    </rPh>
    <phoneticPr fontId="3" type="noConversion"/>
  </si>
  <si>
    <t>专利申请量</t>
    <rPh sb="0" eb="1">
      <t>zhuan'li</t>
    </rPh>
    <rPh sb="2" eb="3">
      <t>shen'q</t>
    </rPh>
    <rPh sb="4" eb="5">
      <t>liang</t>
    </rPh>
    <phoneticPr fontId="3" type="noConversion"/>
  </si>
  <si>
    <t>总资产</t>
    <rPh sb="0" eb="1">
      <t>zong'zi'c</t>
    </rPh>
    <phoneticPr fontId="3" type="noConversion"/>
  </si>
  <si>
    <t>行业/1采矿业B/2市场/3混合</t>
    <rPh sb="0" eb="1">
      <t>hang'y</t>
    </rPh>
    <rPh sb="4" eb="5">
      <t>cai'kuang</t>
    </rPh>
    <rPh sb="6" eb="7">
      <t>ye</t>
    </rPh>
    <rPh sb="10" eb="11">
      <t>shi'chang</t>
    </rPh>
    <rPh sb="14" eb="15">
      <t>hun'he</t>
    </rPh>
    <phoneticPr fontId="3" type="noConversion"/>
  </si>
  <si>
    <t>简称</t>
    <rPh sb="0" eb="1">
      <t>jian'cheng</t>
    </rPh>
    <phoneticPr fontId="3" type="noConversion"/>
  </si>
  <si>
    <t>新大洲a</t>
    <rPh sb="0" eb="1">
      <t>xin'da'zhou</t>
    </rPh>
    <phoneticPr fontId="3" type="noConversion"/>
  </si>
  <si>
    <t>平庄能源</t>
    <rPh sb="0" eb="1">
      <t>ping'zhuang'neng'yuan</t>
    </rPh>
    <phoneticPr fontId="3" type="noConversion"/>
  </si>
  <si>
    <t>翼中能源</t>
    <rPh sb="0" eb="1">
      <t>yi'zhong'neng'yuan</t>
    </rPh>
    <phoneticPr fontId="3" type="noConversion"/>
  </si>
  <si>
    <t>西山煤电</t>
    <rPh sb="0" eb="1">
      <t>xi'shan'mei'dian</t>
    </rPh>
    <phoneticPr fontId="3" type="noConversion"/>
  </si>
  <si>
    <t>露天煤业</t>
    <rPh sb="0" eb="1">
      <t>lu'tian'mei'ye</t>
    </rPh>
    <phoneticPr fontId="3" type="noConversion"/>
  </si>
  <si>
    <t>郑州美电</t>
    <rPh sb="0" eb="1">
      <t>zheng'zhou'mei'ye</t>
    </rPh>
    <rPh sb="3" eb="4">
      <t>dian</t>
    </rPh>
    <phoneticPr fontId="3" type="noConversion"/>
  </si>
  <si>
    <t>兰花科创</t>
    <rPh sb="0" eb="1">
      <t>lan'hua'ke'chuang</t>
    </rPh>
    <phoneticPr fontId="3" type="noConversion"/>
  </si>
  <si>
    <t>永泰能源</t>
    <rPh sb="0" eb="1">
      <t>yong'tai'neng'yuan</t>
    </rPh>
    <phoneticPr fontId="3" type="noConversion"/>
  </si>
  <si>
    <t>兖州煤业</t>
    <rPh sb="2" eb="3">
      <t>mei'ye</t>
    </rPh>
    <phoneticPr fontId="3" type="noConversion"/>
  </si>
  <si>
    <t>阳泉煤业</t>
    <rPh sb="0" eb="1">
      <t>yang'quan'mei'ye</t>
    </rPh>
    <phoneticPr fontId="3" type="noConversion"/>
  </si>
  <si>
    <t>盘江股份</t>
    <rPh sb="0" eb="1">
      <t>pan'jiang'gu'fen</t>
    </rPh>
    <phoneticPr fontId="3" type="noConversion"/>
  </si>
  <si>
    <t>安源煤业</t>
    <rPh sb="0" eb="1">
      <t>an'yuan'mei'ye</t>
    </rPh>
    <phoneticPr fontId="3" type="noConversion"/>
  </si>
  <si>
    <t>大有能源</t>
    <rPh sb="0" eb="1">
      <t>da'you</t>
    </rPh>
    <rPh sb="2" eb="3">
      <t>neng'yuan</t>
    </rPh>
    <phoneticPr fontId="3" type="noConversion"/>
  </si>
  <si>
    <t>上海能源</t>
    <rPh sb="0" eb="1">
      <t>shang'hai'neng'yuan</t>
    </rPh>
    <phoneticPr fontId="3" type="noConversion"/>
  </si>
  <si>
    <t>中国石化</t>
    <rPh sb="0" eb="1">
      <t>zhong'guo</t>
    </rPh>
    <rPh sb="2" eb="3">
      <t>shi'hua</t>
    </rPh>
    <phoneticPr fontId="3" type="noConversion"/>
  </si>
  <si>
    <t>广汇能源</t>
    <rPh sb="0" eb="1">
      <t>guang'hui'neng'yuan</t>
    </rPh>
    <phoneticPr fontId="3" type="noConversion"/>
  </si>
  <si>
    <t>洲际油气</t>
    <rPh sb="0" eb="1">
      <t>zhou'ji'you'qi</t>
    </rPh>
    <phoneticPr fontId="3" type="noConversion"/>
  </si>
  <si>
    <t>中国石油</t>
    <rPh sb="0" eb="1">
      <t>zhong'guo'shi'you</t>
    </rPh>
    <phoneticPr fontId="3" type="noConversion"/>
  </si>
  <si>
    <t>兴业矿业</t>
    <rPh sb="0" eb="1">
      <t>xing</t>
    </rPh>
    <phoneticPr fontId="3" type="noConversion"/>
  </si>
  <si>
    <t>常山股份</t>
    <rPh sb="0" eb="1">
      <t>chang'shan</t>
    </rPh>
    <rPh sb="2" eb="3">
      <t>gu'fen</t>
    </rPh>
    <phoneticPr fontId="3" type="noConversion"/>
  </si>
  <si>
    <t>鲁泰a</t>
    <rPh sb="0" eb="1">
      <t>lu'tai</t>
    </rPh>
    <phoneticPr fontId="3" type="noConversion"/>
  </si>
  <si>
    <t>三毛派神</t>
    <rPh sb="0" eb="1">
      <t>san'mao'pai's</t>
    </rPh>
    <rPh sb="2" eb="3">
      <t>pai'sheng</t>
    </rPh>
    <rPh sb="3" eb="4">
      <t>shen</t>
    </rPh>
    <phoneticPr fontId="3" type="noConversion"/>
  </si>
  <si>
    <t>金宇车城</t>
    <rPh sb="0" eb="1">
      <t>jin'yu'che'cheng</t>
    </rPh>
    <phoneticPr fontId="3" type="noConversion"/>
  </si>
  <si>
    <t>华茂股份</t>
    <rPh sb="0" eb="1">
      <t>hua'mao'gu'fen</t>
    </rPh>
    <phoneticPr fontId="3" type="noConversion"/>
  </si>
  <si>
    <t>欣龙控股</t>
    <rPh sb="0" eb="1">
      <t>xin</t>
    </rPh>
    <rPh sb="1" eb="2">
      <t>long</t>
    </rPh>
    <rPh sb="2" eb="3">
      <t>kong'gu</t>
    </rPh>
    <phoneticPr fontId="3" type="noConversion"/>
  </si>
  <si>
    <t>中银绒业</t>
    <rPh sb="0" eb="1">
      <t>zhong'yin</t>
    </rPh>
    <phoneticPr fontId="3" type="noConversion"/>
  </si>
  <si>
    <t>美欣达</t>
    <rPh sb="0" eb="1">
      <t>mei'xin'da</t>
    </rPh>
    <phoneticPr fontId="3" type="noConversion"/>
  </si>
  <si>
    <t>华府色纺</t>
    <rPh sb="0" eb="1">
      <t>hua'fu'se'fang</t>
    </rPh>
    <phoneticPr fontId="3" type="noConversion"/>
  </si>
  <si>
    <t>众和股份</t>
    <rPh sb="0" eb="1">
      <t>zhong'he'gu'fen</t>
    </rPh>
    <phoneticPr fontId="3" type="noConversion"/>
  </si>
  <si>
    <t>新野纺织</t>
    <rPh sb="0" eb="1">
      <t>xin'ye'fang'zhi</t>
    </rPh>
    <phoneticPr fontId="3" type="noConversion"/>
  </si>
  <si>
    <t>宏达高科</t>
    <rPh sb="0" eb="1">
      <t>hong'da'gao'ke</t>
    </rPh>
    <phoneticPr fontId="3" type="noConversion"/>
  </si>
  <si>
    <t>罗莱生活</t>
    <rPh sb="0" eb="1">
      <t>luo'lai'sheng'huo</t>
    </rPh>
    <phoneticPr fontId="3" type="noConversion"/>
  </si>
  <si>
    <t>富安娜</t>
    <rPh sb="0" eb="1">
      <t>fu'an'na</t>
    </rPh>
    <phoneticPr fontId="3" type="noConversion"/>
  </si>
  <si>
    <t>联发股份</t>
    <rPh sb="0" eb="1">
      <t>lian'fa'gu'fen</t>
    </rPh>
    <phoneticPr fontId="3" type="noConversion"/>
  </si>
  <si>
    <t>梦洁股份</t>
    <rPh sb="0" eb="1">
      <t>meng'jie'gu'fen</t>
    </rPh>
    <phoneticPr fontId="3" type="noConversion"/>
  </si>
  <si>
    <t>浙江富润</t>
    <rPh sb="0" eb="1">
      <t>zhe'jiang'fu'run</t>
    </rPh>
    <phoneticPr fontId="3" type="noConversion"/>
  </si>
  <si>
    <t>江苏阳光</t>
    <rPh sb="0" eb="1">
      <t>jiang'su'yang'g</t>
    </rPh>
    <phoneticPr fontId="3" type="noConversion"/>
  </si>
  <si>
    <t>凤竹纺织</t>
    <rPh sb="0" eb="1">
      <t>feng'zhu</t>
    </rPh>
    <rPh sb="2" eb="3">
      <t>fang'zhi</t>
    </rPh>
    <phoneticPr fontId="3" type="noConversion"/>
  </si>
  <si>
    <t>上海三毛</t>
    <rPh sb="0" eb="1">
      <t>shang'hai'san'mao</t>
    </rPh>
    <phoneticPr fontId="3" type="noConversion"/>
  </si>
  <si>
    <t>七匹狼</t>
    <rPh sb="0" eb="1">
      <t>qi'pi'lang</t>
    </rPh>
    <phoneticPr fontId="3" type="noConversion"/>
  </si>
  <si>
    <t>太极股份</t>
    <rPh sb="0" eb="1">
      <t>tai'ji'gu'fen</t>
    </rPh>
    <phoneticPr fontId="3" type="noConversion"/>
  </si>
  <si>
    <t>千方科技</t>
    <rPh sb="0" eb="1">
      <t>qian'fang'ke'ji</t>
    </rPh>
    <phoneticPr fontId="3" type="noConversion"/>
  </si>
  <si>
    <t>中海科技</t>
    <rPh sb="0" eb="1">
      <t>zhong'hai'ke'ji</t>
    </rPh>
    <phoneticPr fontId="3" type="noConversion"/>
  </si>
  <si>
    <t>四维图新</t>
    <rPh sb="0" eb="1">
      <t>si'wei'tu'xin</t>
    </rPh>
    <phoneticPr fontId="3" type="noConversion"/>
  </si>
  <si>
    <t>广联达</t>
    <rPh sb="0" eb="1">
      <t>guang'lian'da</t>
    </rPh>
    <phoneticPr fontId="3" type="noConversion"/>
  </si>
  <si>
    <t>达实智能</t>
    <rPh sb="0" eb="1">
      <t>da'shi'zhi'neng</t>
    </rPh>
    <phoneticPr fontId="3" type="noConversion"/>
  </si>
  <si>
    <t>榕基软件</t>
    <rPh sb="0" eb="1">
      <t>rong'ji'ruan'jian</t>
    </rPh>
    <phoneticPr fontId="3" type="noConversion"/>
  </si>
  <si>
    <t>杰赛科技</t>
    <rPh sb="0" eb="1">
      <t>jie'sai'ke'ji</t>
    </rPh>
    <phoneticPr fontId="3" type="noConversion"/>
  </si>
  <si>
    <t>捷顺科技</t>
    <rPh sb="0" eb="1">
      <t>jie'shun'ke'ji</t>
    </rPh>
    <phoneticPr fontId="3" type="noConversion"/>
  </si>
  <si>
    <t>荣之联</t>
    <rPh sb="0" eb="1">
      <t>rong'zhi'lian</t>
    </rPh>
    <phoneticPr fontId="3" type="noConversion"/>
  </si>
  <si>
    <t>博彦科技</t>
    <rPh sb="0" eb="1">
      <t>bo'yan'ke'ji</t>
    </rPh>
    <phoneticPr fontId="3" type="noConversion"/>
  </si>
  <si>
    <t>中科金财</t>
    <rPh sb="0" eb="1">
      <t>zhong'ke'jin'cai</t>
    </rPh>
    <phoneticPr fontId="3" type="noConversion"/>
  </si>
  <si>
    <t>真视通</t>
    <rPh sb="0" eb="1">
      <t>zhen'shi'tong</t>
    </rPh>
    <phoneticPr fontId="3" type="noConversion"/>
  </si>
  <si>
    <t>久远银海</t>
    <rPh sb="0" eb="1">
      <t>jiu'yuan'yin'hai</t>
    </rPh>
    <phoneticPr fontId="3" type="noConversion"/>
  </si>
  <si>
    <t>神州泰岳</t>
    <rPh sb="0" eb="1">
      <t>shen'zhou'tai'yue</t>
    </rPh>
    <phoneticPr fontId="3" type="noConversion"/>
  </si>
  <si>
    <t>立思辰</t>
    <rPh sb="0" eb="1">
      <t>li'si'c</t>
    </rPh>
    <phoneticPr fontId="3" type="noConversion"/>
  </si>
  <si>
    <t>网宿科技</t>
    <rPh sb="0" eb="1">
      <t>wang'su'ke'ji</t>
    </rPh>
    <phoneticPr fontId="3" type="noConversion"/>
  </si>
  <si>
    <t>银江股份</t>
    <rPh sb="0" eb="1">
      <t>yin'jiang'gu'fne</t>
    </rPh>
    <phoneticPr fontId="3" type="noConversion"/>
  </si>
  <si>
    <t>华星创业</t>
    <rPh sb="0" eb="1">
      <t>hua'xing</t>
    </rPh>
    <rPh sb="2" eb="3">
      <t>chuang'y</t>
    </rPh>
    <phoneticPr fontId="3" type="noConversion"/>
  </si>
  <si>
    <t>同花顺</t>
    <rPh sb="0" eb="1">
      <t>tong'hua'shun</t>
    </rPh>
    <phoneticPr fontId="3" type="noConversion"/>
  </si>
  <si>
    <t>超图软件</t>
    <rPh sb="0" eb="1">
      <t>chao'tu'ruan'j</t>
    </rPh>
    <phoneticPr fontId="3" type="noConversion"/>
  </si>
  <si>
    <t>赛为智能</t>
    <rPh sb="0" eb="1">
      <t>sai'wei'zhi'neng</t>
    </rPh>
    <phoneticPr fontId="3" type="noConversion"/>
  </si>
  <si>
    <t>职工薪酬</t>
  </si>
  <si>
    <t>利润总额</t>
    <rPh sb="0" eb="1">
      <t>li'run</t>
    </rPh>
    <rPh sb="2" eb="3">
      <t>zong'e</t>
    </rPh>
    <phoneticPr fontId="3" type="noConversion"/>
  </si>
  <si>
    <t>销售额（营业收入）</t>
    <rPh sb="0" eb="1">
      <t>xiao'shou'e</t>
    </rPh>
    <rPh sb="4" eb="5">
      <t>y'y'shou'r</t>
    </rPh>
    <phoneticPr fontId="3" type="noConversion"/>
  </si>
  <si>
    <t>职工薪酬（职工薪酬那一栏的增加值）</t>
    <rPh sb="5" eb="6">
      <t>zhi'gong'xin'chou</t>
    </rPh>
    <rPh sb="9" eb="10">
      <t>na'yi'lan</t>
    </rPh>
    <rPh sb="12" eb="13">
      <t>de</t>
    </rPh>
    <rPh sb="13" eb="14">
      <t>zeng'jia'zhi</t>
    </rPh>
    <phoneticPr fontId="3" type="noConversion"/>
  </si>
  <si>
    <t>工业增加值</t>
    <rPh sb="0" eb="1">
      <t>gong'y</t>
    </rPh>
    <rPh sb="2" eb="3">
      <t>zeng'jia'zhi</t>
    </rPh>
    <phoneticPr fontId="3" type="noConversion"/>
  </si>
  <si>
    <t>VAS</t>
    <phoneticPr fontId="3" type="noConversion"/>
  </si>
  <si>
    <t>折旧额（固定资产下面折旧的计提数总的）</t>
    <rPh sb="0" eb="1">
      <t>zhe'jiu'e</t>
    </rPh>
    <rPh sb="4" eb="5">
      <t>gu'ding'zi'c</t>
    </rPh>
    <rPh sb="8" eb="9">
      <t>xia'm</t>
    </rPh>
    <rPh sb="10" eb="11">
      <t>zhe'jiu</t>
    </rPh>
    <rPh sb="12" eb="13">
      <t>de</t>
    </rPh>
    <rPh sb="13" eb="14">
      <t>ji'ti</t>
    </rPh>
    <rPh sb="15" eb="16">
      <t>shu</t>
    </rPh>
    <rPh sb="16" eb="17">
      <t>zong'de</t>
    </rPh>
    <phoneticPr fontId="3" type="noConversion"/>
  </si>
  <si>
    <t>专利申请量（包括软件著作权）</t>
    <rPh sb="0" eb="1">
      <t>zhuan'li</t>
    </rPh>
    <rPh sb="2" eb="3">
      <t>shen'q</t>
    </rPh>
    <rPh sb="4" eb="5">
      <t>liang</t>
    </rPh>
    <rPh sb="8" eb="9">
      <t>ruan'jian</t>
    </rPh>
    <rPh sb="10" eb="11">
      <t>zhu'zuo'quan</t>
    </rPh>
    <phoneticPr fontId="3" type="noConversion"/>
  </si>
  <si>
    <t>应交税金（应交税费这一栏的期末数）</t>
    <rPh sb="0" eb="1">
      <t>ying'jiao</t>
    </rPh>
    <rPh sb="2" eb="3">
      <t>shui'jin</t>
    </rPh>
    <rPh sb="5" eb="6">
      <t>ying'jiao</t>
    </rPh>
    <rPh sb="7" eb="8">
      <t>shui'fe</t>
    </rPh>
    <rPh sb="9" eb="10">
      <t>zhe'yi'lan</t>
    </rPh>
    <rPh sb="12" eb="13">
      <t>de</t>
    </rPh>
    <rPh sb="13" eb="14">
      <t>qi'mo'shu</t>
    </rPh>
    <phoneticPr fontId="3" type="noConversion"/>
  </si>
  <si>
    <t>华孚色纺</t>
    <rPh sb="0" eb="1">
      <t>hua'fu'se'fang</t>
    </rPh>
    <rPh sb="1" eb="2">
      <t>fu</t>
    </rPh>
    <phoneticPr fontId="3" type="noConversion"/>
  </si>
  <si>
    <t>昊华能源</t>
    <rPh sb="0" eb="1">
      <t>hao'hua'neng'y</t>
    </rPh>
    <phoneticPr fontId="3" type="noConversion"/>
  </si>
  <si>
    <t>西部矿业</t>
    <rPh sb="0" eb="1">
      <t>xi'bu'kuang'y</t>
    </rPh>
    <phoneticPr fontId="3" type="noConversion"/>
  </si>
  <si>
    <t>紫金矿业</t>
    <rPh sb="0" eb="1">
      <t>zi'jin'kuang'y</t>
    </rPh>
    <phoneticPr fontId="3" type="noConversion"/>
  </si>
  <si>
    <t>中国神华</t>
    <rPh sb="0" eb="1">
      <t>zhong'guo</t>
    </rPh>
    <rPh sb="2" eb="3">
      <t>shen'hua</t>
    </rPh>
    <phoneticPr fontId="3" type="noConversion"/>
  </si>
  <si>
    <t>凯迪电力</t>
    <rPh sb="0" eb="1">
      <t>kai'di'dian'l</t>
    </rPh>
    <phoneticPr fontId="3" type="noConversion"/>
  </si>
  <si>
    <t>恒源煤电</t>
    <rPh sb="0" eb="1">
      <t>heng'yuan'mei'dian</t>
    </rPh>
    <rPh sb="1" eb="2">
      <t>yuan'tou</t>
    </rPh>
    <phoneticPr fontId="3" type="noConversion"/>
  </si>
  <si>
    <t>恒泰艾普</t>
    <rPh sb="0" eb="1">
      <t>heng'tai'ai'p</t>
    </rPh>
    <phoneticPr fontId="3" type="noConversion"/>
  </si>
  <si>
    <t>中海油服</t>
    <rPh sb="0" eb="1">
      <t>zhong'hai'you'fu</t>
    </rPh>
    <phoneticPr fontId="3" type="noConversion"/>
  </si>
  <si>
    <t>红豆股份</t>
    <rPh sb="0" eb="1">
      <t>hong'dou'gu'f</t>
    </rPh>
    <phoneticPr fontId="3" type="noConversion"/>
  </si>
  <si>
    <t>报喜鸟</t>
    <rPh sb="0" eb="1">
      <t>bao'xi'niao</t>
    </rPh>
    <phoneticPr fontId="3" type="noConversion"/>
  </si>
  <si>
    <t>森马服饰</t>
    <rPh sb="0" eb="1">
      <t>sen'ma'fu's</t>
    </rPh>
    <phoneticPr fontId="3" type="noConversion"/>
  </si>
  <si>
    <t>嘉欣丝绸</t>
    <rPh sb="0" eb="1">
      <t>jia'xin'si'chou</t>
    </rPh>
    <phoneticPr fontId="3" type="noConversion"/>
  </si>
  <si>
    <t>乔治白</t>
    <rPh sb="0" eb="1">
      <t>qiao'zhi'bai</t>
    </rPh>
    <phoneticPr fontId="3" type="noConversion"/>
  </si>
  <si>
    <t>地址</t>
    <rPh sb="0" eb="1">
      <t>di'hzi</t>
    </rPh>
    <phoneticPr fontId="3" type="noConversion"/>
  </si>
  <si>
    <t>青海西宁</t>
    <rPh sb="0" eb="1">
      <t>qing'hai</t>
    </rPh>
    <rPh sb="2" eb="3">
      <t>xi'ning</t>
    </rPh>
    <phoneticPr fontId="3" type="noConversion"/>
  </si>
  <si>
    <t>山西太原</t>
    <rPh sb="0" eb="1">
      <t>shan'xi'tai'y</t>
    </rPh>
    <phoneticPr fontId="3" type="noConversion"/>
  </si>
  <si>
    <t>内蒙古霍林河</t>
    <rPh sb="0" eb="1">
      <t>n'm'g</t>
    </rPh>
    <rPh sb="3" eb="4">
      <t>huo'lin'he</t>
    </rPh>
    <phoneticPr fontId="3" type="noConversion"/>
  </si>
  <si>
    <t>山东邹城</t>
    <rPh sb="0" eb="1">
      <t>shan'dong'zou'cheng</t>
    </rPh>
    <phoneticPr fontId="3" type="noConversion"/>
  </si>
  <si>
    <t>山西阳泉</t>
    <rPh sb="0" eb="1">
      <t>shan'xi'yang'quan</t>
    </rPh>
    <phoneticPr fontId="3" type="noConversion"/>
  </si>
  <si>
    <t>贵州六盘水</t>
    <rPh sb="0" eb="1">
      <t>gui'zhou'liu'pan'shui</t>
    </rPh>
    <phoneticPr fontId="3" type="noConversion"/>
  </si>
  <si>
    <t>河南义马</t>
    <rPh sb="0" eb="1">
      <t>hen'an'yi'ma</t>
    </rPh>
    <phoneticPr fontId="3" type="noConversion"/>
  </si>
  <si>
    <t>新疆维吾尔</t>
    <rPh sb="0" eb="1">
      <t>xin'jiang'wei'wu'er</t>
    </rPh>
    <phoneticPr fontId="3" type="noConversion"/>
  </si>
  <si>
    <t>浙江永嘉</t>
    <rPh sb="0" eb="1">
      <t>zhe'jiang'yong'jia</t>
    </rPh>
    <phoneticPr fontId="3" type="noConversion"/>
  </si>
  <si>
    <t>河北石家庄</t>
    <rPh sb="0" eb="1">
      <t>he'bei'shi'jiang'z</t>
    </rPh>
    <rPh sb="2" eb="3">
      <t>shi'jia'zhuang</t>
    </rPh>
    <phoneticPr fontId="3" type="noConversion"/>
  </si>
  <si>
    <t>福建晋江</t>
    <rPh sb="0" eb="1">
      <t>fu'jian'jing'jiang</t>
    </rPh>
    <phoneticPr fontId="3" type="noConversion"/>
  </si>
  <si>
    <t>北京海淀</t>
    <rPh sb="0" eb="1">
      <t>bei'j</t>
    </rPh>
    <rPh sb="2" eb="3">
      <t>hai'dian</t>
    </rPh>
    <phoneticPr fontId="3" type="noConversion"/>
  </si>
  <si>
    <t>安徽宿州</t>
    <rPh sb="0" eb="1">
      <t>an'hui'su'zhou</t>
    </rPh>
    <phoneticPr fontId="3" type="noConversion"/>
  </si>
  <si>
    <t>江苏无锡</t>
    <rPh sb="0" eb="1">
      <t>jiang'su'wu'xi</t>
    </rPh>
    <phoneticPr fontId="3" type="noConversion"/>
  </si>
  <si>
    <t>浙江海宁</t>
    <rPh sb="0" eb="1">
      <t>zhe'jiang'hai'ning</t>
    </rPh>
    <phoneticPr fontId="3" type="noConversion"/>
  </si>
  <si>
    <t>安徽安庆</t>
    <rPh sb="0" eb="1">
      <t>an'hui</t>
    </rPh>
    <rPh sb="2" eb="3">
      <t>an'q</t>
    </rPh>
    <phoneticPr fontId="3" type="noConversion"/>
  </si>
  <si>
    <t>深圳南山</t>
    <rPh sb="0" eb="1">
      <t>s'zhen</t>
    </rPh>
    <rPh sb="2" eb="3">
      <t>nan'shan</t>
    </rPh>
    <phoneticPr fontId="3" type="noConversion"/>
  </si>
  <si>
    <t>北京朝阳区</t>
    <rPh sb="0" eb="1">
      <t>bei'j</t>
    </rPh>
    <rPh sb="2" eb="3">
      <t>chao'yang'qu</t>
    </rPh>
    <phoneticPr fontId="3" type="noConversion"/>
  </si>
  <si>
    <t>浙江杭州</t>
    <rPh sb="0" eb="1">
      <t>z'j</t>
    </rPh>
    <rPh sb="2" eb="3">
      <t>hang'z</t>
    </rPh>
    <phoneticPr fontId="3" type="noConversion"/>
  </si>
  <si>
    <t>浙江杭州</t>
    <rPh sb="0" eb="1">
      <t>zhe'j</t>
    </rPh>
    <rPh sb="2" eb="3">
      <t>hang'z</t>
    </rPh>
    <phoneticPr fontId="3" type="noConversion"/>
  </si>
  <si>
    <t>浙江杭州</t>
    <rPh sb="0" eb="1">
      <t>zjhang'z</t>
    </rPh>
    <phoneticPr fontId="3" type="noConversion"/>
  </si>
  <si>
    <t>上海</t>
    <rPh sb="0" eb="1">
      <t>shang'hai</t>
    </rPh>
    <phoneticPr fontId="3" type="noConversion"/>
  </si>
  <si>
    <t>北京</t>
    <rPh sb="0" eb="1">
      <t>bei'j</t>
    </rPh>
    <phoneticPr fontId="3" type="noConversion"/>
  </si>
  <si>
    <t>北京朝阳</t>
    <rPh sb="0" eb="1">
      <t>bei'j</t>
    </rPh>
    <rPh sb="2" eb="3">
      <t>chao'yang</t>
    </rPh>
    <phoneticPr fontId="3" type="noConversion"/>
  </si>
  <si>
    <t>四川成都</t>
    <rPh sb="0" eb="1">
      <t>si'chuan'cheng'd</t>
    </rPh>
    <phoneticPr fontId="3" type="noConversion"/>
  </si>
  <si>
    <t>北京丰台</t>
    <rPh sb="0" eb="1">
      <t>bei'j</t>
    </rPh>
    <rPh sb="2" eb="3">
      <t>feng'tai</t>
    </rPh>
    <phoneticPr fontId="3" type="noConversion"/>
  </si>
  <si>
    <t>广东广州</t>
    <rPh sb="0" eb="1">
      <t>guang'dong'guang'zhou</t>
    </rPh>
    <phoneticPr fontId="3" type="noConversion"/>
  </si>
  <si>
    <t>福建福州</t>
    <rPh sb="0" eb="1">
      <t>fu'jian'fu'zhou</t>
    </rPh>
    <phoneticPr fontId="3" type="noConversion"/>
  </si>
  <si>
    <t>深圳</t>
    <rPh sb="0" eb="1">
      <t>s'zhen</t>
    </rPh>
    <phoneticPr fontId="3" type="noConversion"/>
  </si>
  <si>
    <t>江苏江阴</t>
    <rPh sb="0" eb="1">
      <t>jiang'su</t>
    </rPh>
    <rPh sb="2" eb="3">
      <t>jiang'yin</t>
    </rPh>
    <phoneticPr fontId="3" type="noConversion"/>
  </si>
  <si>
    <t>浙江诸暨</t>
    <rPh sb="0" eb="1">
      <t>zhe'jiang'zhu'ji</t>
    </rPh>
    <phoneticPr fontId="3" type="noConversion"/>
  </si>
  <si>
    <t>湖南长沙</t>
    <rPh sb="0" eb="1">
      <t>hu'nan'chang'sha</t>
    </rPh>
    <phoneticPr fontId="3" type="noConversion"/>
  </si>
  <si>
    <t>江苏南通</t>
    <rPh sb="0" eb="1">
      <t>jiang'su'nan'tong</t>
    </rPh>
    <phoneticPr fontId="3" type="noConversion"/>
  </si>
  <si>
    <t>江苏南通</t>
    <rPh sb="0" eb="1">
      <t>jiang'su'nann't</t>
    </rPh>
    <phoneticPr fontId="3" type="noConversion"/>
  </si>
  <si>
    <t>河南新野</t>
    <rPh sb="0" eb="1">
      <t>he'nan</t>
    </rPh>
    <rPh sb="2" eb="3">
      <t>xin'ye</t>
    </rPh>
    <phoneticPr fontId="3" type="noConversion"/>
  </si>
  <si>
    <t>安徽淮北</t>
    <rPh sb="0" eb="1">
      <t>an'hui'huai'bei</t>
    </rPh>
    <phoneticPr fontId="3" type="noConversion"/>
  </si>
  <si>
    <t>浙江湖州</t>
    <rPh sb="0" eb="1">
      <t>zhe'jaing'hu'zhou</t>
    </rPh>
    <phoneticPr fontId="3" type="noConversion"/>
  </si>
  <si>
    <t>海南海口</t>
    <rPh sb="0" eb="1">
      <t>hai'nan'hai'kou</t>
    </rPh>
    <phoneticPr fontId="3" type="noConversion"/>
  </si>
  <si>
    <t>山东淄博</t>
    <rPh sb="0" eb="1">
      <t>shan'dog'zi'bo</t>
    </rPh>
    <phoneticPr fontId="3" type="noConversion"/>
  </si>
  <si>
    <t>浙江平阳</t>
    <rPh sb="0" eb="1">
      <t>zhe'jiang'ping'yang</t>
    </rPh>
    <phoneticPr fontId="3" type="noConversion"/>
  </si>
  <si>
    <t>浙江嘉兴</t>
    <rPh sb="0" eb="1">
      <t>zhe'jiang'jia'x</t>
    </rPh>
    <phoneticPr fontId="3" type="noConversion"/>
  </si>
  <si>
    <t>浙江温州</t>
    <rPh sb="0" eb="1">
      <t>zhe'jiang'wen'zhou</t>
    </rPh>
    <phoneticPr fontId="3" type="noConversion"/>
  </si>
  <si>
    <t>集聚度</t>
    <rPh sb="0" eb="1">
      <t>ji'ju</t>
    </rPh>
    <rPh sb="2" eb="3">
      <t>du</t>
    </rPh>
    <phoneticPr fontId="3" type="noConversion"/>
  </si>
  <si>
    <t>qj（区域j全部工业总产值）</t>
    <rPh sb="3" eb="4">
      <t>qu'yu</t>
    </rPh>
    <rPh sb="6" eb="7">
      <t>quan'bu</t>
    </rPh>
    <rPh sb="8" eb="9">
      <t>gong'y</t>
    </rPh>
    <rPh sb="10" eb="11">
      <t>zong'chan'zhi</t>
    </rPh>
    <phoneticPr fontId="3" type="noConversion"/>
  </si>
  <si>
    <t>qi（行业i的高层次区域总产值）</t>
    <rPh sb="3" eb="4">
      <t>hang'ye</t>
    </rPh>
    <rPh sb="6" eb="7">
      <t>de</t>
    </rPh>
    <rPh sb="7" eb="8">
      <t>gao'ceng'ci</t>
    </rPh>
    <rPh sb="10" eb="11">
      <t>qu'yu</t>
    </rPh>
    <rPh sb="12" eb="13">
      <t>zong'chan'zhi</t>
    </rPh>
    <phoneticPr fontId="3" type="noConversion"/>
  </si>
  <si>
    <t>q高层次区域</t>
    <rPh sb="1" eb="2">
      <t>gao'ceng'ci</t>
    </rPh>
    <rPh sb="4" eb="5">
      <t>qu'yu</t>
    </rPh>
    <phoneticPr fontId="3" type="noConversion"/>
  </si>
  <si>
    <t>j（区域）</t>
    <rPh sb="2" eb="3">
      <t>qu'yu</t>
    </rPh>
    <phoneticPr fontId="3" type="noConversion"/>
  </si>
  <si>
    <t>i（行业）</t>
    <rPh sb="2" eb="3">
      <t>hang'y</t>
    </rPh>
    <phoneticPr fontId="3" type="noConversion"/>
  </si>
  <si>
    <t>qij（区域j行业i的产值）亿元</t>
    <rPh sb="4" eb="5">
      <t>qu'yu</t>
    </rPh>
    <rPh sb="7" eb="8">
      <t>hang'y</t>
    </rPh>
    <rPh sb="10" eb="11">
      <t>de</t>
    </rPh>
    <rPh sb="11" eb="12">
      <t>chan'zhi</t>
    </rPh>
    <rPh sb="14" eb="15">
      <t>yi'yuan</t>
    </rPh>
    <phoneticPr fontId="3" type="noConversion"/>
  </si>
  <si>
    <t>浙江</t>
    <rPh sb="0" eb="1">
      <t>zhe'j</t>
    </rPh>
    <phoneticPr fontId="3" type="noConversion"/>
  </si>
  <si>
    <t>煤炭开采和洗选业</t>
  </si>
  <si>
    <t>黑色金属矿采选业</t>
  </si>
  <si>
    <t>有色金属矿采选业</t>
    <phoneticPr fontId="3" type="noConversion"/>
  </si>
  <si>
    <t>非金属矿采选业</t>
  </si>
  <si>
    <t>纺织业</t>
  </si>
  <si>
    <t>纺织服装、服饰业</t>
  </si>
  <si>
    <t>皮革、毛皮、羽毛及其制品和制鞋业</t>
  </si>
  <si>
    <t>计算机、通信和其他电子设备制造业</t>
  </si>
  <si>
    <t>电气机械和器材制造业</t>
  </si>
  <si>
    <t>仪器仪表制造业</t>
  </si>
  <si>
    <t>17.6 </t>
  </si>
  <si>
    <t>6030.7 </t>
  </si>
  <si>
    <t>河北</t>
    <rPh sb="0" eb="1">
      <t>he'bei</t>
    </rPh>
    <phoneticPr fontId="3" type="noConversion"/>
  </si>
  <si>
    <t>山西</t>
    <rPh sb="0" eb="1">
      <t>shan'xi</t>
    </rPh>
    <phoneticPr fontId="3" type="noConversion"/>
  </si>
  <si>
    <t>辽宁</t>
    <rPh sb="0" eb="1">
      <t>liao'ning</t>
    </rPh>
    <phoneticPr fontId="3" type="noConversion"/>
  </si>
  <si>
    <t>吉林</t>
    <rPh sb="0" eb="1">
      <t>ji'l</t>
    </rPh>
    <phoneticPr fontId="3" type="noConversion"/>
  </si>
  <si>
    <t>黑龙江</t>
    <rPh sb="0" eb="1">
      <t>h'l'j</t>
    </rPh>
    <phoneticPr fontId="3" type="noConversion"/>
  </si>
  <si>
    <t>江苏</t>
    <rPh sb="0" eb="1">
      <t>jiang'su</t>
    </rPh>
    <phoneticPr fontId="3" type="noConversion"/>
  </si>
  <si>
    <t>安徽</t>
    <rPh sb="0" eb="1">
      <t>an'hui</t>
    </rPh>
    <phoneticPr fontId="3" type="noConversion"/>
  </si>
  <si>
    <t>福建</t>
    <rPh sb="0" eb="1">
      <t>fu'jian</t>
    </rPh>
    <phoneticPr fontId="3" type="noConversion"/>
  </si>
  <si>
    <t>江西</t>
    <rPh sb="0" eb="1">
      <t>jiang'xi</t>
    </rPh>
    <phoneticPr fontId="3" type="noConversion"/>
  </si>
  <si>
    <t>山东</t>
    <rPh sb="0" eb="1">
      <t>shan'dong</t>
    </rPh>
    <phoneticPr fontId="3" type="noConversion"/>
  </si>
  <si>
    <t>河南</t>
    <rPh sb="0" eb="1">
      <t>he'nan</t>
    </rPh>
    <phoneticPr fontId="3" type="noConversion"/>
  </si>
  <si>
    <t>湖北</t>
    <rPh sb="0" eb="1">
      <t>hu'bei</t>
    </rPh>
    <phoneticPr fontId="3" type="noConversion"/>
  </si>
  <si>
    <t>湖南</t>
    <rPh sb="0" eb="1">
      <t>hu'nan</t>
    </rPh>
    <phoneticPr fontId="3" type="noConversion"/>
  </si>
  <si>
    <t>广东</t>
    <rPh sb="0" eb="1">
      <t>guang'dong</t>
    </rPh>
    <phoneticPr fontId="3" type="noConversion"/>
  </si>
  <si>
    <t>海南</t>
    <rPh sb="0" eb="1">
      <t>hai'nan</t>
    </rPh>
    <phoneticPr fontId="3" type="noConversion"/>
  </si>
  <si>
    <t>四川</t>
    <rPh sb="0" eb="1">
      <t>si'chuan</t>
    </rPh>
    <phoneticPr fontId="3" type="noConversion"/>
  </si>
  <si>
    <t>贵州</t>
    <rPh sb="0" eb="1">
      <t>gui'zhou</t>
    </rPh>
    <phoneticPr fontId="3" type="noConversion"/>
  </si>
  <si>
    <t>云南</t>
    <rPh sb="0" eb="1">
      <t>yun'nan</t>
    </rPh>
    <phoneticPr fontId="3" type="noConversion"/>
  </si>
  <si>
    <t>陕西</t>
    <rPh sb="0" eb="1">
      <t>shan'xi</t>
    </rPh>
    <phoneticPr fontId="3" type="noConversion"/>
  </si>
  <si>
    <t>甘肃</t>
    <rPh sb="0" eb="1">
      <t>gan'su</t>
    </rPh>
    <phoneticPr fontId="3" type="noConversion"/>
  </si>
  <si>
    <t>191.41 </t>
  </si>
  <si>
    <t>8.82 </t>
  </si>
  <si>
    <t>311.22 </t>
  </si>
  <si>
    <t>7280.16 </t>
  </si>
  <si>
    <t>4619.83 </t>
  </si>
  <si>
    <t>1121.38 </t>
  </si>
  <si>
    <t>19199.77 </t>
  </si>
  <si>
    <t>17420.15 </t>
  </si>
  <si>
    <t>3727.26 </t>
  </si>
  <si>
    <t>157640.23 </t>
  </si>
  <si>
    <t>采矿业</t>
    <rPh sb="0" eb="1">
      <t>cai'kuang'ye</t>
    </rPh>
    <phoneticPr fontId="3" type="noConversion"/>
  </si>
  <si>
    <t>制造业</t>
    <rPh sb="0" eb="1">
      <t>zhi'zao'ye</t>
    </rPh>
    <phoneticPr fontId="3" type="noConversion"/>
  </si>
  <si>
    <t>批发零售业</t>
    <rPh sb="0" eb="1">
      <t>pi'fa</t>
    </rPh>
    <rPh sb="2" eb="3">
      <t>ling'shou</t>
    </rPh>
    <rPh sb="4" eb="5">
      <t>ye</t>
    </rPh>
    <phoneticPr fontId="3" type="noConversion"/>
  </si>
  <si>
    <t>信息传输、软件和信息技术服务业</t>
    <rPh sb="0" eb="1">
      <t>xix'ni</t>
    </rPh>
    <rPh sb="2" eb="3">
      <t>chuan'shu</t>
    </rPh>
    <rPh sb="5" eb="6">
      <t>ruan'j</t>
    </rPh>
    <rPh sb="7" eb="8">
      <t>he</t>
    </rPh>
    <rPh sb="8" eb="9">
      <t>xin'x</t>
    </rPh>
    <rPh sb="10" eb="11">
      <t>ji'shu'fu'wu'y</t>
    </rPh>
    <phoneticPr fontId="3" type="noConversion"/>
  </si>
  <si>
    <t>陕西/内蒙古</t>
    <rPh sb="0" eb="1">
      <t>shan'xi</t>
    </rPh>
    <rPh sb="3" eb="4">
      <t>nei'm'gu</t>
    </rPh>
    <phoneticPr fontId="3" type="noConversion"/>
  </si>
  <si>
    <t>有色金属矿采选业</t>
    <rPh sb="0" eb="1">
      <t>you'se</t>
    </rPh>
    <rPh sb="2" eb="3">
      <t>jin'shu</t>
    </rPh>
    <rPh sb="4" eb="5">
      <t>kuang'cai'xuan'ye</t>
    </rPh>
    <phoneticPr fontId="3" type="noConversion"/>
  </si>
  <si>
    <t>石油和天然气开采业</t>
    <rPh sb="0" eb="1">
      <t>shi'you</t>
    </rPh>
    <rPh sb="2" eb="3">
      <t>he</t>
    </rPh>
    <rPh sb="3" eb="4">
      <t>tian'ran'q</t>
    </rPh>
    <rPh sb="6" eb="7">
      <t>kai'cai'ye</t>
    </rPh>
    <phoneticPr fontId="3" type="noConversion"/>
  </si>
  <si>
    <t>开采辅助活动</t>
    <rPh sb="0" eb="1">
      <t>kai'cai'fu'zhu</t>
    </rPh>
    <rPh sb="4" eb="5">
      <t>huo'dong</t>
    </rPh>
    <phoneticPr fontId="3" type="noConversion"/>
  </si>
  <si>
    <t>纺织服装、服饰业</t>
    <rPh sb="0" eb="1">
      <t>fang'zhi'fu'zhuang</t>
    </rPh>
    <phoneticPr fontId="3" type="noConversion"/>
  </si>
  <si>
    <t>纺织</t>
    <rPh sb="0" eb="1">
      <t>fang'zhi</t>
    </rPh>
    <phoneticPr fontId="3" type="noConversion"/>
  </si>
  <si>
    <t>控制变量ln（总资产）</t>
    <rPh sb="0" eb="1">
      <t>kong'zhi'bian</t>
    </rPh>
    <rPh sb="2" eb="3">
      <t>bian'liang</t>
    </rPh>
    <rPh sb="7" eb="8">
      <t>zong'zi'c</t>
    </rPh>
    <phoneticPr fontId="3" type="noConversion"/>
  </si>
  <si>
    <t>区位熵</t>
    <rPh sb="0" eb="1">
      <t>qu'we's</t>
    </rPh>
    <phoneticPr fontId="3" type="noConversion"/>
  </si>
  <si>
    <t>天津市</t>
    <rPh sb="0" eb="1">
      <t>tian'j'shi</t>
    </rPh>
    <phoneticPr fontId="3" type="noConversion"/>
  </si>
  <si>
    <t>上海市</t>
    <rPh sb="0" eb="1">
      <t>shang'hai'shi</t>
    </rPh>
    <phoneticPr fontId="3" type="noConversion"/>
  </si>
  <si>
    <t>煤炭开采和洗选业</t>
    <phoneticPr fontId="3" type="noConversion"/>
  </si>
  <si>
    <t>重庆市</t>
    <rPh sb="0" eb="1">
      <t>chong'q</t>
    </rPh>
    <rPh sb="2" eb="3">
      <t>shi</t>
    </rPh>
    <phoneticPr fontId="3" type="noConversion"/>
  </si>
  <si>
    <t>青海</t>
    <rPh sb="0" eb="1">
      <t>qing'hai</t>
    </rPh>
    <phoneticPr fontId="3" type="noConversion"/>
  </si>
  <si>
    <t>内蒙古</t>
    <rPh sb="0" eb="1">
      <t>n'm'g</t>
    </rPh>
    <phoneticPr fontId="3" type="noConversion"/>
  </si>
  <si>
    <t>广西</t>
    <rPh sb="0" eb="1">
      <t>guang'xi</t>
    </rPh>
    <phoneticPr fontId="3" type="noConversion"/>
  </si>
  <si>
    <t>西藏</t>
    <rPh sb="0" eb="1">
      <t>xi'zang</t>
    </rPh>
    <phoneticPr fontId="3" type="noConversion"/>
  </si>
  <si>
    <t>宁夏</t>
    <rPh sb="0" eb="1">
      <t>ning'xia</t>
    </rPh>
    <phoneticPr fontId="3" type="noConversion"/>
  </si>
  <si>
    <t>新疆</t>
    <rPh sb="0" eb="1">
      <t>xin'jiang</t>
    </rPh>
    <phoneticPr fontId="3" type="noConversion"/>
  </si>
  <si>
    <t>深康佳A</t>
    <rPh sb="0" eb="1">
      <t>shen</t>
    </rPh>
    <rPh sb="1" eb="2">
      <t>kang'jia</t>
    </rPh>
    <phoneticPr fontId="3" type="noConversion"/>
  </si>
  <si>
    <t>深华发a</t>
  </si>
  <si>
    <t>中兴通讯</t>
    <rPh sb="0" eb="1">
      <t>zhong'xing</t>
    </rPh>
    <rPh sb="2" eb="3">
      <t>tong'xun</t>
    </rPh>
    <phoneticPr fontId="3" type="noConversion"/>
  </si>
  <si>
    <t>华控赛格</t>
    <rPh sb="0" eb="1">
      <t>hua'kong'sai'ge</t>
    </rPh>
    <phoneticPr fontId="3" type="noConversion"/>
  </si>
  <si>
    <t>东旭光电</t>
    <rPh sb="0" eb="1">
      <t>dong'xu'guang'dian</t>
    </rPh>
    <phoneticPr fontId="3" type="noConversion"/>
  </si>
  <si>
    <t>中新科技</t>
    <rPh sb="0" eb="1">
      <t>zhong'xin'ke'ji</t>
    </rPh>
    <phoneticPr fontId="3" type="noConversion"/>
  </si>
  <si>
    <t>苏州科达</t>
    <rPh sb="0" eb="1">
      <t>su'zhou'ke'da</t>
    </rPh>
    <rPh sb="3" eb="4">
      <t>da</t>
    </rPh>
    <phoneticPr fontId="3" type="noConversion"/>
  </si>
  <si>
    <t>中科曙光</t>
    <rPh sb="0" eb="1">
      <t>zhong'ke'shu'guang</t>
    </rPh>
    <phoneticPr fontId="3" type="noConversion"/>
  </si>
  <si>
    <t>太极实业</t>
    <rPh sb="0" eb="1">
      <t>tai'ji'shi'ye</t>
    </rPh>
    <phoneticPr fontId="3" type="noConversion"/>
  </si>
  <si>
    <t>北方导航</t>
    <rPh sb="0" eb="1">
      <t>bei'fang'dao'hang</t>
    </rPh>
    <phoneticPr fontId="3" type="noConversion"/>
  </si>
  <si>
    <t>大唐电信</t>
    <rPh sb="0" eb="1">
      <t>da'tang'dian'x</t>
    </rPh>
    <phoneticPr fontId="3" type="noConversion"/>
  </si>
  <si>
    <t>英飞特</t>
    <rPh sb="0" eb="1">
      <t>ying'fei'te</t>
    </rPh>
    <phoneticPr fontId="3" type="noConversion"/>
  </si>
  <si>
    <t>久之洋</t>
    <rPh sb="0" eb="1">
      <t>jiu'zhi'yang</t>
    </rPh>
    <phoneticPr fontId="3" type="noConversion"/>
  </si>
  <si>
    <t>朗科智能</t>
    <rPh sb="0" eb="1">
      <t>lang'ke</t>
    </rPh>
    <rPh sb="2" eb="3">
      <t>zhi'neng</t>
    </rPh>
    <phoneticPr fontId="3" type="noConversion"/>
  </si>
  <si>
    <t>路通视信</t>
    <rPh sb="0" eb="1">
      <t>lu'tong'shi'xin</t>
    </rPh>
    <phoneticPr fontId="3" type="noConversion"/>
  </si>
  <si>
    <t>科信技术</t>
    <rPh sb="0" eb="1">
      <t>ke'xin'ji'shu</t>
    </rPh>
    <phoneticPr fontId="3" type="noConversion"/>
  </si>
  <si>
    <t>光库科技</t>
    <rPh sb="0" eb="1">
      <t>guang'ku'ke'ji</t>
    </rPh>
    <phoneticPr fontId="3" type="noConversion"/>
  </si>
  <si>
    <t>恒生电子</t>
    <rPh sb="0" eb="1">
      <t>heng'sheng'dian'zi</t>
    </rPh>
    <phoneticPr fontId="3" type="noConversion"/>
  </si>
  <si>
    <t>科大国创</t>
    <rPh sb="0" eb="1">
      <t>ke'da'guo'chuang</t>
    </rPh>
    <phoneticPr fontId="3" type="noConversion"/>
  </si>
  <si>
    <t>海澜之家</t>
    <rPh sb="0" eb="1">
      <t>hai'lan'zhi'jia</t>
    </rPh>
    <phoneticPr fontId="3" type="noConversion"/>
  </si>
  <si>
    <t>新澳股份</t>
    <rPh sb="0" eb="1">
      <t>xin'ao'gu'f</t>
    </rPh>
    <rPh sb="1" eb="2">
      <t>ao'zhou</t>
    </rPh>
    <phoneticPr fontId="3" type="noConversion"/>
  </si>
  <si>
    <t>康隆达</t>
    <rPh sb="0" eb="1">
      <t>kang'long'da</t>
    </rPh>
    <phoneticPr fontId="3" type="noConversion"/>
  </si>
  <si>
    <t>诺邦股份</t>
    <rPh sb="0" eb="1">
      <t>nuo'bang'gu'f</t>
    </rPh>
    <phoneticPr fontId="3" type="noConversion"/>
  </si>
  <si>
    <t>百隆东方</t>
    <rPh sb="0" eb="1">
      <t>bai'long'dong'f</t>
    </rPh>
    <phoneticPr fontId="3" type="noConversion"/>
  </si>
  <si>
    <t>金鹰股份</t>
    <rPh sb="0" eb="1">
      <t>jin'ying</t>
    </rPh>
    <rPh sb="2" eb="3">
      <t>gu'f</t>
    </rPh>
    <phoneticPr fontId="3" type="noConversion"/>
  </si>
  <si>
    <t>多喜爱</t>
    <rPh sb="0" eb="1">
      <t>duo'xi'ai</t>
    </rPh>
    <phoneticPr fontId="3" type="noConversion"/>
  </si>
  <si>
    <t>鹿港文化</t>
    <rPh sb="0" eb="1">
      <t>lu'gang'wen'h</t>
    </rPh>
    <phoneticPr fontId="3" type="noConversion"/>
  </si>
  <si>
    <t>健盛集团</t>
    <rPh sb="0" eb="1">
      <t>jian'sheng'ji'tuan</t>
    </rPh>
    <phoneticPr fontId="3" type="noConversion"/>
  </si>
  <si>
    <t>霞客环保</t>
    <rPh sb="0" eb="1">
      <t>xia</t>
    </rPh>
    <rPh sb="1" eb="2">
      <t>ke</t>
    </rPh>
    <rPh sb="2" eb="3">
      <t>huan'bao</t>
    </rPh>
    <phoneticPr fontId="3" type="noConversion"/>
  </si>
  <si>
    <t>伟星股份</t>
    <rPh sb="0" eb="1">
      <t>wei'xing'gu'f</t>
    </rPh>
    <phoneticPr fontId="3" type="noConversion"/>
  </si>
  <si>
    <t>凯撒文化</t>
    <rPh sb="0" eb="1">
      <t>kai'sa'wen'h</t>
    </rPh>
    <phoneticPr fontId="3" type="noConversion"/>
  </si>
  <si>
    <t>旷达科技</t>
    <rPh sb="0" eb="1">
      <t>kuang'da'ke'ji</t>
    </rPh>
    <phoneticPr fontId="3" type="noConversion"/>
  </si>
  <si>
    <t>伊泰B股</t>
    <rPh sb="0" eb="1">
      <t>yi'tai</t>
    </rPh>
    <rPh sb="3" eb="4">
      <t>gu</t>
    </rPh>
    <phoneticPr fontId="3" type="noConversion"/>
  </si>
  <si>
    <t>中煤能源</t>
    <rPh sb="0" eb="1">
      <t>zhong'mei</t>
    </rPh>
    <rPh sb="2" eb="3">
      <t>neng'yuan</t>
    </rPh>
    <phoneticPr fontId="3" type="noConversion"/>
  </si>
  <si>
    <t>平煤股份</t>
    <rPh sb="0" eb="1">
      <t>ping'mei</t>
    </rPh>
    <rPh sb="2" eb="3">
      <t>gu'f</t>
    </rPh>
    <phoneticPr fontId="3" type="noConversion"/>
  </si>
  <si>
    <t>大同煤业</t>
    <rPh sb="0" eb="1">
      <t>da'tong'mei'ye</t>
    </rPh>
    <phoneticPr fontId="3" type="noConversion"/>
  </si>
  <si>
    <t>红阳能源</t>
    <rPh sb="0" eb="1">
      <t>hong'yang'neng'yuan</t>
    </rPh>
    <phoneticPr fontId="3" type="noConversion"/>
  </si>
  <si>
    <t>上海能源</t>
    <rPh sb="0" eb="1">
      <t>shang'hai'enng'yuan</t>
    </rPh>
    <phoneticPr fontId="3" type="noConversion"/>
  </si>
  <si>
    <t>安源煤业</t>
    <rPh sb="0" eb="1">
      <t>an'yuan</t>
    </rPh>
    <rPh sb="2" eb="3">
      <t>mei'ye</t>
    </rPh>
    <phoneticPr fontId="3" type="noConversion"/>
  </si>
  <si>
    <t>驰宏锌锗</t>
    <rPh sb="0" eb="1">
      <t>chi'hong'xin'zh</t>
    </rPh>
    <phoneticPr fontId="3" type="noConversion"/>
  </si>
  <si>
    <t>华钰矿业</t>
    <rPh sb="0" eb="1">
      <t>hua'yu'kuang'ye</t>
    </rPh>
    <phoneticPr fontId="3" type="noConversion"/>
  </si>
  <si>
    <t>洛阳钼业</t>
    <rPh sb="0" eb="1">
      <t>luo'yang'mu'ye</t>
    </rPh>
    <phoneticPr fontId="3" type="noConversion"/>
  </si>
  <si>
    <t>产权情境（国有/非国有）国有股份比例</t>
    <rPh sb="0" eb="1">
      <t>chan'quan</t>
    </rPh>
    <rPh sb="2" eb="3">
      <t>qing'j</t>
    </rPh>
    <rPh sb="5" eb="6">
      <t>guo'you</t>
    </rPh>
    <rPh sb="8" eb="9">
      <t>fei'guo'you</t>
    </rPh>
    <rPh sb="12" eb="13">
      <t>guo'you</t>
    </rPh>
    <rPh sb="14" eb="15">
      <t>gu'fen</t>
    </rPh>
    <rPh sb="16" eb="17">
      <t>bi'li</t>
    </rPh>
    <phoneticPr fontId="3" type="noConversion"/>
  </si>
  <si>
    <t>企业年龄</t>
    <rPh sb="0" eb="1">
      <t>qi'y</t>
    </rPh>
    <rPh sb="2" eb="3">
      <t>nian'l</t>
    </rPh>
    <phoneticPr fontId="3" type="noConversion"/>
  </si>
  <si>
    <t>人力资本（本科及以上学历占比）</t>
    <rPh sb="0" eb="1">
      <t>ren'li</t>
    </rPh>
    <rPh sb="2" eb="3">
      <t>zi'b</t>
    </rPh>
    <rPh sb="5" eb="6">
      <t>ben'ke</t>
    </rPh>
    <rPh sb="7" eb="8">
      <t>ji</t>
    </rPh>
    <rPh sb="8" eb="9">
      <t>yi'shang</t>
    </rPh>
    <rPh sb="10" eb="11">
      <t>xue'li</t>
    </rPh>
    <rPh sb="12" eb="13">
      <t>zhan'bi</t>
    </rPh>
    <phoneticPr fontId="3" type="noConversion"/>
  </si>
  <si>
    <t>本科</t>
    <rPh sb="0" eb="1">
      <t>ben'k</t>
    </rPh>
    <phoneticPr fontId="3" type="noConversion"/>
  </si>
  <si>
    <t>研究生</t>
    <rPh sb="0" eb="1">
      <t>yan'jiu's</t>
    </rPh>
    <phoneticPr fontId="3" type="noConversion"/>
  </si>
  <si>
    <t>总人数</t>
    <rPh sb="0" eb="1">
      <t>zong'ren'shu</t>
    </rPh>
    <phoneticPr fontId="3" type="noConversion"/>
  </si>
  <si>
    <t>创办时间</t>
    <rPh sb="0" eb="1">
      <t>chuang'ban</t>
    </rPh>
    <rPh sb="2" eb="3">
      <t>shi'jian</t>
    </rPh>
    <phoneticPr fontId="3" type="noConversion"/>
  </si>
  <si>
    <t>市场竞争激烈程度（持股情况表）</t>
    <rPh sb="0" eb="1">
      <t>shi'chang</t>
    </rPh>
    <rPh sb="2" eb="3">
      <t>j'z</t>
    </rPh>
    <rPh sb="4" eb="5">
      <t>ji'l</t>
    </rPh>
    <rPh sb="6" eb="7">
      <t>cheng'du</t>
    </rPh>
    <rPh sb="9" eb="10">
      <t>chi'gu</t>
    </rPh>
    <rPh sb="11" eb="12">
      <t>qing'kuang'biao</t>
    </rPh>
    <phoneticPr fontId="3" type="noConversion"/>
  </si>
  <si>
    <t>湖北武汉</t>
    <rPh sb="0" eb="1">
      <t>hu'bei</t>
    </rPh>
    <rPh sb="2" eb="3">
      <t>wu'hn</t>
    </rPh>
    <phoneticPr fontId="3" type="noConversion"/>
  </si>
  <si>
    <t>职工薪酬（职工薪酬那一栏的增加值的合计值）</t>
    <rPh sb="5" eb="6">
      <t>zhi'gong'xin'chou</t>
    </rPh>
    <rPh sb="9" eb="10">
      <t>na'yi'lan</t>
    </rPh>
    <rPh sb="12" eb="13">
      <t>de</t>
    </rPh>
    <rPh sb="13" eb="14">
      <t>zeng'jia'zhi</t>
    </rPh>
    <rPh sb="16" eb="17">
      <t>de</t>
    </rPh>
    <rPh sb="17" eb="18">
      <t>he'ji</t>
    </rPh>
    <rPh sb="19" eb="20">
      <t>zhi</t>
    </rPh>
    <phoneticPr fontId="3" type="noConversion"/>
  </si>
  <si>
    <t>应交税费（应交税费这一栏的期末数）</t>
    <rPh sb="0" eb="1">
      <t>ying'jiao</t>
    </rPh>
    <rPh sb="2" eb="3">
      <t>shui'jin</t>
    </rPh>
    <rPh sb="3" eb="4">
      <t>fei</t>
    </rPh>
    <rPh sb="5" eb="6">
      <t>ying'jiao</t>
    </rPh>
    <rPh sb="7" eb="8">
      <t>shui'fe</t>
    </rPh>
    <rPh sb="9" eb="10">
      <t>zhe'yi'lan</t>
    </rPh>
    <rPh sb="12" eb="13">
      <t>de</t>
    </rPh>
    <rPh sb="13" eb="14">
      <t>qi'mo'shu</t>
    </rPh>
    <phoneticPr fontId="3" type="noConversion"/>
  </si>
  <si>
    <t>深华发a</t>
    <phoneticPr fontId="3" type="noConversion"/>
  </si>
  <si>
    <t>航民股份</t>
  </si>
  <si>
    <t>龙头股份</t>
  </si>
  <si>
    <t>华纺股份</t>
  </si>
  <si>
    <t>三房巷</t>
    <phoneticPr fontId="3" type="noConversion"/>
  </si>
  <si>
    <t>华升股份</t>
  </si>
  <si>
    <t>山东如意</t>
  </si>
  <si>
    <t>凯瑞德</t>
  </si>
  <si>
    <t>维科精华</t>
  </si>
  <si>
    <t>艾华集团</t>
    <rPh sb="0" eb="1">
      <t>ai'hua</t>
    </rPh>
    <rPh sb="2" eb="3">
      <t>ji'tuan</t>
    </rPh>
    <phoneticPr fontId="3" type="noConversion"/>
  </si>
  <si>
    <t>兆易创新</t>
    <rPh sb="0" eb="1">
      <t>zhao'yi'chuang'x</t>
    </rPh>
    <phoneticPr fontId="3" type="noConversion"/>
  </si>
  <si>
    <t>博敏电子</t>
    <rPh sb="0" eb="1">
      <t>bo'min'dian'zi</t>
    </rPh>
    <phoneticPr fontId="3" type="noConversion"/>
  </si>
  <si>
    <t>火炬电子</t>
    <rPh sb="0" eb="1">
      <t>huo'ju'dian'zi</t>
    </rPh>
    <phoneticPr fontId="3" type="noConversion"/>
  </si>
  <si>
    <t>多伦科技</t>
    <rPh sb="0" eb="1">
      <t>duo'lun'ke'ji</t>
    </rPh>
    <phoneticPr fontId="3" type="noConversion"/>
  </si>
  <si>
    <t>依顿电子</t>
    <rPh sb="0" eb="1">
      <t>yi'dun'dian'zi</t>
    </rPh>
    <rPh sb="3" eb="4">
      <t>zi</t>
    </rPh>
    <phoneticPr fontId="3" type="noConversion"/>
  </si>
  <si>
    <t>景旺电子</t>
    <rPh sb="0" eb="1">
      <t>jing'wang'dian'zi</t>
    </rPh>
    <phoneticPr fontId="3" type="noConversion"/>
  </si>
  <si>
    <t>华正新材</t>
    <rPh sb="0" eb="1">
      <t>hua'zheng'xin'cai</t>
    </rPh>
    <phoneticPr fontId="3" type="noConversion"/>
  </si>
  <si>
    <t>汇顶科技</t>
    <rPh sb="0" eb="1">
      <t>hui'ding'ke'ji</t>
    </rPh>
    <phoneticPr fontId="3" type="noConversion"/>
  </si>
  <si>
    <t>碳元科技</t>
    <rPh sb="0" eb="1">
      <t>tan'yuan'ke'ji</t>
    </rPh>
    <phoneticPr fontId="3" type="noConversion"/>
  </si>
  <si>
    <t>共进股份</t>
    <rPh sb="0" eb="1">
      <t>gong'jin'gu'f</t>
    </rPh>
    <phoneticPr fontId="3" type="noConversion"/>
  </si>
  <si>
    <t>大豪科技</t>
    <rPh sb="0" eb="1">
      <t>da'hao'ke'ji</t>
    </rPh>
    <phoneticPr fontId="3" type="noConversion"/>
  </si>
  <si>
    <t>晶方科技</t>
    <rPh sb="0" eb="1">
      <t>jing'fang'ke'ji</t>
    </rPh>
    <phoneticPr fontId="3" type="noConversion"/>
  </si>
  <si>
    <t>四创电子</t>
    <rPh sb="0" eb="1">
      <t>si'chuang'dian'zi</t>
    </rPh>
    <phoneticPr fontId="3" type="noConversion"/>
  </si>
  <si>
    <t>北矿科技</t>
    <rPh sb="0" eb="1">
      <t>bei'kuang'ke'ji</t>
    </rPh>
    <phoneticPr fontId="3" type="noConversion"/>
  </si>
  <si>
    <t>三联商社</t>
    <rPh sb="0" eb="1">
      <t>san'lian'shang'she</t>
    </rPh>
    <phoneticPr fontId="3" type="noConversion"/>
  </si>
  <si>
    <t>新疆众和</t>
    <rPh sb="0" eb="1">
      <t>xin'jiang</t>
    </rPh>
    <rPh sb="2" eb="3">
      <t>zhong'he</t>
    </rPh>
    <phoneticPr fontId="3" type="noConversion"/>
  </si>
  <si>
    <t>东方通信</t>
    <rPh sb="0" eb="1">
      <t>dong'fang'tong'x</t>
    </rPh>
    <rPh sb="3" eb="4">
      <t>xin</t>
    </rPh>
    <phoneticPr fontId="3" type="noConversion"/>
  </si>
  <si>
    <t>南京熊猫</t>
    <rPh sb="0" eb="1">
      <t>nan'j</t>
    </rPh>
    <rPh sb="2" eb="3">
      <t>xiong'mao</t>
    </rPh>
    <phoneticPr fontId="3" type="noConversion"/>
  </si>
  <si>
    <t>中电广通</t>
    <rPh sb="0" eb="1">
      <t>zhong'dian'guang'tong</t>
    </rPh>
    <phoneticPr fontId="3" type="noConversion"/>
  </si>
  <si>
    <t>中茵股份</t>
    <rPh sb="0" eb="1">
      <t>zhong'yin'gu'fen</t>
    </rPh>
    <phoneticPr fontId="3" type="noConversion"/>
  </si>
  <si>
    <t>彩虹股份</t>
    <rPh sb="0" eb="1">
      <t>cai'hong'gu'f</t>
    </rPh>
    <phoneticPr fontId="3" type="noConversion"/>
  </si>
  <si>
    <t>三安光电</t>
    <rPh sb="0" eb="1">
      <t>san'an'guan'n'g'dian</t>
    </rPh>
    <rPh sb="2" eb="3">
      <t>guang'dian</t>
    </rPh>
    <phoneticPr fontId="3" type="noConversion"/>
  </si>
  <si>
    <t>上海普天</t>
    <rPh sb="0" eb="1">
      <t>shang'hai'pu'tian</t>
    </rPh>
    <phoneticPr fontId="3" type="noConversion"/>
  </si>
  <si>
    <t>长电科技</t>
    <rPh sb="0" eb="1">
      <t>chang'dian'ke'ji</t>
    </rPh>
    <phoneticPr fontId="3" type="noConversion"/>
  </si>
  <si>
    <t>法拉电子</t>
    <rPh sb="0" eb="1">
      <t>fa'la'dian'zi</t>
    </rPh>
    <phoneticPr fontId="3" type="noConversion"/>
  </si>
  <si>
    <t>国睿科技</t>
    <rPh sb="0" eb="1">
      <t>guo'rui'ke'ji</t>
    </rPh>
    <phoneticPr fontId="3" type="noConversion"/>
  </si>
  <si>
    <t>凯盛科技</t>
    <rPh sb="0" eb="1">
      <t>kai'sheng'ke'ji</t>
    </rPh>
    <phoneticPr fontId="3" type="noConversion"/>
  </si>
  <si>
    <t>长园集团</t>
    <rPh sb="0" eb="1">
      <t>chang'yuan'ji'tuan</t>
    </rPh>
    <phoneticPr fontId="3" type="noConversion"/>
  </si>
  <si>
    <t>烽火通信</t>
    <rPh sb="0" eb="1">
      <t>feng'huo'tong'x</t>
    </rPh>
    <phoneticPr fontId="3" type="noConversion"/>
  </si>
  <si>
    <t>信威集团</t>
    <rPh sb="0" eb="1">
      <t>xin'wei'ji'tuan</t>
    </rPh>
    <phoneticPr fontId="3" type="noConversion"/>
  </si>
  <si>
    <t>九有股份</t>
    <rPh sb="0" eb="1">
      <t>jiu'you'gu'f</t>
    </rPh>
    <phoneticPr fontId="3" type="noConversion"/>
  </si>
  <si>
    <t>士兰微</t>
    <rPh sb="0" eb="1">
      <t>shi'lan'wei</t>
    </rPh>
    <phoneticPr fontId="3" type="noConversion"/>
  </si>
  <si>
    <t>合肥百货</t>
    <rPh sb="0" eb="1">
      <t>he'fei'bai'huo</t>
    </rPh>
    <phoneticPr fontId="3" type="noConversion"/>
  </si>
  <si>
    <t>益丰药房</t>
    <rPh sb="0" eb="1">
      <t>yi'feng'yao'fang</t>
    </rPh>
    <phoneticPr fontId="3" type="noConversion"/>
  </si>
  <si>
    <t>老百姓</t>
    <rPh sb="0" eb="1">
      <t>lao'ban'x</t>
    </rPh>
    <phoneticPr fontId="3" type="noConversion"/>
  </si>
  <si>
    <t>来伊份</t>
    <rPh sb="0" eb="1">
      <t>lai'yi'fen</t>
    </rPh>
    <phoneticPr fontId="3" type="noConversion"/>
  </si>
  <si>
    <t>家家悦</t>
    <rPh sb="0" eb="1">
      <t>jia'jia'yue</t>
    </rPh>
    <phoneticPr fontId="3" type="noConversion"/>
  </si>
  <si>
    <t>汇嘉时代</t>
    <rPh sb="0" eb="1">
      <t>hui'jia'shi'dai</t>
    </rPh>
    <phoneticPr fontId="3" type="noConversion"/>
  </si>
  <si>
    <t>安德利</t>
    <rPh sb="0" eb="1">
      <t>an</t>
    </rPh>
    <rPh sb="1" eb="2">
      <t>de</t>
    </rPh>
    <rPh sb="2" eb="3">
      <t>li</t>
    </rPh>
    <phoneticPr fontId="3" type="noConversion"/>
  </si>
  <si>
    <t>永辉超市</t>
    <rPh sb="0" eb="1">
      <t>yong'hui'chao'shi</t>
    </rPh>
    <phoneticPr fontId="3" type="noConversion"/>
  </si>
  <si>
    <t>上海医药</t>
    <rPh sb="0" eb="1">
      <t>shang'hai'yi'yao</t>
    </rPh>
    <phoneticPr fontId="3" type="noConversion"/>
  </si>
  <si>
    <t>庞大集团</t>
    <rPh sb="0" eb="1">
      <t>pang'da'ji'tuan</t>
    </rPh>
    <phoneticPr fontId="3" type="noConversion"/>
  </si>
  <si>
    <t>三江购物</t>
    <rPh sb="0" eb="1">
      <t>san'jian'gou'wu</t>
    </rPh>
    <phoneticPr fontId="3" type="noConversion"/>
  </si>
  <si>
    <t>健民集团</t>
    <rPh sb="0" eb="1">
      <t>jian'min'ji'tuan</t>
    </rPh>
    <phoneticPr fontId="3" type="noConversion"/>
  </si>
  <si>
    <t>百大集团</t>
    <rPh sb="0" eb="1">
      <t>bai'da'ji'tuan</t>
    </rPh>
    <phoneticPr fontId="3" type="noConversion"/>
  </si>
  <si>
    <t>王府井</t>
    <rPh sb="0" eb="1">
      <t>wang'fu'j</t>
    </rPh>
    <phoneticPr fontId="3" type="noConversion"/>
  </si>
  <si>
    <t>北京城乡</t>
    <rPh sb="0" eb="1">
      <t>bei'j</t>
    </rPh>
    <rPh sb="2" eb="3">
      <t>cheng'x</t>
    </rPh>
    <phoneticPr fontId="3" type="noConversion"/>
  </si>
  <si>
    <t>银座股份</t>
    <rPh sb="0" eb="1">
      <t>yin'zuo'gu'f</t>
    </rPh>
    <phoneticPr fontId="3" type="noConversion"/>
  </si>
  <si>
    <t>宁波中百</t>
    <rPh sb="0" eb="1">
      <t>ning'bo'zhong'bai</t>
    </rPh>
    <phoneticPr fontId="3" type="noConversion"/>
  </si>
  <si>
    <t>茂业商业</t>
    <rPh sb="0" eb="1">
      <t>mao'ye'shang'ye</t>
    </rPh>
    <phoneticPr fontId="3" type="noConversion"/>
  </si>
  <si>
    <t>百联股份</t>
    <rPh sb="0" eb="1">
      <t>bai'lian'gu'f</t>
    </rPh>
    <phoneticPr fontId="3" type="noConversion"/>
  </si>
  <si>
    <t>益民集团</t>
    <rPh sb="0" eb="1">
      <t>yi'min</t>
    </rPh>
    <rPh sb="2" eb="3">
      <t>ji'tuan</t>
    </rPh>
    <phoneticPr fontId="3" type="noConversion"/>
  </si>
  <si>
    <t>杭州解百</t>
    <rPh sb="0" eb="1">
      <t>hang'zhou'jie'bai</t>
    </rPh>
    <phoneticPr fontId="3" type="noConversion"/>
  </si>
  <si>
    <t>重庆百货</t>
    <rPh sb="0" eb="1">
      <t>chong'q'bai'huo</t>
    </rPh>
    <phoneticPr fontId="3" type="noConversion"/>
  </si>
  <si>
    <t>友好集团</t>
    <rPh sb="0" eb="1">
      <t>you'hao'ji'tuan</t>
    </rPh>
    <phoneticPr fontId="3" type="noConversion"/>
  </si>
  <si>
    <t>新世界</t>
    <rPh sb="0" eb="1">
      <t>xin'shi'jie</t>
    </rPh>
    <phoneticPr fontId="3" type="noConversion"/>
  </si>
  <si>
    <t>南宁百货</t>
    <rPh sb="0" eb="1">
      <t>na'ning'bai'huo</t>
    </rPh>
    <phoneticPr fontId="3" type="noConversion"/>
  </si>
  <si>
    <t>快乐购</t>
    <rPh sb="0" eb="1">
      <t>kuai'le'gou</t>
    </rPh>
    <phoneticPr fontId="3" type="noConversion"/>
  </si>
  <si>
    <t>华联综超</t>
    <rPh sb="0" eb="1">
      <t>hua'lian'zong'chao</t>
    </rPh>
    <phoneticPr fontId="3" type="noConversion"/>
  </si>
  <si>
    <t>三夫户外</t>
    <rPh sb="0" eb="1">
      <t>san'fu'hu'w</t>
    </rPh>
    <phoneticPr fontId="3" type="noConversion"/>
  </si>
  <si>
    <t>辉隆股份</t>
    <rPh sb="0" eb="1">
      <t>hui'long'gu'f</t>
    </rPh>
    <phoneticPr fontId="3" type="noConversion"/>
  </si>
  <si>
    <t>天虹商场</t>
    <rPh sb="0" eb="1">
      <t>tian'hong'shang'c</t>
    </rPh>
    <phoneticPr fontId="3" type="noConversion"/>
  </si>
  <si>
    <t>赫美集团</t>
    <rPh sb="0" eb="1">
      <t>he'mei'ji'tuan</t>
    </rPh>
    <phoneticPr fontId="3" type="noConversion"/>
  </si>
  <si>
    <t>武汉中商</t>
    <rPh sb="0" eb="1">
      <t>wu'han'zhong'shang</t>
    </rPh>
    <phoneticPr fontId="3" type="noConversion"/>
  </si>
  <si>
    <t>有色金属冶炼及压延加工业</t>
    <rPh sb="0" eb="1">
      <t>you'se</t>
    </rPh>
    <rPh sb="2" eb="3">
      <t>j'shu</t>
    </rPh>
    <rPh sb="4" eb="5">
      <t>ye'lian</t>
    </rPh>
    <rPh sb="6" eb="7">
      <t>ji</t>
    </rPh>
    <rPh sb="7" eb="8">
      <t>ya'yan</t>
    </rPh>
    <rPh sb="9" eb="10">
      <t>jia'gong'ye</t>
    </rPh>
    <phoneticPr fontId="3" type="noConversion"/>
  </si>
  <si>
    <t>锌业股份</t>
    <rPh sb="0" eb="1">
      <t>xin'ye'gu'f</t>
    </rPh>
    <phoneticPr fontId="3" type="noConversion"/>
  </si>
  <si>
    <t>云铝股份</t>
    <rPh sb="0" eb="1">
      <t>yun'lv'gu'f</t>
    </rPh>
    <phoneticPr fontId="3" type="noConversion"/>
  </si>
  <si>
    <t>云南铜业</t>
    <rPh sb="0" eb="1">
      <t>yun'nan'tong'ye</t>
    </rPh>
    <phoneticPr fontId="3" type="noConversion"/>
  </si>
  <si>
    <t>锡业股份</t>
    <rPh sb="0" eb="1">
      <t>xi'ye'gu'f</t>
    </rPh>
    <phoneticPr fontId="3" type="noConversion"/>
  </si>
  <si>
    <t>罗平锌电</t>
    <rPh sb="0" eb="1">
      <t>luo'ping'xin'dian</t>
    </rPh>
    <phoneticPr fontId="3" type="noConversion"/>
  </si>
  <si>
    <t>西部材料</t>
    <rPh sb="0" eb="1">
      <t>xi'bu'cai'liao</t>
    </rPh>
    <phoneticPr fontId="3" type="noConversion"/>
  </si>
  <si>
    <t>常铝股份</t>
    <rPh sb="0" eb="1">
      <t>chang'lv'gu'f</t>
    </rPh>
    <phoneticPr fontId="3" type="noConversion"/>
  </si>
  <si>
    <t>云海金属</t>
    <rPh sb="0" eb="1">
      <t>yun'hai'jin'shu</t>
    </rPh>
    <phoneticPr fontId="3" type="noConversion"/>
  </si>
  <si>
    <t>海亮股份</t>
    <rPh sb="0" eb="1">
      <t>hai'liang'gu'f</t>
    </rPh>
    <phoneticPr fontId="3" type="noConversion"/>
  </si>
  <si>
    <t>罗普斯金</t>
    <rPh sb="0" eb="1">
      <t>luo'pu'si'j</t>
    </rPh>
    <phoneticPr fontId="3" type="noConversion"/>
  </si>
  <si>
    <t>天齐锂业</t>
    <rPh sb="0" eb="1">
      <t>tian'qi'li'ye</t>
    </rPh>
    <phoneticPr fontId="3" type="noConversion"/>
  </si>
  <si>
    <t>利源精制</t>
    <rPh sb="0" eb="1">
      <t>li'yuan'jing'zhi</t>
    </rPh>
    <phoneticPr fontId="3" type="noConversion"/>
  </si>
  <si>
    <t>亚太科技</t>
    <rPh sb="0" eb="1">
      <t>ya'tai'ke'ji</t>
    </rPh>
    <phoneticPr fontId="3" type="noConversion"/>
  </si>
  <si>
    <t>和胜股份</t>
    <rPh sb="0" eb="1">
      <t>he'sheng'gu'f</t>
    </rPh>
    <phoneticPr fontId="3" type="noConversion"/>
  </si>
  <si>
    <t>钢研高纳</t>
    <rPh sb="0" eb="1">
      <t>gang'yan'gao'na</t>
    </rPh>
    <phoneticPr fontId="3" type="noConversion"/>
  </si>
  <si>
    <t>北方稀土</t>
    <rPh sb="0" eb="1">
      <t>bei'fang'xi't</t>
    </rPh>
    <phoneticPr fontId="3" type="noConversion"/>
  </si>
  <si>
    <t>南山铝业</t>
    <rPh sb="0" eb="1">
      <t>nan'shan'lv'ye</t>
    </rPh>
    <phoneticPr fontId="3" type="noConversion"/>
  </si>
  <si>
    <t>江西铜业</t>
    <rPh sb="0" eb="1">
      <t>jiang'xi'tong'ye</t>
    </rPh>
    <phoneticPr fontId="3" type="noConversion"/>
  </si>
  <si>
    <t>厦门钨业</t>
    <rPh sb="0" eb="1">
      <t>xia'men'wu'ye</t>
    </rPh>
    <phoneticPr fontId="3" type="noConversion"/>
  </si>
  <si>
    <t>农博富邦</t>
    <rPh sb="0" eb="1">
      <t>no'bo'fu'bang</t>
    </rPh>
    <phoneticPr fontId="3" type="noConversion"/>
  </si>
  <si>
    <t>中国铝业</t>
    <rPh sb="0" eb="1">
      <t>zhong'guo'lv'ye</t>
    </rPh>
    <phoneticPr fontId="3" type="noConversion"/>
  </si>
  <si>
    <t>开采辅助活动</t>
  </si>
  <si>
    <t>金诚信</t>
    <rPh sb="0" eb="1">
      <t>jin'cheng'x</t>
    </rPh>
    <phoneticPr fontId="3" type="noConversion"/>
  </si>
  <si>
    <t>博迈科</t>
    <rPh sb="0" eb="1">
      <t>bo'mai'ke</t>
    </rPh>
    <phoneticPr fontId="3" type="noConversion"/>
  </si>
  <si>
    <t>贝肯能源</t>
    <rPh sb="0" eb="1">
      <t>bei'ken</t>
    </rPh>
    <rPh sb="2" eb="3">
      <t>neng'yuan</t>
    </rPh>
    <phoneticPr fontId="3" type="noConversion"/>
  </si>
  <si>
    <t>淮油股份</t>
    <rPh sb="0" eb="1">
      <t>huai'you'gu'f</t>
    </rPh>
    <phoneticPr fontId="3" type="noConversion"/>
  </si>
  <si>
    <t>宏大爆破</t>
    <rPh sb="0" eb="1">
      <t>hong'da'bao'po</t>
    </rPh>
    <phoneticPr fontId="3" type="noConversion"/>
  </si>
  <si>
    <t>海默科技</t>
    <rPh sb="0" eb="1">
      <t>hai'po'ke'j</t>
    </rPh>
    <rPh sb="1" eb="2">
      <t>mo'mo'de</t>
    </rPh>
    <rPh sb="2" eb="3">
      <t>ke'ji</t>
    </rPh>
    <phoneticPr fontId="3" type="noConversion"/>
  </si>
  <si>
    <t>黑色金属冶炼及压延加工业</t>
    <rPh sb="0" eb="1">
      <t>hei'se'jin'shu</t>
    </rPh>
    <rPh sb="4" eb="5">
      <t>ye'lian</t>
    </rPh>
    <rPh sb="6" eb="7">
      <t>ji</t>
    </rPh>
    <rPh sb="7" eb="8">
      <t>ya'yan'jia'gong</t>
    </rPh>
    <rPh sb="11" eb="12">
      <t>ye</t>
    </rPh>
    <phoneticPr fontId="3" type="noConversion"/>
  </si>
  <si>
    <t>大冶特钢</t>
    <rPh sb="0" eb="1">
      <t>da'ye'te'g</t>
    </rPh>
    <phoneticPr fontId="3" type="noConversion"/>
  </si>
  <si>
    <t>河钢股份</t>
    <rPh sb="0" eb="1">
      <t>he'gang'gu'f</t>
    </rPh>
    <phoneticPr fontId="3" type="noConversion"/>
  </si>
  <si>
    <t>本钢板材</t>
    <rPh sb="0" eb="1">
      <t>ben'gang'ban'c</t>
    </rPh>
    <phoneticPr fontId="3" type="noConversion"/>
  </si>
  <si>
    <t>华菱钢铁</t>
    <rPh sb="0" eb="1">
      <t>hua'ling'gang'tie</t>
    </rPh>
    <phoneticPr fontId="3" type="noConversion"/>
  </si>
  <si>
    <t>首钢股份</t>
    <rPh sb="0" eb="1">
      <t>shou'gang'gu'f</t>
    </rPh>
    <phoneticPr fontId="3" type="noConversion"/>
  </si>
  <si>
    <t>永兴特钢</t>
    <rPh sb="0" eb="1">
      <t>yong'xing'te'g</t>
    </rPh>
    <phoneticPr fontId="3" type="noConversion"/>
  </si>
  <si>
    <t>包钢股份</t>
    <rPh sb="0" eb="1">
      <t>bao'gnag'gu'f</t>
    </rPh>
    <phoneticPr fontId="3" type="noConversion"/>
  </si>
  <si>
    <t>山东钢铁</t>
    <rPh sb="0" eb="1">
      <t>shan'dong'gang'tie</t>
    </rPh>
    <phoneticPr fontId="3" type="noConversion"/>
  </si>
  <si>
    <t>杭钢股份</t>
    <rPh sb="0" eb="1">
      <t>hang'gang'g'f</t>
    </rPh>
    <phoneticPr fontId="3" type="noConversion"/>
  </si>
  <si>
    <t>南钢股份</t>
    <rPh sb="0" eb="1">
      <t>nan'gang'gu'f</t>
    </rPh>
    <phoneticPr fontId="3" type="noConversion"/>
  </si>
  <si>
    <t>研发投入比（研发投入占营业收入比例）</t>
    <rPh sb="0" eb="1">
      <t>yan'fa</t>
    </rPh>
    <rPh sb="2" eb="3">
      <t>tou'ru</t>
    </rPh>
    <rPh sb="4" eb="5">
      <t>bi</t>
    </rPh>
    <rPh sb="6" eb="7">
      <t>yan'f</t>
    </rPh>
    <rPh sb="8" eb="9">
      <t>tou'r</t>
    </rPh>
    <rPh sb="10" eb="11">
      <t>zhan</t>
    </rPh>
    <rPh sb="11" eb="12">
      <t>y'y'shou'ru</t>
    </rPh>
    <rPh sb="15" eb="16">
      <t>bi'li</t>
    </rPh>
    <phoneticPr fontId="3" type="noConversion"/>
  </si>
  <si>
    <t>专利</t>
    <rPh sb="0" eb="1">
      <t>zhuan'l</t>
    </rPh>
    <phoneticPr fontId="3" type="noConversion"/>
  </si>
  <si>
    <t>上海三毛</t>
    <rPh sb="0" eb="1">
      <t>shang'h</t>
    </rPh>
    <rPh sb="2" eb="3">
      <t>san'mao</t>
    </rPh>
    <phoneticPr fontId="3" type="noConversion"/>
  </si>
  <si>
    <t>海欣股份</t>
    <rPh sb="0" eb="1">
      <t>hai</t>
    </rPh>
    <rPh sb="1" eb="2">
      <t>xin</t>
    </rPh>
    <rPh sb="2" eb="3">
      <t>gu'f</t>
    </rPh>
    <phoneticPr fontId="3" type="noConversion"/>
  </si>
  <si>
    <t>美邦服饰</t>
    <rPh sb="0" eb="1">
      <t>mei</t>
    </rPh>
    <rPh sb="1" eb="2">
      <t>bang</t>
    </rPh>
    <rPh sb="2" eb="3">
      <t>fu'shi</t>
    </rPh>
    <phoneticPr fontId="3" type="noConversion"/>
  </si>
  <si>
    <t>星期六</t>
    <rPh sb="0" eb="1">
      <t>x'q</t>
    </rPh>
    <rPh sb="2" eb="3">
      <t>liu</t>
    </rPh>
    <phoneticPr fontId="3" type="noConversion"/>
  </si>
  <si>
    <t>希努尔</t>
    <rPh sb="0" eb="1">
      <t>xi'wang</t>
    </rPh>
    <rPh sb="1" eb="2">
      <t>nu'li</t>
    </rPh>
    <rPh sb="2" eb="3">
      <t>er</t>
    </rPh>
    <phoneticPr fontId="3" type="noConversion"/>
  </si>
  <si>
    <t>搜于特</t>
    <rPh sb="0" eb="1">
      <t>sou</t>
    </rPh>
    <rPh sb="1" eb="2">
      <t>yu</t>
    </rPh>
    <rPh sb="2" eb="3">
      <t>te</t>
    </rPh>
    <phoneticPr fontId="3" type="noConversion"/>
  </si>
  <si>
    <t>朗姿股份</t>
    <rPh sb="0" eb="1">
      <t>lang</t>
    </rPh>
    <rPh sb="1" eb="2">
      <t>zi</t>
    </rPh>
    <rPh sb="2" eb="3">
      <t>gu'f</t>
    </rPh>
    <phoneticPr fontId="3" type="noConversion"/>
  </si>
  <si>
    <t>棒杰股份</t>
    <rPh sb="0" eb="1">
      <t>bang</t>
    </rPh>
    <rPh sb="1" eb="2">
      <t>jie'ch</t>
    </rPh>
    <rPh sb="2" eb="3">
      <t>gu'f</t>
    </rPh>
    <phoneticPr fontId="3" type="noConversion"/>
  </si>
  <si>
    <t>摩登大道</t>
    <rPh sb="0" eb="1">
      <t>mo'deng</t>
    </rPh>
    <rPh sb="2" eb="3">
      <t>da'dao</t>
    </rPh>
    <phoneticPr fontId="3" type="noConversion"/>
  </si>
  <si>
    <t>金发拉比</t>
    <rPh sb="0" eb="1">
      <t>jin'fa</t>
    </rPh>
    <rPh sb="2" eb="3">
      <t>la'bi</t>
    </rPh>
    <phoneticPr fontId="3" type="noConversion"/>
  </si>
  <si>
    <t>汇洁股份</t>
    <rPh sb="0" eb="1">
      <t>hui</t>
    </rPh>
    <rPh sb="1" eb="2">
      <t>jie</t>
    </rPh>
    <rPh sb="2" eb="3">
      <t>gu'f</t>
    </rPh>
    <phoneticPr fontId="3" type="noConversion"/>
  </si>
  <si>
    <t>比音勒芬</t>
    <rPh sb="0" eb="1">
      <t>bi</t>
    </rPh>
    <rPh sb="1" eb="2">
      <t>yin'yue</t>
    </rPh>
    <rPh sb="2" eb="3">
      <t>le</t>
    </rPh>
    <rPh sb="3" eb="4">
      <t>fen</t>
    </rPh>
    <phoneticPr fontId="3" type="noConversion"/>
  </si>
  <si>
    <t>探路者</t>
    <rPh sb="0" eb="1">
      <t>tan'lu</t>
    </rPh>
    <rPh sb="2" eb="3">
      <t>zhe</t>
    </rPh>
    <phoneticPr fontId="3" type="noConversion"/>
  </si>
  <si>
    <t>美尔雅</t>
    <rPh sb="0" eb="1">
      <t>mei</t>
    </rPh>
    <rPh sb="1" eb="2">
      <t>er</t>
    </rPh>
    <rPh sb="2" eb="3">
      <t>ya</t>
    </rPh>
    <phoneticPr fontId="3" type="noConversion"/>
  </si>
  <si>
    <t>九牧王</t>
    <rPh sb="0" eb="1">
      <t>jiu</t>
    </rPh>
    <rPh sb="1" eb="2">
      <t>mu</t>
    </rPh>
    <rPh sb="2" eb="3">
      <t>wang</t>
    </rPh>
    <phoneticPr fontId="3" type="noConversion"/>
  </si>
  <si>
    <t>安正时尚</t>
    <rPh sb="0" eb="1">
      <t>an</t>
    </rPh>
    <rPh sb="1" eb="2">
      <t>zheng</t>
    </rPh>
    <rPh sb="2" eb="3">
      <t>shi'shang</t>
    </rPh>
    <phoneticPr fontId="3" type="noConversion"/>
  </si>
  <si>
    <t>折旧额（固定资产情况下面折旧的计提数总的）</t>
    <rPh sb="0" eb="1">
      <t>zhe'jiu'e</t>
    </rPh>
    <rPh sb="4" eb="5">
      <t>gu'ding'zi'c</t>
    </rPh>
    <rPh sb="8" eb="9">
      <t>q'k</t>
    </rPh>
    <rPh sb="10" eb="11">
      <t>xia'm</t>
    </rPh>
    <rPh sb="12" eb="13">
      <t>zhe'jiu</t>
    </rPh>
    <rPh sb="14" eb="15">
      <t>de</t>
    </rPh>
    <rPh sb="15" eb="16">
      <t>ji'ti</t>
    </rPh>
    <rPh sb="17" eb="18">
      <t>shu</t>
    </rPh>
    <rPh sb="18" eb="19">
      <t>zong'de</t>
    </rPh>
    <phoneticPr fontId="3" type="noConversion"/>
  </si>
  <si>
    <t>8？</t>
    <phoneticPr fontId="3" type="noConversion"/>
  </si>
  <si>
    <t>9？</t>
    <phoneticPr fontId="3" type="noConversion"/>
  </si>
  <si>
    <t>无</t>
    <rPh sb="0" eb="1">
      <t>wu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</si>
</sst>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00000"/>
    <numFmt numFmtId="178" formatCode="0_);[Red]\(0\)"/>
    <numFmt numFmtId="179" formatCode="0.0000%"/>
  </numFmts>
  <fonts count="25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rgb="FF000000"/>
      <name val="DengXian"/>
      <family val="3"/>
      <charset val="134"/>
      <scheme val="minor"/>
    </font>
    <font>
      <sz val="12"/>
      <color rgb="FF000000"/>
      <name val="Arial"/>
    </font>
    <font>
      <sz val="12"/>
      <color rgb="FF000000"/>
      <name val="瀹嬩綋"/>
      <family val="3"/>
      <charset val="134"/>
    </font>
    <font>
      <sz val="12"/>
      <color rgb="FF000000"/>
      <name val="Abadi MT Condensed Extra Bold"/>
    </font>
    <font>
      <sz val="12"/>
      <color rgb="FF000000"/>
      <name val="-webkit-standard"/>
      <family val="1"/>
    </font>
    <font>
      <b/>
      <sz val="12"/>
      <color rgb="FF000000"/>
      <name val="-webkit-standard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DengXian"/>
      <family val="2"/>
      <charset val="134"/>
      <scheme val="minor"/>
    </font>
    <font>
      <sz val="8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8"/>
      <color theme="1"/>
      <name val="TimesNewRoman"/>
      <family val="1"/>
    </font>
    <font>
      <sz val="12"/>
      <color theme="4"/>
      <name val="DengXian"/>
      <family val="2"/>
      <charset val="134"/>
      <scheme val="minor"/>
    </font>
    <font>
      <sz val="12"/>
      <color theme="1"/>
      <name val="TimesNewRomanPSMT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1">
    <xf numFmtId="0" fontId="0" fillId="0" borderId="0" xfId="0"/>
    <xf numFmtId="177" fontId="0" fillId="0" borderId="0" xfId="0" applyNumberFormat="1"/>
    <xf numFmtId="0" fontId="4" fillId="0" borderId="0" xfId="0" applyFont="1"/>
    <xf numFmtId="4" fontId="0" fillId="0" borderId="0" xfId="0" applyNumberFormat="1"/>
    <xf numFmtId="178" fontId="0" fillId="0" borderId="0" xfId="0" applyNumberFormat="1"/>
    <xf numFmtId="40" fontId="5" fillId="0" borderId="0" xfId="0" applyNumberFormat="1" applyFont="1"/>
    <xf numFmtId="40" fontId="0" fillId="0" borderId="0" xfId="0" applyNumberFormat="1"/>
    <xf numFmtId="40" fontId="4" fillId="0" borderId="0" xfId="0" applyNumberFormat="1" applyFont="1"/>
    <xf numFmtId="177" fontId="1" fillId="0" borderId="0" xfId="0" applyNumberFormat="1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10" fontId="0" fillId="0" borderId="0" xfId="0" applyNumberForma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5" fillId="2" borderId="0" xfId="0" applyNumberFormat="1" applyFont="1" applyFill="1" applyBorder="1" applyAlignment="1" applyProtection="1">
      <alignment horizontal="right" vertical="center"/>
    </xf>
    <xf numFmtId="1" fontId="15" fillId="2" borderId="0" xfId="0" applyNumberFormat="1" applyFont="1" applyFill="1" applyBorder="1" applyAlignment="1">
      <alignment horizontal="right" vertical="center"/>
    </xf>
    <xf numFmtId="2" fontId="16" fillId="3" borderId="0" xfId="0" applyNumberFormat="1" applyFont="1" applyFill="1" applyBorder="1" applyAlignment="1">
      <alignment horizontal="right" vertical="center"/>
    </xf>
    <xf numFmtId="2" fontId="17" fillId="3" borderId="0" xfId="0" applyNumberFormat="1" applyFont="1" applyFill="1" applyBorder="1" applyAlignment="1">
      <alignment horizontal="right" vertical="center"/>
    </xf>
    <xf numFmtId="0" fontId="18" fillId="0" borderId="0" xfId="0" applyFont="1"/>
    <xf numFmtId="176" fontId="19" fillId="0" borderId="0" xfId="0" applyNumberFormat="1" applyFont="1" applyBorder="1" applyAlignment="1">
      <alignment horizontal="right" vertical="center"/>
    </xf>
    <xf numFmtId="3" fontId="0" fillId="0" borderId="0" xfId="0" applyNumberFormat="1"/>
    <xf numFmtId="3" fontId="1" fillId="0" borderId="0" xfId="0" applyNumberFormat="1" applyFont="1"/>
    <xf numFmtId="3" fontId="22" fillId="0" borderId="0" xfId="0" applyNumberFormat="1" applyFont="1"/>
    <xf numFmtId="0" fontId="23" fillId="0" borderId="0" xfId="0" applyFont="1"/>
    <xf numFmtId="179" fontId="0" fillId="0" borderId="0" xfId="0" applyNumberFormat="1"/>
    <xf numFmtId="179" fontId="1" fillId="0" borderId="0" xfId="0" applyNumberFormat="1" applyFont="1"/>
    <xf numFmtId="39" fontId="0" fillId="0" borderId="0" xfId="0" applyNumberFormat="1"/>
    <xf numFmtId="39" fontId="4" fillId="0" borderId="0" xfId="0" applyNumberFormat="1" applyFont="1"/>
    <xf numFmtId="10" fontId="1" fillId="0" borderId="0" xfId="0" applyNumberFormat="1" applyFont="1"/>
    <xf numFmtId="40" fontId="2" fillId="0" borderId="0" xfId="0" applyNumberFormat="1" applyFont="1"/>
    <xf numFmtId="0" fontId="24" fillId="0" borderId="0" xfId="0" applyFont="1"/>
    <xf numFmtId="3" fontId="24" fillId="0" borderId="0" xfId="0" applyNumberFormat="1" applyFont="1"/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E1" workbookViewId="0">
      <pane ySplit="1" topLeftCell="A2" activePane="bottomLeft" state="frozen"/>
      <selection pane="bottomLeft" activeCell="S21" sqref="S21"/>
    </sheetView>
  </sheetViews>
  <sheetFormatPr defaultColWidth="11" defaultRowHeight="15.75"/>
  <cols>
    <col min="2" max="2" width="56.75" customWidth="1"/>
    <col min="6" max="6" width="2.875" customWidth="1"/>
    <col min="8" max="8" width="11.375" style="15" bestFit="1" customWidth="1"/>
    <col min="9" max="9" width="2.5" customWidth="1"/>
    <col min="10" max="10" width="6.625" customWidth="1"/>
    <col min="11" max="11" width="6" customWidth="1"/>
    <col min="12" max="12" width="7.375" customWidth="1"/>
    <col min="13" max="13" width="6" customWidth="1"/>
    <col min="14" max="14" width="5.5" customWidth="1"/>
    <col min="15" max="15" width="6.375" customWidth="1"/>
    <col min="17" max="17" width="20" bestFit="1" customWidth="1"/>
    <col min="18" max="18" width="18.875" bestFit="1" customWidth="1"/>
    <col min="19" max="19" width="18" bestFit="1" customWidth="1"/>
    <col min="20" max="20" width="17.5" bestFit="1" customWidth="1"/>
    <col min="21" max="21" width="18.5" bestFit="1" customWidth="1"/>
    <col min="22" max="22" width="20" bestFit="1" customWidth="1"/>
    <col min="24" max="24" width="18" bestFit="1" customWidth="1"/>
  </cols>
  <sheetData>
    <row r="1" spans="1:26" ht="16.5">
      <c r="A1" t="s">
        <v>0</v>
      </c>
      <c r="B1" t="s">
        <v>4</v>
      </c>
      <c r="C1" t="s">
        <v>1</v>
      </c>
      <c r="D1" t="s">
        <v>91</v>
      </c>
      <c r="E1" t="s">
        <v>373</v>
      </c>
      <c r="F1" t="s">
        <v>134</v>
      </c>
      <c r="G1" t="s">
        <v>5</v>
      </c>
      <c r="H1" s="15" t="s">
        <v>248</v>
      </c>
      <c r="I1" t="s">
        <v>255</v>
      </c>
      <c r="J1" t="s">
        <v>251</v>
      </c>
      <c r="K1" t="s">
        <v>252</v>
      </c>
      <c r="L1" t="s">
        <v>253</v>
      </c>
      <c r="M1" t="s">
        <v>250</v>
      </c>
      <c r="N1" t="s">
        <v>254</v>
      </c>
      <c r="O1" t="s">
        <v>249</v>
      </c>
      <c r="P1" t="s">
        <v>75</v>
      </c>
      <c r="Q1" t="s">
        <v>3</v>
      </c>
      <c r="R1" s="2" t="s">
        <v>71</v>
      </c>
      <c r="S1" t="s">
        <v>69</v>
      </c>
      <c r="T1" t="s">
        <v>76</v>
      </c>
      <c r="U1" t="s">
        <v>391</v>
      </c>
      <c r="V1" t="s">
        <v>70</v>
      </c>
      <c r="X1" t="s">
        <v>72</v>
      </c>
      <c r="Y1" t="s">
        <v>73</v>
      </c>
      <c r="Z1" t="s">
        <v>194</v>
      </c>
    </row>
    <row r="2" spans="1:26" ht="16.5">
      <c r="A2">
        <v>1</v>
      </c>
      <c r="B2" s="10" t="s">
        <v>142</v>
      </c>
      <c r="C2">
        <v>601088</v>
      </c>
      <c r="D2" t="s">
        <v>188</v>
      </c>
      <c r="E2" s="33">
        <v>3.0000000000000001E-3</v>
      </c>
      <c r="G2" t="s">
        <v>81</v>
      </c>
      <c r="H2" s="15">
        <v>0.73699999999999999</v>
      </c>
      <c r="I2">
        <v>0</v>
      </c>
      <c r="J2" s="29">
        <v>28873</v>
      </c>
      <c r="K2" s="29">
        <v>2941</v>
      </c>
      <c r="L2" s="29">
        <v>90882</v>
      </c>
      <c r="M2">
        <f t="shared" ref="M2:M11" si="0">(J2+K2)/L2</f>
        <v>0.35005831737857884</v>
      </c>
      <c r="N2" s="29">
        <v>2004</v>
      </c>
      <c r="O2">
        <f>LN(2016-N2)</f>
        <v>2.4849066497880004</v>
      </c>
      <c r="P2">
        <v>683</v>
      </c>
      <c r="Q2" s="6">
        <v>571664000000</v>
      </c>
      <c r="R2" s="7">
        <v>20844000000</v>
      </c>
      <c r="S2" s="6">
        <v>38896000000</v>
      </c>
      <c r="T2" s="6">
        <v>10376000000</v>
      </c>
      <c r="U2" s="6">
        <v>21346000000</v>
      </c>
      <c r="V2" s="6">
        <v>183127000000</v>
      </c>
      <c r="X2" s="3">
        <f>R2+S2+T2+U2</f>
        <v>91462000000</v>
      </c>
      <c r="Y2">
        <f t="shared" ref="Y2:Y69" si="1">X2/V2</f>
        <v>0.49944573984174917</v>
      </c>
      <c r="Z2">
        <f>LN(Q2)</f>
        <v>27.07181724314443</v>
      </c>
    </row>
    <row r="3" spans="1:26" ht="16.5">
      <c r="A3">
        <v>1</v>
      </c>
      <c r="B3" t="s">
        <v>189</v>
      </c>
      <c r="C3">
        <v>601899</v>
      </c>
      <c r="D3" t="s">
        <v>161</v>
      </c>
      <c r="E3" s="33">
        <v>5.5999999999999999E-3</v>
      </c>
      <c r="G3" t="s">
        <v>80</v>
      </c>
      <c r="H3" s="15">
        <v>0.2964</v>
      </c>
      <c r="I3">
        <v>0</v>
      </c>
      <c r="J3" s="29">
        <v>3004</v>
      </c>
      <c r="K3" s="29"/>
      <c r="L3" s="29">
        <v>17445</v>
      </c>
      <c r="M3">
        <f t="shared" si="0"/>
        <v>0.17219833763255948</v>
      </c>
      <c r="N3" s="29">
        <v>2000</v>
      </c>
      <c r="O3">
        <f>LN(2016-N3)</f>
        <v>2.7725887222397811</v>
      </c>
      <c r="P3">
        <v>42</v>
      </c>
      <c r="Q3" s="6">
        <v>89217700259</v>
      </c>
      <c r="R3" s="7">
        <v>2614718043</v>
      </c>
      <c r="S3" s="6">
        <v>2126051706</v>
      </c>
      <c r="T3" s="6">
        <v>490865153</v>
      </c>
      <c r="U3" s="6">
        <v>3326329933</v>
      </c>
      <c r="V3" s="6">
        <v>78851137811</v>
      </c>
      <c r="X3" s="3">
        <f t="shared" ref="X3:X18" si="2">R3+S3+T3+U3</f>
        <v>8557964835</v>
      </c>
      <c r="Y3">
        <f t="shared" si="1"/>
        <v>0.1085331812904561</v>
      </c>
      <c r="Z3">
        <f t="shared" ref="Z3:Z143" si="3">LN(Q3)</f>
        <v>25.214345290243934</v>
      </c>
    </row>
    <row r="4" spans="1:26" ht="16.5">
      <c r="A4">
        <v>1</v>
      </c>
      <c r="B4" t="s">
        <v>189</v>
      </c>
      <c r="C4">
        <v>601168</v>
      </c>
      <c r="D4" t="s">
        <v>92</v>
      </c>
      <c r="E4" s="33">
        <v>8.5000000000000006E-3</v>
      </c>
      <c r="G4" t="s">
        <v>79</v>
      </c>
      <c r="H4" s="15">
        <v>0.32329999999999998</v>
      </c>
      <c r="I4">
        <v>0</v>
      </c>
      <c r="J4" s="29">
        <v>905</v>
      </c>
      <c r="K4" s="29">
        <v>84</v>
      </c>
      <c r="L4" s="29">
        <v>5309</v>
      </c>
      <c r="M4">
        <f t="shared" si="0"/>
        <v>0.18628743642870596</v>
      </c>
      <c r="N4" s="29">
        <v>2000</v>
      </c>
      <c r="O4">
        <f>LN(2016-N4)</f>
        <v>2.7725887222397811</v>
      </c>
      <c r="P4">
        <v>12</v>
      </c>
      <c r="Q4" s="6">
        <v>32166308300</v>
      </c>
      <c r="R4" s="7">
        <v>643744326</v>
      </c>
      <c r="S4" s="6">
        <v>247345924</v>
      </c>
      <c r="T4" s="6">
        <v>114679050</v>
      </c>
      <c r="U4" s="6">
        <v>367897907</v>
      </c>
      <c r="V4" s="6">
        <v>27776047120</v>
      </c>
      <c r="X4" s="3">
        <f t="shared" si="2"/>
        <v>1373667207</v>
      </c>
      <c r="Y4">
        <f t="shared" si="1"/>
        <v>4.9455100686767554E-2</v>
      </c>
      <c r="Z4">
        <f t="shared" si="3"/>
        <v>24.194185415628539</v>
      </c>
    </row>
    <row r="5" spans="1:26" ht="16.5">
      <c r="A5">
        <v>1</v>
      </c>
      <c r="B5" s="10" t="s">
        <v>142</v>
      </c>
      <c r="C5">
        <v>601101</v>
      </c>
      <c r="D5" t="s">
        <v>114</v>
      </c>
      <c r="E5" s="33">
        <v>2.5100000000000001E-2</v>
      </c>
      <c r="G5" t="s">
        <v>78</v>
      </c>
      <c r="H5" s="15">
        <v>0.66020000000000001</v>
      </c>
      <c r="I5">
        <v>0</v>
      </c>
      <c r="J5" s="29">
        <v>746</v>
      </c>
      <c r="K5" s="29">
        <v>69</v>
      </c>
      <c r="L5" s="29">
        <v>9357</v>
      </c>
      <c r="M5">
        <f t="shared" si="0"/>
        <v>8.7100566420861392E-2</v>
      </c>
      <c r="N5" s="29">
        <v>2002</v>
      </c>
      <c r="O5">
        <f>LN(2016-N5)</f>
        <v>2.6390573296152584</v>
      </c>
      <c r="P5">
        <v>41</v>
      </c>
      <c r="Q5" s="6">
        <v>20232436591.900002</v>
      </c>
      <c r="R5" s="7">
        <v>1299120624.9100001</v>
      </c>
      <c r="S5" s="6">
        <v>105822178.84999999</v>
      </c>
      <c r="T5" s="6">
        <v>172102811.5</v>
      </c>
      <c r="U5" s="6">
        <v>252485007.41999999</v>
      </c>
      <c r="V5" s="6">
        <v>5103229046.5799999</v>
      </c>
      <c r="X5" s="3">
        <f t="shared" si="2"/>
        <v>1829530622.6800001</v>
      </c>
      <c r="Y5">
        <f t="shared" si="1"/>
        <v>0.35850450880821927</v>
      </c>
      <c r="Z5">
        <f t="shared" si="3"/>
        <v>23.730552925356651</v>
      </c>
    </row>
    <row r="6" spans="1:26">
      <c r="A6">
        <v>1</v>
      </c>
      <c r="B6" s="10" t="s">
        <v>142</v>
      </c>
      <c r="C6" s="1">
        <v>983</v>
      </c>
      <c r="D6" s="1" t="s">
        <v>93</v>
      </c>
      <c r="E6" s="33">
        <v>7.4000000000000003E-3</v>
      </c>
      <c r="F6" s="1"/>
      <c r="G6" t="s">
        <v>9</v>
      </c>
      <c r="H6" s="15">
        <v>0.57119999999999993</v>
      </c>
      <c r="I6">
        <v>0</v>
      </c>
      <c r="J6" s="29">
        <v>4084</v>
      </c>
      <c r="K6" s="29">
        <v>153</v>
      </c>
      <c r="L6" s="29">
        <v>28276</v>
      </c>
      <c r="M6">
        <f t="shared" si="0"/>
        <v>0.14984439100297073</v>
      </c>
      <c r="N6" s="29">
        <v>1999</v>
      </c>
      <c r="O6">
        <f t="shared" ref="O6:O101" si="4">LN(2016-N6)</f>
        <v>2.8332133440562162</v>
      </c>
      <c r="P6" s="4">
        <v>10</v>
      </c>
      <c r="Q6" s="6">
        <v>53882175835.900002</v>
      </c>
      <c r="R6" s="6">
        <v>3259415530.46</v>
      </c>
      <c r="S6" s="6">
        <v>703357936.23000002</v>
      </c>
      <c r="T6" s="6">
        <v>555106649.11000001</v>
      </c>
      <c r="U6" s="6">
        <v>1812678784.47</v>
      </c>
      <c r="V6" s="6">
        <v>19610944279.509998</v>
      </c>
      <c r="W6" s="3"/>
      <c r="X6" s="3">
        <f t="shared" si="2"/>
        <v>6330558900.2700005</v>
      </c>
      <c r="Y6">
        <f t="shared" si="1"/>
        <v>0.32280744925089228</v>
      </c>
      <c r="Z6">
        <f t="shared" si="3"/>
        <v>24.710065570670604</v>
      </c>
    </row>
    <row r="7" spans="1:26">
      <c r="A7">
        <v>1</v>
      </c>
      <c r="B7" s="10" t="s">
        <v>142</v>
      </c>
      <c r="C7" s="1">
        <v>2128</v>
      </c>
      <c r="D7" s="1" t="s">
        <v>94</v>
      </c>
      <c r="E7" s="33"/>
      <c r="F7" s="1"/>
      <c r="G7" t="s">
        <v>10</v>
      </c>
      <c r="H7" s="15">
        <v>0.66990000000000005</v>
      </c>
      <c r="I7">
        <v>0</v>
      </c>
      <c r="J7" s="29">
        <v>1693</v>
      </c>
      <c r="K7" s="29">
        <v>28</v>
      </c>
      <c r="L7" s="29">
        <v>4395</v>
      </c>
      <c r="M7">
        <f t="shared" si="0"/>
        <v>0.39158134243458476</v>
      </c>
      <c r="N7" s="29">
        <v>2001</v>
      </c>
      <c r="O7">
        <f t="shared" si="4"/>
        <v>2.7080502011022101</v>
      </c>
      <c r="P7" s="4">
        <v>4</v>
      </c>
      <c r="Q7" s="6">
        <v>13951092712.5</v>
      </c>
      <c r="R7" s="6">
        <v>807502643.77999997</v>
      </c>
      <c r="S7" s="6">
        <v>954201807.00999999</v>
      </c>
      <c r="T7" s="6">
        <v>205298697.28999999</v>
      </c>
      <c r="U7" s="6">
        <v>707084550.50999999</v>
      </c>
      <c r="V7" s="6">
        <v>5500789527.04</v>
      </c>
      <c r="W7" s="3"/>
      <c r="X7" s="3">
        <f t="shared" si="2"/>
        <v>2674087698.5900002</v>
      </c>
      <c r="Y7">
        <f t="shared" si="1"/>
        <v>0.48612797952822945</v>
      </c>
      <c r="Z7">
        <f t="shared" si="3"/>
        <v>23.358823672791264</v>
      </c>
    </row>
    <row r="8" spans="1:26">
      <c r="A8">
        <v>1</v>
      </c>
      <c r="B8" s="10" t="s">
        <v>142</v>
      </c>
      <c r="C8" s="1">
        <v>600188</v>
      </c>
      <c r="D8" s="1" t="s">
        <v>95</v>
      </c>
      <c r="E8" s="33">
        <v>8.0000000000000004E-4</v>
      </c>
      <c r="F8" s="1"/>
      <c r="G8" t="s">
        <v>14</v>
      </c>
      <c r="H8" s="15">
        <v>0.54549999999999998</v>
      </c>
      <c r="I8">
        <v>0</v>
      </c>
      <c r="J8" s="29">
        <v>23875</v>
      </c>
      <c r="K8" s="29"/>
      <c r="L8" s="29">
        <v>68550</v>
      </c>
      <c r="M8">
        <f t="shared" si="0"/>
        <v>0.34828592268417213</v>
      </c>
      <c r="N8" s="29">
        <v>1997</v>
      </c>
      <c r="O8">
        <f t="shared" si="4"/>
        <v>2.9444389791664403</v>
      </c>
      <c r="P8" s="4">
        <v>64</v>
      </c>
      <c r="Q8" s="6">
        <v>145622403000</v>
      </c>
      <c r="R8" s="6">
        <v>8710967000</v>
      </c>
      <c r="S8" s="6">
        <v>3136131000</v>
      </c>
      <c r="T8" s="6">
        <v>1333918000</v>
      </c>
      <c r="U8" s="6">
        <v>3224830000</v>
      </c>
      <c r="V8" s="6">
        <v>101982213000</v>
      </c>
      <c r="W8" s="3"/>
      <c r="X8" s="3">
        <f t="shared" si="2"/>
        <v>16405846000</v>
      </c>
      <c r="Y8">
        <f t="shared" si="1"/>
        <v>0.16086968028434528</v>
      </c>
      <c r="Z8">
        <f t="shared" si="3"/>
        <v>25.704282827630962</v>
      </c>
    </row>
    <row r="9" spans="1:26">
      <c r="A9">
        <v>1</v>
      </c>
      <c r="B9" s="10" t="s">
        <v>142</v>
      </c>
      <c r="C9" s="1">
        <v>600348</v>
      </c>
      <c r="D9" s="1" t="s">
        <v>96</v>
      </c>
      <c r="E9" s="33">
        <v>8.6E-3</v>
      </c>
      <c r="F9" s="1"/>
      <c r="G9" t="s">
        <v>15</v>
      </c>
      <c r="H9" s="15">
        <v>0.59619999999999995</v>
      </c>
      <c r="I9">
        <v>0</v>
      </c>
      <c r="J9" s="29">
        <v>3129</v>
      </c>
      <c r="K9" s="29">
        <v>88</v>
      </c>
      <c r="L9" s="29">
        <v>33916</v>
      </c>
      <c r="M9">
        <f t="shared" si="0"/>
        <v>9.4851987262648901E-2</v>
      </c>
      <c r="N9" s="29">
        <v>1950</v>
      </c>
      <c r="O9">
        <f t="shared" si="4"/>
        <v>4.1896547420264252</v>
      </c>
      <c r="P9" s="4">
        <v>7</v>
      </c>
      <c r="Q9" s="6">
        <v>41793026941.470001</v>
      </c>
      <c r="R9" s="6">
        <v>3491917558.5599999</v>
      </c>
      <c r="S9" s="6">
        <v>884709071.17999995</v>
      </c>
      <c r="T9" s="6">
        <v>832237570.74000001</v>
      </c>
      <c r="U9" s="6">
        <v>835928987.55999994</v>
      </c>
      <c r="V9" s="6">
        <v>19701417547.779999</v>
      </c>
      <c r="W9" s="3"/>
      <c r="X9" s="3">
        <f t="shared" si="2"/>
        <v>6044793188.039999</v>
      </c>
      <c r="Y9">
        <f t="shared" si="1"/>
        <v>0.30682021602659448</v>
      </c>
      <c r="Z9">
        <f t="shared" si="3"/>
        <v>24.455995342979129</v>
      </c>
    </row>
    <row r="10" spans="1:26">
      <c r="A10">
        <v>1</v>
      </c>
      <c r="B10" s="10" t="s">
        <v>142</v>
      </c>
      <c r="C10" s="1">
        <v>600395</v>
      </c>
      <c r="D10" s="1" t="s">
        <v>97</v>
      </c>
      <c r="E10" s="33">
        <v>7.3000000000000001E-3</v>
      </c>
      <c r="F10" s="1"/>
      <c r="G10" t="s">
        <v>16</v>
      </c>
      <c r="H10" s="15">
        <v>0.58069999999999999</v>
      </c>
      <c r="I10">
        <v>0</v>
      </c>
      <c r="J10" s="29">
        <v>865</v>
      </c>
      <c r="K10" s="29">
        <v>26</v>
      </c>
      <c r="L10" s="29">
        <v>21347</v>
      </c>
      <c r="M10">
        <f t="shared" si="0"/>
        <v>4.1738886026139503E-2</v>
      </c>
      <c r="N10" s="29">
        <v>1999</v>
      </c>
      <c r="O10">
        <f t="shared" si="4"/>
        <v>2.8332133440562162</v>
      </c>
      <c r="P10" s="4">
        <v>24</v>
      </c>
      <c r="Q10" s="6">
        <v>11508407500</v>
      </c>
      <c r="R10" s="6">
        <v>1966566600</v>
      </c>
      <c r="S10" s="6">
        <v>204188700</v>
      </c>
      <c r="T10" s="6">
        <v>136466600</v>
      </c>
      <c r="U10" s="6">
        <v>250078500</v>
      </c>
      <c r="V10" s="6">
        <v>3914222900</v>
      </c>
      <c r="W10" s="3"/>
      <c r="X10" s="3">
        <f t="shared" si="2"/>
        <v>2557300400</v>
      </c>
      <c r="Y10">
        <f t="shared" si="1"/>
        <v>0.65333540407215951</v>
      </c>
      <c r="Z10">
        <f t="shared" si="3"/>
        <v>23.16634369215825</v>
      </c>
    </row>
    <row r="11" spans="1:26">
      <c r="A11">
        <v>1</v>
      </c>
      <c r="B11" s="10" t="s">
        <v>142</v>
      </c>
      <c r="C11" s="1">
        <v>600403</v>
      </c>
      <c r="D11" s="1" t="s">
        <v>98</v>
      </c>
      <c r="E11" s="33">
        <v>5.8999999999999999E-3</v>
      </c>
      <c r="F11" s="1"/>
      <c r="G11" t="s">
        <v>18</v>
      </c>
      <c r="H11" s="15">
        <v>0.91590000000000005</v>
      </c>
      <c r="I11">
        <v>0</v>
      </c>
      <c r="J11" s="29">
        <v>3249</v>
      </c>
      <c r="K11" s="29">
        <v>187</v>
      </c>
      <c r="L11" s="29">
        <v>39083</v>
      </c>
      <c r="M11">
        <f t="shared" si="0"/>
        <v>8.7915461965560479E-2</v>
      </c>
      <c r="N11" s="29">
        <v>2000</v>
      </c>
      <c r="O11">
        <f t="shared" si="4"/>
        <v>2.7725887222397811</v>
      </c>
      <c r="P11" s="4">
        <v>40</v>
      </c>
      <c r="Q11" s="6">
        <v>14567814505.65</v>
      </c>
      <c r="R11" s="6">
        <v>2585590779.4099998</v>
      </c>
      <c r="S11" s="3">
        <v>-2116476903.5699999</v>
      </c>
      <c r="T11" s="6">
        <v>183268136.28</v>
      </c>
      <c r="U11" s="6">
        <v>646859510.66999996</v>
      </c>
      <c r="V11" s="6">
        <v>5181052960.4499998</v>
      </c>
      <c r="W11" s="3"/>
      <c r="X11" s="3">
        <f t="shared" si="2"/>
        <v>1299241522.79</v>
      </c>
      <c r="Y11">
        <f t="shared" si="1"/>
        <v>0.25076785215435327</v>
      </c>
      <c r="Z11">
        <f t="shared" si="3"/>
        <v>23.402080446290242</v>
      </c>
    </row>
    <row r="12" spans="1:26">
      <c r="A12">
        <v>1</v>
      </c>
      <c r="B12" t="s">
        <v>190</v>
      </c>
      <c r="C12" s="1">
        <v>600028</v>
      </c>
      <c r="D12" s="1"/>
      <c r="E12" s="33">
        <v>3.0000000000000001E-3</v>
      </c>
      <c r="F12" s="1"/>
      <c r="G12" t="s">
        <v>20</v>
      </c>
      <c r="H12" s="15">
        <v>0.70860000000000001</v>
      </c>
      <c r="I12">
        <v>0</v>
      </c>
      <c r="J12" s="29"/>
      <c r="K12" s="29"/>
      <c r="L12" s="29"/>
      <c r="M12">
        <v>0.27</v>
      </c>
      <c r="N12">
        <v>1998</v>
      </c>
      <c r="O12">
        <f t="shared" si="4"/>
        <v>2.8903717578961645</v>
      </c>
      <c r="P12" s="4">
        <v>5612</v>
      </c>
      <c r="Q12" s="6">
        <v>1498609000000</v>
      </c>
      <c r="R12" s="6">
        <v>1618000000</v>
      </c>
      <c r="S12" s="6">
        <v>79877000000</v>
      </c>
      <c r="T12" s="6">
        <v>52886000000</v>
      </c>
      <c r="U12" s="6">
        <v>100734000000</v>
      </c>
      <c r="V12" s="6">
        <v>1930911000000</v>
      </c>
      <c r="W12" s="3"/>
      <c r="X12" s="3">
        <f t="shared" si="2"/>
        <v>235115000000</v>
      </c>
      <c r="Y12">
        <f t="shared" si="1"/>
        <v>0.12176376850098218</v>
      </c>
      <c r="Z12">
        <f t="shared" si="3"/>
        <v>28.035558460463818</v>
      </c>
    </row>
    <row r="13" spans="1:26">
      <c r="A13">
        <v>1</v>
      </c>
      <c r="B13" t="s">
        <v>190</v>
      </c>
      <c r="C13" s="1">
        <v>600256</v>
      </c>
      <c r="D13" s="1" t="s">
        <v>99</v>
      </c>
      <c r="E13" s="33">
        <v>6.8000000000000005E-4</v>
      </c>
      <c r="F13" s="1"/>
      <c r="G13" t="s">
        <v>21</v>
      </c>
      <c r="H13" s="15">
        <v>4.4400000000000002E-2</v>
      </c>
      <c r="I13">
        <v>0</v>
      </c>
      <c r="J13" s="29">
        <v>589</v>
      </c>
      <c r="K13" s="29">
        <v>59</v>
      </c>
      <c r="L13" s="29">
        <v>5494</v>
      </c>
      <c r="M13">
        <f>(J13+K13)/L13</f>
        <v>0.11794685111030215</v>
      </c>
      <c r="N13" s="29">
        <v>2006</v>
      </c>
      <c r="O13">
        <f t="shared" si="4"/>
        <v>2.3025850929940459</v>
      </c>
      <c r="P13" s="4">
        <v>55</v>
      </c>
      <c r="Q13" s="6">
        <v>43332669907.93</v>
      </c>
      <c r="R13" s="6">
        <v>591993644.75999999</v>
      </c>
      <c r="S13" s="6">
        <v>241990845.36000001</v>
      </c>
      <c r="T13" s="6">
        <v>84944789.579999998</v>
      </c>
      <c r="U13" s="6">
        <v>861473158.38999999</v>
      </c>
      <c r="V13" s="6">
        <v>4194346373.1799998</v>
      </c>
      <c r="W13" s="3"/>
      <c r="X13" s="3">
        <f t="shared" si="2"/>
        <v>1780402438.0900002</v>
      </c>
      <c r="Y13">
        <f t="shared" si="1"/>
        <v>0.42447673121954499</v>
      </c>
      <c r="Z13">
        <f t="shared" si="3"/>
        <v>24.492172688799688</v>
      </c>
    </row>
    <row r="14" spans="1:26">
      <c r="A14">
        <v>1</v>
      </c>
      <c r="B14" t="s">
        <v>190</v>
      </c>
      <c r="C14" s="1">
        <v>601857</v>
      </c>
      <c r="D14" s="1"/>
      <c r="E14" s="33">
        <v>1.0999999999999999E-2</v>
      </c>
      <c r="F14" s="1"/>
      <c r="G14" t="s">
        <v>23</v>
      </c>
      <c r="H14" s="15">
        <v>1</v>
      </c>
      <c r="I14">
        <v>0</v>
      </c>
      <c r="J14" s="29"/>
      <c r="K14" s="29"/>
      <c r="L14" s="29"/>
      <c r="M14">
        <v>0.34200000000000003</v>
      </c>
      <c r="N14">
        <v>1998</v>
      </c>
      <c r="O14">
        <f t="shared" si="4"/>
        <v>2.8903717578961645</v>
      </c>
      <c r="P14" s="4">
        <v>2315</v>
      </c>
      <c r="Q14" s="6">
        <v>2396950000000</v>
      </c>
      <c r="R14" s="6">
        <v>119768000000</v>
      </c>
      <c r="S14" s="6">
        <v>45192000000</v>
      </c>
      <c r="T14" s="6">
        <v>45199000000</v>
      </c>
      <c r="U14" s="6">
        <v>61204000000</v>
      </c>
      <c r="V14" s="6">
        <v>1616903000000</v>
      </c>
      <c r="W14" s="3"/>
      <c r="X14" s="3">
        <f>R14+S14+T14+U14</f>
        <v>271363000000</v>
      </c>
      <c r="Y14">
        <f t="shared" si="1"/>
        <v>0.16782886790364049</v>
      </c>
      <c r="Z14">
        <f t="shared" si="3"/>
        <v>28.505218211755643</v>
      </c>
    </row>
    <row r="15" spans="1:26">
      <c r="A15">
        <v>1</v>
      </c>
      <c r="B15" s="10" t="s">
        <v>142</v>
      </c>
      <c r="C15" s="1">
        <v>939</v>
      </c>
      <c r="D15" s="1" t="s">
        <v>256</v>
      </c>
      <c r="E15" s="33">
        <v>6.6500000000000004E-2</v>
      </c>
      <c r="F15" s="1"/>
      <c r="G15" t="s">
        <v>82</v>
      </c>
      <c r="H15" s="15">
        <v>0.18460000000000001</v>
      </c>
      <c r="I15">
        <v>0</v>
      </c>
      <c r="J15" s="29">
        <v>1527</v>
      </c>
      <c r="K15" s="29">
        <v>129</v>
      </c>
      <c r="L15" s="29">
        <v>6152</v>
      </c>
      <c r="M15">
        <f>(J15+K15)/L15</f>
        <v>0.26918075422626786</v>
      </c>
      <c r="N15" s="29">
        <v>2002</v>
      </c>
      <c r="O15">
        <f t="shared" si="4"/>
        <v>2.6390573296152584</v>
      </c>
      <c r="P15" s="4">
        <v>7</v>
      </c>
      <c r="Q15" s="6">
        <v>41758156359.809998</v>
      </c>
      <c r="R15" s="6">
        <v>755155866.60000002</v>
      </c>
      <c r="S15" s="6">
        <v>411444799.10000002</v>
      </c>
      <c r="T15" s="6">
        <v>457635327.02999997</v>
      </c>
      <c r="U15" s="6">
        <v>535231963.13999999</v>
      </c>
      <c r="V15" s="6">
        <v>5000715468.7600002</v>
      </c>
      <c r="W15" s="3"/>
      <c r="X15" s="3">
        <f t="shared" si="2"/>
        <v>2159467955.8699999</v>
      </c>
      <c r="Y15">
        <f t="shared" si="1"/>
        <v>0.43183179874168509</v>
      </c>
      <c r="Z15">
        <f t="shared" si="3"/>
        <v>24.455160631074239</v>
      </c>
    </row>
    <row r="16" spans="1:26">
      <c r="A16">
        <v>1</v>
      </c>
      <c r="B16" s="10" t="s">
        <v>142</v>
      </c>
      <c r="C16" s="1">
        <v>600971</v>
      </c>
      <c r="D16" s="1" t="s">
        <v>104</v>
      </c>
      <c r="E16" s="33">
        <v>1.0500000000000001E-2</v>
      </c>
      <c r="F16" s="1"/>
      <c r="G16" t="s">
        <v>83</v>
      </c>
      <c r="H16" s="15">
        <v>0.54959999999999998</v>
      </c>
      <c r="I16">
        <v>0</v>
      </c>
      <c r="J16" s="29">
        <v>1160</v>
      </c>
      <c r="L16" s="29">
        <v>14751</v>
      </c>
      <c r="M16">
        <f>(J16+K16)/L16</f>
        <v>7.8638736356857156E-2</v>
      </c>
      <c r="N16" s="29">
        <v>2000</v>
      </c>
      <c r="O16">
        <f t="shared" si="4"/>
        <v>2.7725887222397811</v>
      </c>
      <c r="P16" s="4">
        <v>43</v>
      </c>
      <c r="Q16" s="6">
        <v>13546468567.110001</v>
      </c>
      <c r="R16" s="6">
        <v>1567113091.8299999</v>
      </c>
      <c r="S16" s="6">
        <v>45689733.189999998</v>
      </c>
      <c r="T16" s="6">
        <v>249910615.22</v>
      </c>
      <c r="U16" s="6">
        <v>618384111.75</v>
      </c>
      <c r="V16" s="6">
        <v>4625612358.3599997</v>
      </c>
      <c r="W16" s="3"/>
      <c r="X16" s="3">
        <f t="shared" si="2"/>
        <v>2481097551.9899998</v>
      </c>
      <c r="Y16">
        <f t="shared" si="1"/>
        <v>0.5363825067411544</v>
      </c>
      <c r="Z16">
        <f t="shared" si="3"/>
        <v>23.329391727950707</v>
      </c>
    </row>
    <row r="17" spans="1:26">
      <c r="A17">
        <v>1</v>
      </c>
      <c r="B17" t="s">
        <v>191</v>
      </c>
      <c r="C17" s="1">
        <v>300157</v>
      </c>
      <c r="D17" s="1"/>
      <c r="E17" s="33">
        <v>4.9599999999999998E-2</v>
      </c>
      <c r="F17" s="1"/>
      <c r="G17" t="s">
        <v>84</v>
      </c>
      <c r="H17" s="15">
        <v>0</v>
      </c>
      <c r="I17">
        <v>0</v>
      </c>
      <c r="J17" s="29"/>
      <c r="K17" s="29"/>
      <c r="L17" s="29"/>
      <c r="M17">
        <v>0.36370000000000002</v>
      </c>
      <c r="N17">
        <v>2009</v>
      </c>
      <c r="O17">
        <f t="shared" si="4"/>
        <v>1.9459101490553132</v>
      </c>
      <c r="P17" s="4">
        <v>8</v>
      </c>
      <c r="Q17" s="6">
        <v>5745391102.8599997</v>
      </c>
      <c r="R17" s="6">
        <v>256153739.66999999</v>
      </c>
      <c r="S17" s="6">
        <v>146904116.90000001</v>
      </c>
      <c r="T17" s="6">
        <v>65422048.359999999</v>
      </c>
      <c r="U17" s="6">
        <v>67995703.489999995</v>
      </c>
      <c r="V17" s="6">
        <v>1352144100.6700001</v>
      </c>
      <c r="W17" s="3"/>
      <c r="X17" s="3">
        <f t="shared" si="2"/>
        <v>536475608.42000002</v>
      </c>
      <c r="Y17">
        <f t="shared" si="1"/>
        <v>0.3967591975989625</v>
      </c>
      <c r="Z17">
        <f t="shared" si="3"/>
        <v>22.471663823016151</v>
      </c>
    </row>
    <row r="18" spans="1:26">
      <c r="A18">
        <v>1</v>
      </c>
      <c r="C18" s="1">
        <v>900948</v>
      </c>
      <c r="D18" s="1" t="s">
        <v>201</v>
      </c>
      <c r="E18" s="33">
        <v>2.0999999999999999E-3</v>
      </c>
      <c r="F18" s="1"/>
      <c r="G18" t="s">
        <v>238</v>
      </c>
      <c r="H18" s="15">
        <v>0</v>
      </c>
      <c r="I18">
        <v>0</v>
      </c>
      <c r="J18" s="29">
        <v>2909</v>
      </c>
      <c r="K18" s="29">
        <v>357</v>
      </c>
      <c r="L18" s="29">
        <v>6695</v>
      </c>
      <c r="M18">
        <f t="shared" ref="M18:M66" si="5">(J18+K18)/L18</f>
        <v>0.48782673637042567</v>
      </c>
      <c r="N18">
        <v>1999</v>
      </c>
      <c r="O18">
        <f t="shared" si="4"/>
        <v>2.8332133440562162</v>
      </c>
      <c r="P18" s="4">
        <v>10</v>
      </c>
      <c r="Q18" s="6">
        <v>70941603550</v>
      </c>
      <c r="R18" s="6">
        <v>1313928370.4100001</v>
      </c>
      <c r="S18" s="6">
        <v>2564871807.5300002</v>
      </c>
      <c r="T18" s="6">
        <v>1054938960.22</v>
      </c>
      <c r="U18" s="6">
        <v>1539197335.8599999</v>
      </c>
      <c r="V18" s="6">
        <v>22858504966.490002</v>
      </c>
      <c r="W18" s="3"/>
      <c r="X18" s="3">
        <f t="shared" si="2"/>
        <v>6472936474.0200005</v>
      </c>
      <c r="Y18">
        <f>X18/V18</f>
        <v>0.28317409574725749</v>
      </c>
      <c r="Z18">
        <f t="shared" si="3"/>
        <v>24.985122890349917</v>
      </c>
    </row>
    <row r="19" spans="1:26">
      <c r="A19">
        <v>1</v>
      </c>
      <c r="B19" t="s">
        <v>191</v>
      </c>
      <c r="C19" s="1">
        <v>601808</v>
      </c>
      <c r="D19" s="1"/>
      <c r="E19" s="33">
        <v>3.6999999999999998E-2</v>
      </c>
      <c r="F19" s="1"/>
      <c r="G19" t="s">
        <v>85</v>
      </c>
      <c r="H19" s="15">
        <v>0.5403</v>
      </c>
      <c r="I19">
        <v>0</v>
      </c>
      <c r="J19" s="29">
        <v>6554</v>
      </c>
      <c r="K19" s="29">
        <v>699</v>
      </c>
      <c r="L19" s="29">
        <v>14927</v>
      </c>
      <c r="M19">
        <f t="shared" si="5"/>
        <v>0.48589803711395457</v>
      </c>
      <c r="N19" s="29">
        <v>2002</v>
      </c>
      <c r="O19">
        <f t="shared" si="4"/>
        <v>2.6390573296152584</v>
      </c>
      <c r="P19" s="4">
        <v>8</v>
      </c>
      <c r="Q19" s="6">
        <v>80544100000</v>
      </c>
      <c r="R19" s="6">
        <v>4064869224</v>
      </c>
      <c r="S19" s="3">
        <v>-11807355130</v>
      </c>
      <c r="T19" s="6">
        <v>223426793</v>
      </c>
      <c r="U19" s="6">
        <v>3973226941</v>
      </c>
      <c r="V19" s="6">
        <v>15152200000</v>
      </c>
      <c r="W19" s="3"/>
      <c r="X19" s="3">
        <f t="shared" ref="X19:X24" si="6">R19+S19+T19+U19</f>
        <v>-3545832172</v>
      </c>
      <c r="Y19">
        <f t="shared" si="1"/>
        <v>-0.23401434590356515</v>
      </c>
      <c r="Z19">
        <f t="shared" si="3"/>
        <v>25.112070697455955</v>
      </c>
    </row>
    <row r="20" spans="1:26">
      <c r="A20">
        <v>1</v>
      </c>
      <c r="C20" s="1">
        <v>601898</v>
      </c>
      <c r="D20" s="1"/>
      <c r="E20" s="33">
        <v>1.06E-2</v>
      </c>
      <c r="F20" s="1"/>
      <c r="G20" t="s">
        <v>239</v>
      </c>
      <c r="H20" s="15">
        <v>0.60599999999999998</v>
      </c>
      <c r="I20">
        <v>0</v>
      </c>
      <c r="J20" s="29">
        <v>10278</v>
      </c>
      <c r="K20" s="29">
        <v>1086</v>
      </c>
      <c r="L20" s="29">
        <v>47113</v>
      </c>
      <c r="M20">
        <f t="shared" si="5"/>
        <v>0.24120731008426549</v>
      </c>
      <c r="N20" s="29">
        <v>1982</v>
      </c>
      <c r="O20">
        <f t="shared" si="4"/>
        <v>3.5263605246161616</v>
      </c>
      <c r="P20" s="4">
        <v>190</v>
      </c>
      <c r="Q20" s="6">
        <v>241848785</v>
      </c>
      <c r="R20" s="6">
        <v>6856038000</v>
      </c>
      <c r="S20" s="3">
        <v>3370932000</v>
      </c>
      <c r="T20" s="6">
        <v>1809787000</v>
      </c>
      <c r="U20" s="6">
        <v>6254935000</v>
      </c>
      <c r="V20" s="6">
        <v>60631613</v>
      </c>
      <c r="W20" s="3"/>
      <c r="X20" s="3">
        <f t="shared" si="6"/>
        <v>18291692000</v>
      </c>
      <c r="Y20">
        <f t="shared" si="1"/>
        <v>301.68572292477194</v>
      </c>
      <c r="Z20">
        <f t="shared" si="3"/>
        <v>19.303823233445581</v>
      </c>
    </row>
    <row r="21" spans="1:26">
      <c r="A21">
        <v>1</v>
      </c>
      <c r="C21" s="1">
        <v>601666</v>
      </c>
      <c r="D21" s="1"/>
      <c r="E21" s="33">
        <v>1.3899999999999999E-2</v>
      </c>
      <c r="F21" s="1"/>
      <c r="G21" t="s">
        <v>240</v>
      </c>
      <c r="H21" s="15">
        <v>0.54269999999999996</v>
      </c>
      <c r="I21">
        <v>0</v>
      </c>
      <c r="J21" s="29">
        <v>6101</v>
      </c>
      <c r="K21" s="29"/>
      <c r="L21" s="29">
        <v>84993</v>
      </c>
      <c r="M21">
        <f t="shared" si="5"/>
        <v>7.178238207852411E-2</v>
      </c>
      <c r="N21" s="29">
        <v>2006</v>
      </c>
      <c r="O21">
        <f t="shared" si="4"/>
        <v>2.3025850929940459</v>
      </c>
      <c r="P21" s="4">
        <v>30</v>
      </c>
      <c r="Q21" s="6">
        <v>38140406562.059998</v>
      </c>
      <c r="R21" s="6">
        <v>6208854251.9899998</v>
      </c>
      <c r="S21" s="3">
        <v>772244964.41999996</v>
      </c>
      <c r="T21" s="6">
        <v>201450225.40000001</v>
      </c>
      <c r="U21" s="6">
        <v>880318588.02999997</v>
      </c>
      <c r="V21" s="6">
        <v>14712794612.780001</v>
      </c>
      <c r="W21" s="3"/>
      <c r="X21" s="3">
        <f t="shared" si="6"/>
        <v>8062868029.8399992</v>
      </c>
      <c r="Y21">
        <f t="shared" si="1"/>
        <v>0.54801743938138958</v>
      </c>
      <c r="Z21">
        <f t="shared" si="3"/>
        <v>24.364540096790762</v>
      </c>
    </row>
    <row r="22" spans="1:26">
      <c r="A22">
        <v>1</v>
      </c>
      <c r="C22" s="1">
        <v>601001</v>
      </c>
      <c r="D22" s="1"/>
      <c r="E22" s="33">
        <v>1E-4</v>
      </c>
      <c r="F22" s="1"/>
      <c r="G22" t="s">
        <v>241</v>
      </c>
      <c r="H22" s="15">
        <v>0.61180000000000001</v>
      </c>
      <c r="I22">
        <v>0</v>
      </c>
      <c r="J22" s="29">
        <v>648</v>
      </c>
      <c r="L22" s="29">
        <v>6020</v>
      </c>
      <c r="M22">
        <f t="shared" si="5"/>
        <v>0.10764119601328903</v>
      </c>
      <c r="N22" s="29">
        <v>2001</v>
      </c>
      <c r="O22">
        <f t="shared" si="4"/>
        <v>2.7080502011022101</v>
      </c>
      <c r="P22" s="4">
        <v>0</v>
      </c>
      <c r="Q22" s="6">
        <v>26273022454.52</v>
      </c>
      <c r="R22" s="6">
        <v>7391443496.9899998</v>
      </c>
      <c r="S22" s="3">
        <v>728144579.54999995</v>
      </c>
      <c r="T22" s="6">
        <v>437902508.67000002</v>
      </c>
      <c r="U22" s="6">
        <v>582879145.53999996</v>
      </c>
      <c r="V22" s="6">
        <v>7391443496.9899998</v>
      </c>
      <c r="W22" s="3"/>
      <c r="X22" s="3">
        <f t="shared" si="6"/>
        <v>9140369730.75</v>
      </c>
      <c r="Y22">
        <f t="shared" si="1"/>
        <v>1.2366149770978039</v>
      </c>
      <c r="Z22">
        <f t="shared" si="3"/>
        <v>23.991808487490506</v>
      </c>
    </row>
    <row r="23" spans="1:26">
      <c r="A23">
        <v>1</v>
      </c>
      <c r="C23" s="1">
        <v>600758</v>
      </c>
      <c r="D23" s="1"/>
      <c r="E23" s="33"/>
      <c r="F23" s="1"/>
      <c r="G23" t="s">
        <v>242</v>
      </c>
      <c r="H23" s="15">
        <v>0.47070000000000001</v>
      </c>
      <c r="I23">
        <v>0</v>
      </c>
      <c r="J23" s="29">
        <v>1398</v>
      </c>
      <c r="K23" s="29">
        <v>62</v>
      </c>
      <c r="L23" s="29">
        <v>17052</v>
      </c>
      <c r="M23">
        <f t="shared" si="5"/>
        <v>8.5620455078583152E-2</v>
      </c>
      <c r="N23" s="29">
        <v>1993</v>
      </c>
      <c r="O23">
        <f t="shared" si="4"/>
        <v>3.1354942159291497</v>
      </c>
      <c r="P23" s="4"/>
      <c r="Q23" s="6">
        <v>16686105786.219999</v>
      </c>
      <c r="R23" s="3">
        <v>1443625871.9100001</v>
      </c>
      <c r="S23" s="3">
        <v>546506133.82000005</v>
      </c>
      <c r="T23" s="6">
        <v>49804886.210000001</v>
      </c>
      <c r="U23" s="6">
        <v>566111182.19000006</v>
      </c>
      <c r="V23" s="6">
        <v>7691211830.1599998</v>
      </c>
      <c r="W23" s="3"/>
      <c r="X23" s="3">
        <f t="shared" si="6"/>
        <v>2606048074.1300001</v>
      </c>
      <c r="Y23">
        <f t="shared" si="1"/>
        <v>0.3388345207072247</v>
      </c>
      <c r="Z23">
        <f t="shared" si="3"/>
        <v>23.537842221225208</v>
      </c>
    </row>
    <row r="24" spans="1:26">
      <c r="A24">
        <v>1</v>
      </c>
      <c r="C24" s="1">
        <v>600508</v>
      </c>
      <c r="D24" s="1"/>
      <c r="E24" s="33">
        <v>1.34E-2</v>
      </c>
      <c r="F24" s="1"/>
      <c r="G24" t="s">
        <v>243</v>
      </c>
      <c r="H24" s="15">
        <v>0.63200000000000001</v>
      </c>
      <c r="J24" s="29">
        <v>2681</v>
      </c>
      <c r="K24" s="29">
        <v>62</v>
      </c>
      <c r="L24" s="29">
        <v>18147</v>
      </c>
      <c r="M24">
        <f t="shared" si="5"/>
        <v>0.15115446079241748</v>
      </c>
      <c r="N24" s="29">
        <v>1999</v>
      </c>
      <c r="O24">
        <f t="shared" si="4"/>
        <v>2.8332133440562162</v>
      </c>
      <c r="P24" s="4"/>
      <c r="Q24" s="6">
        <v>13989470182.469999</v>
      </c>
      <c r="R24" s="6">
        <v>1923609171.3</v>
      </c>
      <c r="S24" s="3">
        <v>476959146.80000001</v>
      </c>
      <c r="T24" s="6">
        <v>234567346.44999999</v>
      </c>
      <c r="U24" s="6">
        <v>622331454.70000005</v>
      </c>
      <c r="V24" s="6">
        <v>5179539966.3199997</v>
      </c>
      <c r="W24" s="3"/>
      <c r="X24" s="3">
        <f t="shared" si="6"/>
        <v>3257467119.25</v>
      </c>
      <c r="Y24">
        <f t="shared" si="1"/>
        <v>0.6289105095108265</v>
      </c>
      <c r="Z24">
        <f t="shared" si="3"/>
        <v>23.361570753746555</v>
      </c>
    </row>
    <row r="25" spans="1:26">
      <c r="A25">
        <v>1</v>
      </c>
      <c r="C25" s="1">
        <v>600497</v>
      </c>
      <c r="D25" s="1"/>
      <c r="E25" s="33">
        <v>1.8E-3</v>
      </c>
      <c r="F25" s="1"/>
      <c r="G25" t="s">
        <v>245</v>
      </c>
      <c r="H25" s="15">
        <v>0.38490000000000002</v>
      </c>
      <c r="J25" s="29">
        <v>1837</v>
      </c>
      <c r="K25" s="29">
        <v>116</v>
      </c>
      <c r="L25" s="29">
        <v>10830</v>
      </c>
      <c r="M25">
        <f t="shared" si="5"/>
        <v>0.18033240997229916</v>
      </c>
      <c r="N25" s="29">
        <v>2000</v>
      </c>
      <c r="O25">
        <f t="shared" si="4"/>
        <v>2.7725887222397811</v>
      </c>
      <c r="P25" s="4"/>
      <c r="Q25" s="6">
        <v>32831830184.52</v>
      </c>
      <c r="R25" s="6">
        <v>1310292119.4100001</v>
      </c>
      <c r="S25" s="3">
        <v>-1540735458.46</v>
      </c>
      <c r="T25" s="6">
        <v>227733747.36000001</v>
      </c>
      <c r="U25" s="6">
        <v>817169887.30999994</v>
      </c>
      <c r="V25" s="6">
        <v>14104396443.889999</v>
      </c>
      <c r="W25" s="3"/>
      <c r="X25" s="3">
        <f t="shared" ref="X25:X88" si="7">R25+S25+T25+U25</f>
        <v>814460295.62</v>
      </c>
      <c r="Y25">
        <f t="shared" si="1"/>
        <v>5.7745136338168003E-2</v>
      </c>
      <c r="Z25">
        <f t="shared" si="3"/>
        <v>24.214664314226223</v>
      </c>
    </row>
    <row r="26" spans="1:26">
      <c r="A26">
        <v>1</v>
      </c>
      <c r="C26" s="1">
        <v>601020</v>
      </c>
      <c r="D26" s="1"/>
      <c r="E26" s="33">
        <v>5.0200000000000002E-2</v>
      </c>
      <c r="F26" s="1"/>
      <c r="G26" t="s">
        <v>246</v>
      </c>
      <c r="H26" s="15">
        <v>0</v>
      </c>
      <c r="J26" s="29">
        <v>38.49</v>
      </c>
      <c r="K26" s="29">
        <v>12</v>
      </c>
      <c r="L26" s="29">
        <v>354</v>
      </c>
      <c r="M26">
        <f t="shared" si="5"/>
        <v>0.1426271186440678</v>
      </c>
      <c r="N26" s="29">
        <v>2002</v>
      </c>
      <c r="O26">
        <f t="shared" si="4"/>
        <v>2.6390573296152584</v>
      </c>
      <c r="P26" s="4"/>
      <c r="Q26" s="6">
        <v>2514435486.5799999</v>
      </c>
      <c r="R26" s="6">
        <v>79240574.959999993</v>
      </c>
      <c r="S26" s="3">
        <v>217922868.66999999</v>
      </c>
      <c r="T26" s="6">
        <v>40129228.130000003</v>
      </c>
      <c r="U26" s="6">
        <v>78889325.870000005</v>
      </c>
      <c r="V26" s="6">
        <v>668192971.86000001</v>
      </c>
      <c r="W26" s="3"/>
      <c r="X26" s="3">
        <f t="shared" si="7"/>
        <v>416181997.63</v>
      </c>
      <c r="Y26">
        <f t="shared" si="1"/>
        <v>0.62284701449568458</v>
      </c>
      <c r="Z26">
        <f t="shared" si="3"/>
        <v>21.645314156687206</v>
      </c>
    </row>
    <row r="27" spans="1:26">
      <c r="A27">
        <v>1</v>
      </c>
      <c r="B27" t="s">
        <v>333</v>
      </c>
      <c r="C27" s="1"/>
      <c r="D27" s="1"/>
      <c r="E27" s="33">
        <v>8.9999999999999998E-4</v>
      </c>
      <c r="F27" s="1"/>
      <c r="G27" t="s">
        <v>334</v>
      </c>
      <c r="H27" s="15">
        <v>0.2359</v>
      </c>
      <c r="J27" s="29">
        <v>397</v>
      </c>
      <c r="K27" s="29">
        <v>49</v>
      </c>
      <c r="L27" s="29">
        <v>6727</v>
      </c>
      <c r="M27">
        <f t="shared" si="5"/>
        <v>6.6299985134532474E-2</v>
      </c>
      <c r="N27" s="29">
        <v>1992</v>
      </c>
      <c r="O27">
        <f t="shared" si="4"/>
        <v>3.1780538303479458</v>
      </c>
      <c r="P27" s="4"/>
      <c r="Q27" s="6">
        <v>4144944291.1300001</v>
      </c>
      <c r="R27" s="6">
        <v>336287667.98000002</v>
      </c>
      <c r="S27" s="3">
        <v>152772879.41</v>
      </c>
      <c r="T27" s="6">
        <v>55270216.520000003</v>
      </c>
      <c r="U27" s="6">
        <v>53510591.240000002</v>
      </c>
      <c r="V27" s="6">
        <v>4713339004.0200005</v>
      </c>
      <c r="W27" s="3"/>
      <c r="X27" s="3">
        <f t="shared" si="7"/>
        <v>597841355.14999998</v>
      </c>
      <c r="Y27">
        <f t="shared" si="1"/>
        <v>0.12684030464180529</v>
      </c>
      <c r="Z27">
        <f t="shared" si="3"/>
        <v>22.145155185426464</v>
      </c>
    </row>
    <row r="28" spans="1:26">
      <c r="A28">
        <v>1</v>
      </c>
      <c r="B28" t="s">
        <v>333</v>
      </c>
      <c r="C28" s="1"/>
      <c r="D28" s="1"/>
      <c r="E28" s="33">
        <v>2.8000000000000001E-2</v>
      </c>
      <c r="F28" s="1"/>
      <c r="G28" t="s">
        <v>335</v>
      </c>
      <c r="H28" s="15">
        <v>0.4541</v>
      </c>
      <c r="J28" s="29">
        <v>1706</v>
      </c>
      <c r="K28" s="29">
        <v>48</v>
      </c>
      <c r="L28" s="29">
        <v>9134</v>
      </c>
      <c r="M28">
        <f t="shared" si="5"/>
        <v>0.19202977884825925</v>
      </c>
      <c r="N28" s="29">
        <v>1998</v>
      </c>
      <c r="O28">
        <f t="shared" si="4"/>
        <v>2.8903717578961645</v>
      </c>
      <c r="P28" s="4">
        <v>92</v>
      </c>
      <c r="Q28" s="6">
        <v>31927324335.599998</v>
      </c>
      <c r="R28" s="6">
        <v>997260483.87</v>
      </c>
      <c r="S28" s="3">
        <v>272097280.30000001</v>
      </c>
      <c r="T28" s="6">
        <v>28885838.91</v>
      </c>
      <c r="U28" s="6">
        <v>940756728.22000003</v>
      </c>
      <c r="V28" s="6">
        <v>15543305908.889999</v>
      </c>
      <c r="W28" s="3"/>
      <c r="X28" s="3">
        <f t="shared" si="7"/>
        <v>2239000331.3000002</v>
      </c>
      <c r="Y28">
        <f t="shared" si="1"/>
        <v>0.14404917103377624</v>
      </c>
      <c r="Z28">
        <f t="shared" si="3"/>
        <v>24.186728042341638</v>
      </c>
    </row>
    <row r="29" spans="1:26">
      <c r="A29">
        <v>1</v>
      </c>
      <c r="B29" t="s">
        <v>333</v>
      </c>
      <c r="C29" s="1"/>
      <c r="D29" s="1"/>
      <c r="E29" s="33">
        <v>1.04E-2</v>
      </c>
      <c r="F29" s="1"/>
      <c r="G29" t="s">
        <v>336</v>
      </c>
      <c r="H29" s="15">
        <v>0.49230000000000002</v>
      </c>
      <c r="J29" s="29">
        <v>1888</v>
      </c>
      <c r="K29" s="29"/>
      <c r="L29" s="29">
        <v>10507</v>
      </c>
      <c r="M29">
        <f t="shared" si="5"/>
        <v>0.1796897306557533</v>
      </c>
      <c r="N29" s="29">
        <v>1998</v>
      </c>
      <c r="O29">
        <f t="shared" si="4"/>
        <v>2.8903717578961645</v>
      </c>
      <c r="P29" s="4">
        <v>12</v>
      </c>
      <c r="Q29" s="6">
        <v>23047514177.439999</v>
      </c>
      <c r="R29" s="6">
        <v>1254705898.6900001</v>
      </c>
      <c r="S29" s="3">
        <v>218039502.24000001</v>
      </c>
      <c r="T29" s="6">
        <v>139654917.56</v>
      </c>
      <c r="U29" s="6">
        <v>748753818.91999996</v>
      </c>
      <c r="V29" s="6">
        <v>59194819685.940002</v>
      </c>
      <c r="W29" s="3"/>
      <c r="X29" s="3">
        <f t="shared" si="7"/>
        <v>2361154137.4099998</v>
      </c>
      <c r="Y29">
        <f t="shared" si="1"/>
        <v>3.988785082777814E-2</v>
      </c>
      <c r="Z29">
        <f t="shared" si="3"/>
        <v>23.86082375577687</v>
      </c>
    </row>
    <row r="30" spans="1:26">
      <c r="A30">
        <v>1</v>
      </c>
      <c r="B30" t="s">
        <v>333</v>
      </c>
      <c r="C30" s="1"/>
      <c r="D30" s="1"/>
      <c r="E30" s="33">
        <v>8.5000000000000006E-3</v>
      </c>
      <c r="F30" s="1"/>
      <c r="G30" t="s">
        <v>337</v>
      </c>
      <c r="H30" s="15">
        <v>0.50670000000000004</v>
      </c>
      <c r="J30" s="29">
        <v>1558</v>
      </c>
      <c r="K30" s="29">
        <v>69</v>
      </c>
      <c r="L30" s="29">
        <v>14725</v>
      </c>
      <c r="M30">
        <f t="shared" si="5"/>
        <v>0.11049235993208828</v>
      </c>
      <c r="N30" s="29">
        <v>1998</v>
      </c>
      <c r="O30">
        <f t="shared" si="4"/>
        <v>2.8903717578961645</v>
      </c>
      <c r="P30" s="4">
        <v>30</v>
      </c>
      <c r="Q30" s="6">
        <v>28425178113.790001</v>
      </c>
      <c r="R30" s="6">
        <v>1513431312.6800001</v>
      </c>
      <c r="S30" s="3">
        <v>343068347.38999999</v>
      </c>
      <c r="T30" s="6">
        <v>105043402.2</v>
      </c>
      <c r="U30" s="6">
        <v>743317303.75999999</v>
      </c>
      <c r="V30" s="6">
        <v>33429059137.169998</v>
      </c>
      <c r="W30" s="3"/>
      <c r="X30" s="3">
        <f t="shared" si="7"/>
        <v>2704860366.0300002</v>
      </c>
      <c r="Y30">
        <f t="shared" si="1"/>
        <v>8.0913445841568649E-2</v>
      </c>
      <c r="Z30">
        <f t="shared" si="3"/>
        <v>24.070541142659774</v>
      </c>
    </row>
    <row r="31" spans="1:26">
      <c r="A31">
        <v>1</v>
      </c>
      <c r="B31" t="s">
        <v>333</v>
      </c>
      <c r="C31" s="1"/>
      <c r="D31" s="1"/>
      <c r="E31" s="33">
        <v>2.2000000000000001E-3</v>
      </c>
      <c r="F31" s="1"/>
      <c r="G31" t="s">
        <v>338</v>
      </c>
      <c r="H31" s="15">
        <v>0.3402</v>
      </c>
      <c r="J31" s="29">
        <v>177</v>
      </c>
      <c r="K31" s="29">
        <v>5</v>
      </c>
      <c r="L31" s="29">
        <v>1402</v>
      </c>
      <c r="M31">
        <f t="shared" si="5"/>
        <v>0.12981455064194009</v>
      </c>
      <c r="N31" s="29">
        <v>2000</v>
      </c>
      <c r="O31">
        <f t="shared" si="4"/>
        <v>2.7725887222397811</v>
      </c>
      <c r="P31" s="4"/>
      <c r="Q31" s="6">
        <v>1892194370.5599999</v>
      </c>
      <c r="R31" s="6">
        <v>137106064.63999999</v>
      </c>
      <c r="S31" s="3">
        <v>97150253.989999995</v>
      </c>
      <c r="T31" s="6">
        <v>12264159.050000001</v>
      </c>
      <c r="U31" s="6">
        <v>44901766.780000001</v>
      </c>
      <c r="V31" s="6">
        <v>1003725509.22</v>
      </c>
      <c r="W31" s="3"/>
      <c r="X31" s="3">
        <f t="shared" si="7"/>
        <v>291422244.46000004</v>
      </c>
      <c r="Y31">
        <f t="shared" si="1"/>
        <v>0.29034057795987039</v>
      </c>
      <c r="Z31">
        <f t="shared" si="3"/>
        <v>21.361003035153562</v>
      </c>
    </row>
    <row r="32" spans="1:26">
      <c r="A32">
        <v>1</v>
      </c>
      <c r="B32" t="s">
        <v>333</v>
      </c>
      <c r="C32" s="1"/>
      <c r="D32" s="1"/>
      <c r="E32" s="33">
        <v>8.2100000000000006E-2</v>
      </c>
      <c r="F32" s="1"/>
      <c r="G32" t="s">
        <v>339</v>
      </c>
      <c r="H32" s="15">
        <v>0.43059999999999998</v>
      </c>
      <c r="J32" s="29">
        <v>501</v>
      </c>
      <c r="K32" s="29"/>
      <c r="L32" s="29">
        <v>1415</v>
      </c>
      <c r="M32">
        <f t="shared" si="5"/>
        <v>0.35406360424028266</v>
      </c>
      <c r="N32" s="29">
        <v>2000</v>
      </c>
      <c r="O32">
        <f t="shared" si="4"/>
        <v>2.7725887222397811</v>
      </c>
      <c r="P32" s="4"/>
      <c r="Q32" s="6">
        <v>3327724634.5799999</v>
      </c>
      <c r="R32" s="6">
        <v>213082511.15000001</v>
      </c>
      <c r="S32" s="3">
        <v>42533780.369999997</v>
      </c>
      <c r="T32" s="6">
        <v>14072706.75</v>
      </c>
      <c r="U32" s="6">
        <v>81057110.299999997</v>
      </c>
      <c r="V32" s="6">
        <v>1213337701.7</v>
      </c>
      <c r="W32" s="3"/>
      <c r="X32" s="3">
        <f t="shared" si="7"/>
        <v>350746108.56999999</v>
      </c>
      <c r="Y32">
        <f t="shared" si="1"/>
        <v>0.28907542234826444</v>
      </c>
      <c r="Z32">
        <f t="shared" si="3"/>
        <v>21.925554614468844</v>
      </c>
    </row>
    <row r="33" spans="1:26">
      <c r="A33">
        <v>1</v>
      </c>
      <c r="B33" t="s">
        <v>333</v>
      </c>
      <c r="C33" s="1"/>
      <c r="D33" s="1"/>
      <c r="E33" s="33">
        <v>3.3300000000000003E-2</v>
      </c>
      <c r="F33" s="1"/>
      <c r="G33" t="s">
        <v>340</v>
      </c>
      <c r="H33" s="15">
        <v>0</v>
      </c>
      <c r="J33" s="29">
        <v>452</v>
      </c>
      <c r="K33" s="29"/>
      <c r="L33" s="29">
        <v>1692</v>
      </c>
      <c r="M33">
        <f t="shared" si="5"/>
        <v>0.26713947990543735</v>
      </c>
      <c r="N33" s="29">
        <v>2002</v>
      </c>
      <c r="O33">
        <f t="shared" si="4"/>
        <v>2.6390573296152584</v>
      </c>
      <c r="P33" s="4">
        <v>6</v>
      </c>
      <c r="Q33" s="6">
        <v>5703616053.8100004</v>
      </c>
      <c r="R33" s="6">
        <v>178020162.03</v>
      </c>
      <c r="S33" s="3">
        <v>177739679.36000001</v>
      </c>
      <c r="T33" s="6">
        <v>38366143.259999998</v>
      </c>
      <c r="U33" s="6">
        <v>52691898.369999997</v>
      </c>
      <c r="V33" s="6">
        <v>3285369251.0999999</v>
      </c>
      <c r="W33" s="3"/>
      <c r="X33" s="3">
        <f t="shared" si="7"/>
        <v>446817883.01999998</v>
      </c>
      <c r="Y33">
        <f t="shared" si="1"/>
        <v>0.13600233303163636</v>
      </c>
      <c r="Z33">
        <f t="shared" si="3"/>
        <v>22.464366206048478</v>
      </c>
    </row>
    <row r="34" spans="1:26">
      <c r="A34">
        <v>1</v>
      </c>
      <c r="B34" t="s">
        <v>333</v>
      </c>
      <c r="C34" s="1"/>
      <c r="D34" s="1"/>
      <c r="E34" s="33">
        <v>3.09E-2</v>
      </c>
      <c r="F34" s="1"/>
      <c r="G34" t="s">
        <v>341</v>
      </c>
      <c r="H34" s="15">
        <v>0</v>
      </c>
      <c r="J34" s="29">
        <v>110</v>
      </c>
      <c r="K34" s="29"/>
      <c r="L34" s="29">
        <v>3094</v>
      </c>
      <c r="M34">
        <f t="shared" si="5"/>
        <v>3.555268261150614E-2</v>
      </c>
      <c r="N34" s="29">
        <v>1990</v>
      </c>
      <c r="O34">
        <f t="shared" si="4"/>
        <v>3.2580965380214821</v>
      </c>
      <c r="P34" s="4">
        <v>26</v>
      </c>
      <c r="Q34" s="6">
        <v>3486351175.3899999</v>
      </c>
      <c r="R34" s="6">
        <v>225116541.65000001</v>
      </c>
      <c r="S34" s="3">
        <v>217697770.59999999</v>
      </c>
      <c r="T34" s="6">
        <v>24798331.559999999</v>
      </c>
      <c r="U34" s="6">
        <v>156542507.59</v>
      </c>
      <c r="V34" s="6">
        <v>4048091669.3099999</v>
      </c>
      <c r="W34" s="3"/>
      <c r="X34" s="3">
        <f t="shared" si="7"/>
        <v>624155151.39999998</v>
      </c>
      <c r="Y34">
        <f t="shared" si="1"/>
        <v>0.15418503393387523</v>
      </c>
      <c r="Z34">
        <f t="shared" si="3"/>
        <v>21.972121517751269</v>
      </c>
    </row>
    <row r="35" spans="1:26">
      <c r="A35">
        <v>1</v>
      </c>
      <c r="B35" t="s">
        <v>333</v>
      </c>
      <c r="C35" s="1"/>
      <c r="D35" s="1"/>
      <c r="E35" s="33">
        <v>1.3899999999999999E-2</v>
      </c>
      <c r="F35" s="1"/>
      <c r="G35" t="s">
        <v>342</v>
      </c>
      <c r="H35" s="15">
        <v>0</v>
      </c>
      <c r="J35" s="29">
        <v>481</v>
      </c>
      <c r="K35" s="29">
        <v>35</v>
      </c>
      <c r="L35" s="29">
        <v>4658</v>
      </c>
      <c r="M35">
        <f t="shared" si="5"/>
        <v>0.11077715757835981</v>
      </c>
      <c r="N35" s="29">
        <v>2001</v>
      </c>
      <c r="O35">
        <f t="shared" si="4"/>
        <v>2.7080502011022101</v>
      </c>
      <c r="P35" s="4">
        <v>12</v>
      </c>
      <c r="Q35" s="6">
        <v>12764294465.24</v>
      </c>
      <c r="R35" s="6">
        <v>409639166.42000002</v>
      </c>
      <c r="S35" s="3">
        <v>692446032.88999999</v>
      </c>
      <c r="T35" s="6">
        <v>68153680.170000002</v>
      </c>
      <c r="U35" s="6">
        <v>156306504.62</v>
      </c>
      <c r="V35" s="6">
        <v>17917107059.189999</v>
      </c>
      <c r="W35" s="3"/>
      <c r="X35" s="3">
        <f t="shared" si="7"/>
        <v>1326545384.0999999</v>
      </c>
      <c r="Y35">
        <f t="shared" si="1"/>
        <v>7.4037922512696683E-2</v>
      </c>
      <c r="Z35">
        <f t="shared" si="3"/>
        <v>23.269917615077496</v>
      </c>
    </row>
    <row r="36" spans="1:26">
      <c r="A36">
        <v>1</v>
      </c>
      <c r="B36" t="s">
        <v>333</v>
      </c>
      <c r="C36" s="1"/>
      <c r="D36" s="1"/>
      <c r="E36" s="33">
        <v>5.2900000000000003E-2</v>
      </c>
      <c r="F36" s="1"/>
      <c r="G36" t="s">
        <v>343</v>
      </c>
      <c r="H36" s="15">
        <v>2.5000000000000001E-3</v>
      </c>
      <c r="J36" s="29">
        <v>201</v>
      </c>
      <c r="K36" s="29"/>
      <c r="L36" s="29">
        <v>1432</v>
      </c>
      <c r="M36">
        <f t="shared" si="5"/>
        <v>0.14036312849162011</v>
      </c>
      <c r="N36" s="29">
        <v>1993</v>
      </c>
      <c r="O36">
        <f t="shared" si="4"/>
        <v>3.1354942159291497</v>
      </c>
      <c r="P36" s="4"/>
      <c r="Q36" s="6">
        <v>1762229439.9400001</v>
      </c>
      <c r="R36" s="6">
        <v>142085965.71000001</v>
      </c>
      <c r="S36" s="3">
        <v>196295088.03</v>
      </c>
      <c r="T36" s="6">
        <v>18249669.079999998</v>
      </c>
      <c r="U36" s="6">
        <v>29212222.420000002</v>
      </c>
      <c r="V36" s="6">
        <v>977172460.42999995</v>
      </c>
      <c r="W36" s="3"/>
      <c r="X36" s="3">
        <f t="shared" si="7"/>
        <v>385842945.24000001</v>
      </c>
      <c r="Y36">
        <f t="shared" si="1"/>
        <v>0.39485654873062193</v>
      </c>
      <c r="Z36">
        <f t="shared" si="3"/>
        <v>21.289845571613046</v>
      </c>
    </row>
    <row r="37" spans="1:26">
      <c r="A37">
        <v>1</v>
      </c>
      <c r="B37" t="s">
        <v>333</v>
      </c>
      <c r="C37" s="1"/>
      <c r="D37" s="1"/>
      <c r="E37" s="33">
        <v>1.6999999999999999E-3</v>
      </c>
      <c r="F37" s="1"/>
      <c r="G37" t="s">
        <v>344</v>
      </c>
      <c r="H37" s="15">
        <v>2.4400000000000002E-2</v>
      </c>
      <c r="J37" s="29">
        <v>186</v>
      </c>
      <c r="K37" s="29">
        <v>25</v>
      </c>
      <c r="L37" s="29">
        <v>1099</v>
      </c>
      <c r="M37">
        <f t="shared" si="5"/>
        <v>0.19199272065514103</v>
      </c>
      <c r="N37" s="29">
        <v>1995</v>
      </c>
      <c r="O37">
        <f t="shared" si="4"/>
        <v>3.044522437723423</v>
      </c>
      <c r="P37" s="4">
        <v>5</v>
      </c>
      <c r="Q37" s="6">
        <v>11205934319.540001</v>
      </c>
      <c r="R37" s="6">
        <v>194892309.59999999</v>
      </c>
      <c r="S37" s="3">
        <v>2158685494.96</v>
      </c>
      <c r="T37" s="6">
        <v>333483069.29000002</v>
      </c>
      <c r="U37" s="6">
        <v>162226683.34</v>
      </c>
      <c r="V37" s="6">
        <v>3904564233.4099998</v>
      </c>
      <c r="W37" s="3"/>
      <c r="X37" s="3">
        <f t="shared" si="7"/>
        <v>2849287557.1900001</v>
      </c>
      <c r="Y37">
        <f t="shared" si="1"/>
        <v>0.72973253527490622</v>
      </c>
      <c r="Z37">
        <f t="shared" si="3"/>
        <v>23.139709324885462</v>
      </c>
    </row>
    <row r="38" spans="1:26">
      <c r="A38">
        <v>1</v>
      </c>
      <c r="B38" t="s">
        <v>333</v>
      </c>
      <c r="C38" s="1"/>
      <c r="D38" s="1"/>
      <c r="E38" s="33">
        <v>3.1399999999999997E-2</v>
      </c>
      <c r="F38" s="1"/>
      <c r="G38" t="s">
        <v>345</v>
      </c>
      <c r="H38" s="15">
        <v>0</v>
      </c>
      <c r="J38" s="29">
        <v>335</v>
      </c>
      <c r="K38" s="29">
        <v>9</v>
      </c>
      <c r="L38" s="29">
        <v>1550</v>
      </c>
      <c r="M38">
        <f t="shared" si="5"/>
        <v>0.22193548387096773</v>
      </c>
      <c r="N38" s="29">
        <v>2000</v>
      </c>
      <c r="O38">
        <f t="shared" si="4"/>
        <v>2.7725887222397811</v>
      </c>
      <c r="P38" s="4"/>
      <c r="Q38" s="6">
        <v>12089597676.6</v>
      </c>
      <c r="R38" s="6">
        <v>64912854.960000001</v>
      </c>
      <c r="S38" s="3">
        <v>656798594.78999996</v>
      </c>
      <c r="T38" s="6">
        <v>127905468.84</v>
      </c>
      <c r="U38" s="6">
        <v>245161496.78</v>
      </c>
      <c r="V38" s="6">
        <v>2558031519.3699999</v>
      </c>
      <c r="W38" s="3"/>
      <c r="X38" s="3">
        <f t="shared" si="7"/>
        <v>1094778415.3700001</v>
      </c>
      <c r="Y38">
        <f t="shared" si="1"/>
        <v>0.42797690610146416</v>
      </c>
      <c r="Z38">
        <f t="shared" si="3"/>
        <v>23.215611223649681</v>
      </c>
    </row>
    <row r="39" spans="1:26">
      <c r="A39">
        <v>1</v>
      </c>
      <c r="B39" t="s">
        <v>333</v>
      </c>
      <c r="C39" s="1"/>
      <c r="D39" s="1"/>
      <c r="E39" s="33">
        <v>4.0800000000000003E-2</v>
      </c>
      <c r="F39" s="1"/>
      <c r="G39" t="s">
        <v>346</v>
      </c>
      <c r="H39" s="15">
        <v>1.09E-2</v>
      </c>
      <c r="J39" s="29">
        <v>188</v>
      </c>
      <c r="K39" s="29">
        <v>23</v>
      </c>
      <c r="L39" s="29">
        <v>2550</v>
      </c>
      <c r="M39">
        <f t="shared" si="5"/>
        <v>8.2745098039215689E-2</v>
      </c>
      <c r="N39" s="29">
        <v>2003</v>
      </c>
      <c r="O39">
        <f t="shared" si="4"/>
        <v>2.5649493574615367</v>
      </c>
      <c r="P39" s="4"/>
      <c r="Q39" s="6">
        <v>3278135334.1999998</v>
      </c>
      <c r="R39" s="6">
        <v>239843065.24000001</v>
      </c>
      <c r="S39" s="3">
        <v>343356616.69</v>
      </c>
      <c r="T39" s="6">
        <v>26969880.91</v>
      </c>
      <c r="U39" s="6">
        <v>72844995.819999993</v>
      </c>
      <c r="V39" s="6">
        <v>2712840195.4400001</v>
      </c>
      <c r="W39" s="3"/>
      <c r="X39" s="3">
        <f t="shared" si="7"/>
        <v>683014558.66000009</v>
      </c>
      <c r="Y39">
        <f t="shared" si="1"/>
        <v>0.25177102573460686</v>
      </c>
      <c r="Z39">
        <f t="shared" si="3"/>
        <v>21.910540602016798</v>
      </c>
    </row>
    <row r="40" spans="1:26">
      <c r="A40">
        <v>1</v>
      </c>
      <c r="B40" t="s">
        <v>333</v>
      </c>
      <c r="C40" s="1"/>
      <c r="D40" s="1"/>
      <c r="E40" s="33">
        <v>2.8500000000000001E-2</v>
      </c>
      <c r="F40" s="1"/>
      <c r="G40" t="s">
        <v>347</v>
      </c>
      <c r="H40" s="15">
        <v>0</v>
      </c>
      <c r="J40" s="29">
        <v>109</v>
      </c>
      <c r="K40" s="29"/>
      <c r="L40" s="29">
        <v>1742</v>
      </c>
      <c r="M40">
        <f t="shared" si="5"/>
        <v>6.2571756601607353E-2</v>
      </c>
      <c r="N40" s="29">
        <v>2005</v>
      </c>
      <c r="O40">
        <f t="shared" si="4"/>
        <v>2.3978952727983707</v>
      </c>
      <c r="P40" s="4">
        <v>8</v>
      </c>
      <c r="Q40" s="6">
        <v>621196059.77999997</v>
      </c>
      <c r="R40" s="6">
        <v>115025748.93000001</v>
      </c>
      <c r="S40" s="3">
        <v>89682760.969999999</v>
      </c>
      <c r="T40" s="6">
        <v>8725903.5399999991</v>
      </c>
      <c r="U40" s="6">
        <v>26078777.690000001</v>
      </c>
      <c r="V40" s="6">
        <v>766651593.55999994</v>
      </c>
      <c r="W40" s="3"/>
      <c r="X40" s="3">
        <f t="shared" si="7"/>
        <v>239513191.13</v>
      </c>
      <c r="Y40">
        <f t="shared" si="1"/>
        <v>0.31241465242093069</v>
      </c>
      <c r="Z40">
        <f t="shared" si="3"/>
        <v>20.247157306301755</v>
      </c>
    </row>
    <row r="41" spans="1:26">
      <c r="A41">
        <v>1</v>
      </c>
      <c r="B41" t="s">
        <v>333</v>
      </c>
      <c r="C41" s="1"/>
      <c r="D41" s="1"/>
      <c r="E41" s="33">
        <v>4.2099999999999999E-2</v>
      </c>
      <c r="F41" s="1"/>
      <c r="G41" t="s">
        <v>348</v>
      </c>
      <c r="H41" s="15">
        <v>0.46660000000000001</v>
      </c>
      <c r="J41" s="29">
        <v>282</v>
      </c>
      <c r="K41" s="29"/>
      <c r="L41" s="29">
        <v>623</v>
      </c>
      <c r="M41">
        <f t="shared" si="5"/>
        <v>0.45264847512038525</v>
      </c>
      <c r="N41" s="29">
        <v>2002</v>
      </c>
      <c r="O41">
        <f t="shared" si="4"/>
        <v>2.6390573296152584</v>
      </c>
      <c r="P41" s="4"/>
      <c r="Q41" s="6">
        <v>1793930496.8399999</v>
      </c>
      <c r="R41" s="6">
        <v>104934273.93000001</v>
      </c>
      <c r="S41" s="3">
        <v>104962852.12</v>
      </c>
      <c r="T41" s="6">
        <v>10388716.49</v>
      </c>
      <c r="U41" s="6">
        <v>35305124.359999999</v>
      </c>
      <c r="V41" s="6">
        <v>681427926.19000006</v>
      </c>
      <c r="W41" s="3"/>
      <c r="X41" s="3">
        <f t="shared" si="7"/>
        <v>255590966.90000004</v>
      </c>
      <c r="Y41">
        <f t="shared" si="1"/>
        <v>0.37508143866228127</v>
      </c>
      <c r="Z41">
        <f t="shared" si="3"/>
        <v>21.307674857825834</v>
      </c>
    </row>
    <row r="42" spans="1:26">
      <c r="A42">
        <v>1</v>
      </c>
      <c r="B42" t="s">
        <v>333</v>
      </c>
      <c r="C42" s="1"/>
      <c r="D42" s="1"/>
      <c r="E42" s="33">
        <v>9.9000000000000008E-3</v>
      </c>
      <c r="F42" s="1"/>
      <c r="G42" t="s">
        <v>349</v>
      </c>
      <c r="H42" s="15">
        <v>0.34100000000000003</v>
      </c>
      <c r="J42" s="29">
        <v>1474</v>
      </c>
      <c r="K42" s="29">
        <v>292</v>
      </c>
      <c r="L42" s="29">
        <v>9838</v>
      </c>
      <c r="M42">
        <f t="shared" si="5"/>
        <v>0.17950803008741614</v>
      </c>
      <c r="N42" s="29">
        <v>1997</v>
      </c>
      <c r="O42">
        <f t="shared" si="4"/>
        <v>2.9444389791664403</v>
      </c>
      <c r="P42" s="4"/>
      <c r="Q42" s="6">
        <v>15621644424.530001</v>
      </c>
      <c r="R42" s="6">
        <v>804598117.97000003</v>
      </c>
      <c r="S42" s="3">
        <v>309797380.12</v>
      </c>
      <c r="T42" s="6">
        <v>63025106.810000002</v>
      </c>
      <c r="U42" s="6">
        <v>213176491.28999999</v>
      </c>
      <c r="V42" s="6">
        <v>5113163183.0200005</v>
      </c>
      <c r="W42" s="3"/>
      <c r="X42" s="3">
        <f t="shared" si="7"/>
        <v>1390597096.1900001</v>
      </c>
      <c r="Y42">
        <f t="shared" si="1"/>
        <v>0.27196415338512003</v>
      </c>
      <c r="Z42">
        <f t="shared" si="3"/>
        <v>23.471923252675246</v>
      </c>
    </row>
    <row r="43" spans="1:26">
      <c r="A43">
        <v>1</v>
      </c>
      <c r="B43" t="s">
        <v>333</v>
      </c>
      <c r="C43" s="1"/>
      <c r="D43" s="1"/>
      <c r="E43" s="33">
        <v>3.44E-2</v>
      </c>
      <c r="F43" s="1"/>
      <c r="G43" t="s">
        <v>350</v>
      </c>
      <c r="H43" s="15">
        <v>1.83E-2</v>
      </c>
      <c r="J43" s="29">
        <v>1823</v>
      </c>
      <c r="K43" s="29">
        <v>110</v>
      </c>
      <c r="L43" s="29">
        <v>18275</v>
      </c>
      <c r="M43">
        <f t="shared" si="5"/>
        <v>0.10577291381668946</v>
      </c>
      <c r="N43" s="29">
        <v>1993</v>
      </c>
      <c r="O43">
        <f t="shared" si="4"/>
        <v>3.1354942159291497</v>
      </c>
      <c r="P43" s="4"/>
      <c r="Q43" s="6">
        <v>42685485318.75</v>
      </c>
      <c r="R43" s="6">
        <v>1180662939.4200001</v>
      </c>
      <c r="S43" s="3">
        <v>1727985929.8199999</v>
      </c>
      <c r="T43" s="6">
        <v>135496458.96000001</v>
      </c>
      <c r="U43" s="6">
        <v>1571861890.1400001</v>
      </c>
      <c r="V43" s="6">
        <v>13227886191.440001</v>
      </c>
      <c r="W43" s="3"/>
      <c r="X43" s="3">
        <f t="shared" si="7"/>
        <v>4616007218.3400002</v>
      </c>
      <c r="Y43">
        <f t="shared" si="1"/>
        <v>0.34896030639627823</v>
      </c>
      <c r="Z43">
        <f>LN(Q43)</f>
        <v>24.477124777116799</v>
      </c>
    </row>
    <row r="44" spans="1:26">
      <c r="A44">
        <v>1</v>
      </c>
      <c r="B44" t="s">
        <v>333</v>
      </c>
      <c r="C44" s="1"/>
      <c r="D44" s="1"/>
      <c r="E44" s="33">
        <v>1.15E-2</v>
      </c>
      <c r="F44" s="1"/>
      <c r="G44" t="s">
        <v>351</v>
      </c>
      <c r="H44" s="15">
        <v>0.40529999999999999</v>
      </c>
      <c r="J44" s="29">
        <v>7390</v>
      </c>
      <c r="K44" s="29"/>
      <c r="L44" s="29">
        <v>21489</v>
      </c>
      <c r="M44">
        <f t="shared" si="5"/>
        <v>0.34389687747219505</v>
      </c>
      <c r="N44" s="29">
        <v>1979</v>
      </c>
      <c r="O44">
        <f t="shared" si="4"/>
        <v>3.6109179126442243</v>
      </c>
      <c r="P44" s="4">
        <v>41</v>
      </c>
      <c r="Q44" s="6">
        <v>87384092258</v>
      </c>
      <c r="R44" s="6">
        <v>3096633012</v>
      </c>
      <c r="S44" s="3">
        <v>2033536835</v>
      </c>
      <c r="T44" s="6">
        <v>994947113</v>
      </c>
      <c r="U44" s="6">
        <v>1780311513</v>
      </c>
      <c r="V44" s="6">
        <v>202308220227</v>
      </c>
      <c r="W44" s="3"/>
      <c r="X44" s="3">
        <f t="shared" si="7"/>
        <v>7905428473</v>
      </c>
      <c r="Y44">
        <f t="shared" si="1"/>
        <v>3.9076160445332929E-2</v>
      </c>
      <c r="Z44">
        <f t="shared" ref="Z44:Z61" si="8">LN(Q44)</f>
        <v>25.193579092263896</v>
      </c>
    </row>
    <row r="45" spans="1:26">
      <c r="A45">
        <v>1</v>
      </c>
      <c r="B45" t="s">
        <v>333</v>
      </c>
      <c r="C45" s="1"/>
      <c r="D45" s="1"/>
      <c r="E45" s="33">
        <v>3.7400000000000003E-2</v>
      </c>
      <c r="F45" s="1"/>
      <c r="G45" t="s">
        <v>352</v>
      </c>
      <c r="H45" s="15">
        <v>0.43049999999999999</v>
      </c>
      <c r="J45" s="29">
        <v>1920</v>
      </c>
      <c r="K45" s="29">
        <v>282</v>
      </c>
      <c r="L45" s="29">
        <v>11600</v>
      </c>
      <c r="M45">
        <f t="shared" si="5"/>
        <v>0.18982758620689655</v>
      </c>
      <c r="N45" s="29">
        <v>1997</v>
      </c>
      <c r="O45">
        <f t="shared" si="4"/>
        <v>2.9444389791664403</v>
      </c>
      <c r="P45" s="4"/>
      <c r="Q45" s="6">
        <v>15499544221.889999</v>
      </c>
      <c r="R45" s="6">
        <v>1108136898.2</v>
      </c>
      <c r="S45" s="3">
        <v>424579335.92000002</v>
      </c>
      <c r="T45" s="6">
        <v>192027560.19</v>
      </c>
      <c r="U45" s="6">
        <v>548039715.34000003</v>
      </c>
      <c r="V45" s="6">
        <v>8528390662.6000004</v>
      </c>
      <c r="W45" s="3"/>
      <c r="X45" s="3">
        <f t="shared" si="7"/>
        <v>2272783509.6500001</v>
      </c>
      <c r="Y45">
        <f t="shared" si="1"/>
        <v>0.2664961772467761</v>
      </c>
      <c r="Z45">
        <f t="shared" si="8"/>
        <v>23.464076455399919</v>
      </c>
    </row>
    <row r="46" spans="1:26">
      <c r="A46">
        <v>1</v>
      </c>
      <c r="B46" t="s">
        <v>333</v>
      </c>
      <c r="C46" s="1"/>
      <c r="D46" s="1"/>
      <c r="E46" s="33">
        <v>5.7000000000000002E-3</v>
      </c>
      <c r="F46" s="1"/>
      <c r="G46" t="s">
        <v>354</v>
      </c>
      <c r="H46" s="15">
        <v>0.4</v>
      </c>
      <c r="J46" s="29">
        <v>8693</v>
      </c>
      <c r="K46" s="29">
        <v>611</v>
      </c>
      <c r="L46" s="29">
        <v>65755</v>
      </c>
      <c r="M46">
        <f t="shared" si="5"/>
        <v>0.14149494335031557</v>
      </c>
      <c r="N46" s="29">
        <v>2001</v>
      </c>
      <c r="O46">
        <f t="shared" si="4"/>
        <v>2.7080502011022101</v>
      </c>
      <c r="P46" s="4">
        <v>109</v>
      </c>
      <c r="Q46" s="6">
        <v>190076946000</v>
      </c>
      <c r="R46" s="6">
        <v>6124718000</v>
      </c>
      <c r="S46" s="3">
        <v>1659627000</v>
      </c>
      <c r="T46" s="6">
        <v>1070133000</v>
      </c>
      <c r="U46" s="6">
        <v>6560795000</v>
      </c>
      <c r="V46" s="6">
        <v>144065518000</v>
      </c>
      <c r="W46" s="3"/>
      <c r="X46" s="3">
        <f t="shared" si="7"/>
        <v>15415273000</v>
      </c>
      <c r="Y46">
        <f t="shared" si="1"/>
        <v>0.10700182260129727</v>
      </c>
      <c r="Z46">
        <f t="shared" si="8"/>
        <v>25.970694806072427</v>
      </c>
    </row>
    <row r="47" spans="1:26">
      <c r="A47">
        <v>1</v>
      </c>
      <c r="B47" t="s">
        <v>355</v>
      </c>
      <c r="C47" s="1"/>
      <c r="D47" s="1"/>
      <c r="E47" s="33">
        <v>1.4999999999999999E-2</v>
      </c>
      <c r="F47" s="1"/>
      <c r="G47" t="s">
        <v>356</v>
      </c>
      <c r="H47" s="15">
        <v>0</v>
      </c>
      <c r="J47" s="29">
        <v>458</v>
      </c>
      <c r="K47" s="29">
        <v>134</v>
      </c>
      <c r="L47" s="29">
        <v>3434</v>
      </c>
      <c r="M47">
        <f t="shared" si="5"/>
        <v>0.17239370995923123</v>
      </c>
      <c r="N47" s="29">
        <v>1997</v>
      </c>
      <c r="O47">
        <f t="shared" si="4"/>
        <v>2.9444389791664403</v>
      </c>
      <c r="P47" s="4">
        <v>9</v>
      </c>
      <c r="Q47" s="6">
        <v>4927494472.8100004</v>
      </c>
      <c r="R47" s="6">
        <v>444093623.69999999</v>
      </c>
      <c r="S47" s="3">
        <v>264233296.08000001</v>
      </c>
      <c r="T47" s="6">
        <v>52645986.880000003</v>
      </c>
      <c r="U47" s="6">
        <v>140586955.16</v>
      </c>
      <c r="V47" s="6">
        <v>2396076170.8400002</v>
      </c>
      <c r="W47" s="3"/>
      <c r="X47" s="3">
        <f t="shared" si="7"/>
        <v>901559861.81999993</v>
      </c>
      <c r="Y47">
        <f t="shared" si="1"/>
        <v>0.3762651090945649</v>
      </c>
      <c r="Z47">
        <f t="shared" si="8"/>
        <v>22.318096475287831</v>
      </c>
    </row>
    <row r="48" spans="1:26">
      <c r="A48">
        <v>1</v>
      </c>
      <c r="B48" t="s">
        <v>355</v>
      </c>
      <c r="C48" s="1"/>
      <c r="D48" s="1"/>
      <c r="E48" s="33">
        <v>3.7999999999999999E-2</v>
      </c>
      <c r="F48" s="1"/>
      <c r="G48" t="s">
        <v>357</v>
      </c>
      <c r="H48" s="15">
        <v>0</v>
      </c>
      <c r="J48" s="29">
        <v>339</v>
      </c>
      <c r="K48" s="29">
        <v>54</v>
      </c>
      <c r="L48" s="29">
        <v>811</v>
      </c>
      <c r="M48">
        <f t="shared" si="5"/>
        <v>0.48458692971639949</v>
      </c>
      <c r="N48" s="29">
        <v>2002</v>
      </c>
      <c r="O48">
        <f t="shared" si="4"/>
        <v>2.6390573296152584</v>
      </c>
      <c r="P48" s="4">
        <v>19</v>
      </c>
      <c r="Q48" s="6">
        <v>3415486786.6399999</v>
      </c>
      <c r="R48" s="6">
        <v>195663087.34999999</v>
      </c>
      <c r="S48" s="3">
        <v>268486411.88999999</v>
      </c>
      <c r="T48" s="6">
        <v>21650756.809999999</v>
      </c>
      <c r="U48" s="6">
        <v>86482651.640000001</v>
      </c>
      <c r="V48" s="6">
        <v>2684425831.6199999</v>
      </c>
      <c r="W48" s="3"/>
      <c r="X48" s="3">
        <f t="shared" si="7"/>
        <v>572282907.69000006</v>
      </c>
      <c r="Y48">
        <f t="shared" si="1"/>
        <v>0.21318633614274163</v>
      </c>
      <c r="Z48">
        <f t="shared" si="8"/>
        <v>21.951585863482816</v>
      </c>
    </row>
    <row r="49" spans="1:26">
      <c r="A49">
        <v>1</v>
      </c>
      <c r="B49" t="s">
        <v>355</v>
      </c>
      <c r="C49" s="1"/>
      <c r="D49" s="1"/>
      <c r="E49" s="33">
        <v>1.1000000000000001E-3</v>
      </c>
      <c r="F49" s="1"/>
      <c r="G49" t="s">
        <v>358</v>
      </c>
      <c r="H49" s="15">
        <v>0</v>
      </c>
      <c r="J49" s="29">
        <v>114</v>
      </c>
      <c r="K49" s="29">
        <v>14</v>
      </c>
      <c r="L49" s="29">
        <v>731</v>
      </c>
      <c r="M49">
        <f t="shared" si="5"/>
        <v>0.17510259917920656</v>
      </c>
      <c r="N49" s="29">
        <v>2009</v>
      </c>
      <c r="O49">
        <f t="shared" si="4"/>
        <v>1.9459101490553132</v>
      </c>
      <c r="P49" s="4">
        <v>7</v>
      </c>
      <c r="Q49" s="6">
        <v>1148202862.6099999</v>
      </c>
      <c r="R49" s="6">
        <v>77073468.090000004</v>
      </c>
      <c r="S49" s="3">
        <v>76445647.349999994</v>
      </c>
      <c r="T49" s="6">
        <v>10413717.01</v>
      </c>
      <c r="U49" s="6">
        <v>48565103.82</v>
      </c>
      <c r="V49" s="6">
        <v>428036742.17000002</v>
      </c>
      <c r="W49" s="3"/>
      <c r="X49" s="3">
        <f t="shared" si="7"/>
        <v>212497936.26999998</v>
      </c>
      <c r="Y49">
        <f t="shared" si="1"/>
        <v>0.49644788714330468</v>
      </c>
      <c r="Z49">
        <f t="shared" si="8"/>
        <v>20.861463828823076</v>
      </c>
    </row>
    <row r="50" spans="1:26">
      <c r="A50">
        <v>1</v>
      </c>
      <c r="B50" t="s">
        <v>355</v>
      </c>
      <c r="C50" s="1"/>
      <c r="D50" s="1"/>
      <c r="E50" s="33">
        <v>3.6600000000000001E-2</v>
      </c>
      <c r="F50" s="1"/>
      <c r="G50" t="s">
        <v>360</v>
      </c>
      <c r="H50" s="15">
        <v>0.26319999999999999</v>
      </c>
      <c r="J50" s="29">
        <v>740</v>
      </c>
      <c r="K50" s="29">
        <v>72</v>
      </c>
      <c r="L50" s="29">
        <v>4439</v>
      </c>
      <c r="M50">
        <f t="shared" si="5"/>
        <v>0.18292408200045054</v>
      </c>
      <c r="N50" s="29">
        <v>1988</v>
      </c>
      <c r="O50">
        <f t="shared" si="4"/>
        <v>3.3322045101752038</v>
      </c>
      <c r="P50" s="4">
        <v>101</v>
      </c>
      <c r="Q50" s="6">
        <v>5619859192.6599998</v>
      </c>
      <c r="R50" s="6">
        <v>467470105.27999997</v>
      </c>
      <c r="S50" s="3">
        <v>74083515.650000006</v>
      </c>
      <c r="T50" s="6">
        <v>52160582.520000003</v>
      </c>
      <c r="U50" s="6">
        <v>127330558.79000001</v>
      </c>
      <c r="V50" s="6">
        <v>3212128767.23</v>
      </c>
      <c r="W50" s="3"/>
      <c r="X50" s="3">
        <f t="shared" si="7"/>
        <v>721044762.23999989</v>
      </c>
      <c r="Y50">
        <f t="shared" si="1"/>
        <v>0.22447567158454781</v>
      </c>
      <c r="Z50">
        <f t="shared" si="8"/>
        <v>22.449572445851306</v>
      </c>
    </row>
    <row r="51" spans="1:26">
      <c r="A51">
        <v>1</v>
      </c>
      <c r="B51" t="s">
        <v>355</v>
      </c>
      <c r="C51" s="1"/>
      <c r="D51" s="1"/>
      <c r="E51" s="33">
        <v>8.3699999999999997E-2</v>
      </c>
      <c r="F51" s="1"/>
      <c r="G51" t="s">
        <v>361</v>
      </c>
      <c r="H51" s="15">
        <v>3.3000000000000002E-2</v>
      </c>
      <c r="J51" s="29">
        <v>168</v>
      </c>
      <c r="K51" s="29">
        <v>27</v>
      </c>
      <c r="L51" s="29">
        <v>547</v>
      </c>
      <c r="M51">
        <f t="shared" si="5"/>
        <v>0.35648994515539306</v>
      </c>
      <c r="N51" s="29">
        <v>2000</v>
      </c>
      <c r="O51">
        <f t="shared" si="4"/>
        <v>2.7725887222397811</v>
      </c>
      <c r="P51" s="4">
        <v>8</v>
      </c>
      <c r="Q51" s="6">
        <v>2408144918.02</v>
      </c>
      <c r="R51" s="6">
        <v>78625448.560000002</v>
      </c>
      <c r="S51" s="3">
        <v>4322325.1500000004</v>
      </c>
      <c r="T51" s="6">
        <v>8168116.7800000003</v>
      </c>
      <c r="U51" s="6">
        <v>31392780.41</v>
      </c>
      <c r="V51" s="6">
        <v>284695186.11000001</v>
      </c>
      <c r="W51" s="3"/>
      <c r="X51" s="3">
        <f t="shared" si="7"/>
        <v>122508670.90000001</v>
      </c>
      <c r="Y51">
        <f t="shared" si="1"/>
        <v>0.43031521738715078</v>
      </c>
      <c r="Z51">
        <f t="shared" si="8"/>
        <v>21.602122544484121</v>
      </c>
    </row>
    <row r="52" spans="1:26">
      <c r="A52">
        <v>1</v>
      </c>
      <c r="B52" t="s">
        <v>362</v>
      </c>
      <c r="C52" s="1"/>
      <c r="D52" s="1"/>
      <c r="E52" s="33">
        <v>3.7199999999999997E-2</v>
      </c>
      <c r="F52" s="1"/>
      <c r="G52" t="s">
        <v>363</v>
      </c>
      <c r="H52" s="15">
        <v>0</v>
      </c>
      <c r="J52" s="29">
        <v>547</v>
      </c>
      <c r="K52" s="29">
        <v>44</v>
      </c>
      <c r="L52" s="29">
        <v>3863</v>
      </c>
      <c r="M52">
        <f t="shared" si="5"/>
        <v>0.1529899042195185</v>
      </c>
      <c r="N52" s="29">
        <v>1993</v>
      </c>
      <c r="O52">
        <f t="shared" si="4"/>
        <v>3.1354942159291497</v>
      </c>
      <c r="P52" s="4">
        <v>6</v>
      </c>
      <c r="Q52" s="6">
        <v>5847133448.3699999</v>
      </c>
      <c r="R52" s="6">
        <v>394323107.11000001</v>
      </c>
      <c r="S52" s="3">
        <v>340664831.69</v>
      </c>
      <c r="T52" s="6">
        <v>37593998.009999998</v>
      </c>
      <c r="U52" s="6">
        <v>212710617.38</v>
      </c>
      <c r="V52" s="6">
        <v>6392686589.8400002</v>
      </c>
      <c r="W52" s="3"/>
      <c r="X52" s="3">
        <f t="shared" si="7"/>
        <v>985292554.18999994</v>
      </c>
      <c r="Y52">
        <f t="shared" si="1"/>
        <v>0.15412808689165855</v>
      </c>
      <c r="Z52">
        <f t="shared" si="8"/>
        <v>22.489217369270978</v>
      </c>
    </row>
    <row r="53" spans="1:26">
      <c r="A53">
        <v>1</v>
      </c>
      <c r="B53" t="s">
        <v>362</v>
      </c>
      <c r="C53" s="1"/>
      <c r="D53" s="1"/>
      <c r="E53" s="33">
        <v>1.9E-2</v>
      </c>
      <c r="F53" s="1"/>
      <c r="G53" t="s">
        <v>364</v>
      </c>
      <c r="H53" s="15">
        <v>0.64939999999999998</v>
      </c>
      <c r="J53" s="29">
        <v>8633</v>
      </c>
      <c r="K53" s="29">
        <v>1147</v>
      </c>
      <c r="L53" s="29">
        <v>40507</v>
      </c>
      <c r="M53">
        <f t="shared" si="5"/>
        <v>0.2414397511541215</v>
      </c>
      <c r="N53" s="29">
        <v>1997</v>
      </c>
      <c r="O53">
        <f t="shared" si="4"/>
        <v>2.9444389791664403</v>
      </c>
      <c r="P53" s="4">
        <v>1079</v>
      </c>
      <c r="Q53" s="6">
        <v>185989924182.04999</v>
      </c>
      <c r="R53" s="6">
        <v>4936581470.0299997</v>
      </c>
      <c r="S53" s="3">
        <v>1616058696.04</v>
      </c>
      <c r="T53" s="6">
        <v>197178320.53</v>
      </c>
      <c r="U53" s="6">
        <v>4843848921.7700005</v>
      </c>
      <c r="V53" s="6">
        <v>74551007517.850006</v>
      </c>
      <c r="W53" s="3"/>
      <c r="X53" s="3">
        <f t="shared" si="7"/>
        <v>11593667408.369999</v>
      </c>
      <c r="Y53">
        <f t="shared" si="1"/>
        <v>0.15551322234772061</v>
      </c>
      <c r="Z53">
        <f t="shared" si="8"/>
        <v>25.948958338128058</v>
      </c>
    </row>
    <row r="54" spans="1:26">
      <c r="A54">
        <v>1</v>
      </c>
      <c r="B54" t="s">
        <v>362</v>
      </c>
      <c r="C54" s="1"/>
      <c r="D54" s="1"/>
      <c r="E54" s="33">
        <v>4.87E-2</v>
      </c>
      <c r="F54" s="1"/>
      <c r="G54" t="s">
        <v>365</v>
      </c>
      <c r="H54" s="15">
        <v>0.77880000000000005</v>
      </c>
      <c r="J54" s="29">
        <v>3504</v>
      </c>
      <c r="K54" s="29">
        <v>366</v>
      </c>
      <c r="L54" s="29">
        <v>20731</v>
      </c>
      <c r="M54">
        <f t="shared" si="5"/>
        <v>0.18667695721383434</v>
      </c>
      <c r="N54" s="29">
        <v>1997</v>
      </c>
      <c r="O54">
        <f t="shared" si="4"/>
        <v>2.9444389791664403</v>
      </c>
      <c r="P54" s="4">
        <v>330</v>
      </c>
      <c r="Q54" s="6">
        <v>54155710718.910004</v>
      </c>
      <c r="R54" s="6">
        <v>1679293171.24</v>
      </c>
      <c r="S54" s="3">
        <v>1038757477.55</v>
      </c>
      <c r="T54" s="6">
        <v>45771585.460000001</v>
      </c>
      <c r="U54" s="6">
        <v>1847129545.3800001</v>
      </c>
      <c r="V54" s="6">
        <v>29526012651.080002</v>
      </c>
      <c r="W54" s="3"/>
      <c r="X54" s="3">
        <f t="shared" si="7"/>
        <v>4610951779.6300001</v>
      </c>
      <c r="Y54">
        <f t="shared" si="1"/>
        <v>0.1561657455789697</v>
      </c>
      <c r="Z54">
        <f t="shared" si="8"/>
        <v>24.715129265939151</v>
      </c>
    </row>
    <row r="55" spans="1:26">
      <c r="A55">
        <v>1</v>
      </c>
      <c r="B55" t="s">
        <v>362</v>
      </c>
      <c r="C55" s="1"/>
      <c r="D55" s="1"/>
      <c r="E55" s="33">
        <v>3.3300000000000003E-2</v>
      </c>
      <c r="F55" s="1"/>
      <c r="G55" t="s">
        <v>366</v>
      </c>
      <c r="H55" s="15">
        <v>0.59909999999999997</v>
      </c>
      <c r="J55" s="29">
        <v>5032</v>
      </c>
      <c r="K55" s="29">
        <v>368</v>
      </c>
      <c r="L55" s="29">
        <v>24414</v>
      </c>
      <c r="M55">
        <f t="shared" si="5"/>
        <v>0.22118456623248955</v>
      </c>
      <c r="N55" s="29">
        <v>1999</v>
      </c>
      <c r="O55">
        <f t="shared" si="4"/>
        <v>2.8332133440562162</v>
      </c>
      <c r="P55" s="4">
        <v>78</v>
      </c>
      <c r="Q55" s="6">
        <v>70945962366.210007</v>
      </c>
      <c r="R55" s="6">
        <v>3029233315.6500001</v>
      </c>
      <c r="S55" s="3">
        <v>-1668388901.23</v>
      </c>
      <c r="T55" s="6">
        <v>243295879.44999999</v>
      </c>
      <c r="U55" s="6">
        <v>2714757483.21</v>
      </c>
      <c r="V55" s="6">
        <v>49811470594.330002</v>
      </c>
      <c r="W55" s="3"/>
      <c r="X55" s="3">
        <f t="shared" si="7"/>
        <v>4318897777.0799999</v>
      </c>
      <c r="Y55">
        <f t="shared" si="1"/>
        <v>8.6704883946381955E-2</v>
      </c>
      <c r="Z55">
        <f t="shared" si="8"/>
        <v>24.985184330775414</v>
      </c>
    </row>
    <row r="56" spans="1:26">
      <c r="A56">
        <v>1</v>
      </c>
      <c r="B56" t="s">
        <v>362</v>
      </c>
      <c r="C56" s="1"/>
      <c r="D56" s="1"/>
      <c r="E56" s="33">
        <v>2.3999999999999998E-3</v>
      </c>
      <c r="F56" s="1"/>
      <c r="G56" t="s">
        <v>367</v>
      </c>
      <c r="H56" s="15">
        <v>0.79379999999999995</v>
      </c>
      <c r="J56" s="29">
        <v>4495</v>
      </c>
      <c r="K56" s="29">
        <v>999</v>
      </c>
      <c r="L56" s="29">
        <v>16979</v>
      </c>
      <c r="M56">
        <f t="shared" si="5"/>
        <v>0.32357618234289415</v>
      </c>
      <c r="N56" s="29">
        <v>1998</v>
      </c>
      <c r="O56">
        <f t="shared" si="4"/>
        <v>2.8903717578961645</v>
      </c>
      <c r="P56" s="4">
        <v>153</v>
      </c>
      <c r="Q56" s="6">
        <v>127205940032.97</v>
      </c>
      <c r="R56" s="6">
        <v>3182307912.8699999</v>
      </c>
      <c r="S56" s="3">
        <v>599835353.90999997</v>
      </c>
      <c r="T56" s="6">
        <v>176444805.69</v>
      </c>
      <c r="U56" s="6">
        <v>4816300106.3999996</v>
      </c>
      <c r="V56" s="6">
        <v>41850407993.160004</v>
      </c>
      <c r="W56" s="3"/>
      <c r="X56" s="3">
        <f t="shared" si="7"/>
        <v>8774888178.8699989</v>
      </c>
      <c r="Y56">
        <f t="shared" si="1"/>
        <v>0.20967270331759152</v>
      </c>
      <c r="Z56">
        <f t="shared" si="8"/>
        <v>25.569073185134503</v>
      </c>
    </row>
    <row r="57" spans="1:26">
      <c r="A57">
        <v>1</v>
      </c>
      <c r="B57" t="s">
        <v>362</v>
      </c>
      <c r="C57" s="1"/>
      <c r="D57" s="1"/>
      <c r="E57" s="33">
        <v>3.1800000000000002E-2</v>
      </c>
      <c r="F57" s="1"/>
      <c r="G57" t="s">
        <v>368</v>
      </c>
      <c r="H57" s="15">
        <v>0</v>
      </c>
      <c r="J57" s="29">
        <v>262</v>
      </c>
      <c r="L57" s="29">
        <v>885</v>
      </c>
      <c r="M57">
        <f t="shared" si="5"/>
        <v>0.29604519774011301</v>
      </c>
      <c r="N57" s="29">
        <v>2000</v>
      </c>
      <c r="O57">
        <f t="shared" si="4"/>
        <v>2.7725887222397811</v>
      </c>
      <c r="P57" s="4">
        <v>4</v>
      </c>
      <c r="Q57" s="6">
        <v>3465137056.29</v>
      </c>
      <c r="R57" s="6">
        <v>104611092.84</v>
      </c>
      <c r="S57" s="3">
        <v>295215478.52999997</v>
      </c>
      <c r="T57" s="6">
        <v>68775658.609999999</v>
      </c>
      <c r="U57" s="6">
        <v>66769474.840000004</v>
      </c>
      <c r="V57" s="6">
        <v>3163257003.52</v>
      </c>
      <c r="W57" s="3"/>
      <c r="X57" s="3">
        <f t="shared" si="7"/>
        <v>535371704.82000005</v>
      </c>
      <c r="Y57">
        <f t="shared" si="1"/>
        <v>0.16924698316458342</v>
      </c>
      <c r="Z57">
        <f t="shared" si="8"/>
        <v>21.966018023290868</v>
      </c>
    </row>
    <row r="58" spans="1:26">
      <c r="A58">
        <v>1</v>
      </c>
      <c r="B58" t="s">
        <v>362</v>
      </c>
      <c r="C58" s="1"/>
      <c r="D58" s="1"/>
      <c r="E58" s="33">
        <v>1.23E-2</v>
      </c>
      <c r="F58" s="1"/>
      <c r="G58" t="s">
        <v>369</v>
      </c>
      <c r="H58" s="15">
        <v>0.57979999999999998</v>
      </c>
      <c r="J58" s="29">
        <v>6037</v>
      </c>
      <c r="K58" s="29">
        <v>498</v>
      </c>
      <c r="L58" s="29">
        <v>31198</v>
      </c>
      <c r="M58">
        <f t="shared" si="5"/>
        <v>0.20946855567664593</v>
      </c>
      <c r="N58" s="29">
        <v>1999</v>
      </c>
      <c r="O58">
        <f t="shared" si="4"/>
        <v>2.8332133440562162</v>
      </c>
      <c r="P58" s="4"/>
      <c r="Q58" s="6">
        <v>141439723387.25</v>
      </c>
      <c r="R58" s="6">
        <v>3463367998.0799999</v>
      </c>
      <c r="S58" s="3">
        <v>328802758.83999997</v>
      </c>
      <c r="T58" s="6">
        <v>57580678</v>
      </c>
      <c r="U58" s="6">
        <v>3393891206.3299999</v>
      </c>
      <c r="V58" s="6">
        <v>31028180256.549999</v>
      </c>
      <c r="W58" s="3"/>
      <c r="X58" s="3">
        <f t="shared" si="7"/>
        <v>7243642641.25</v>
      </c>
      <c r="Y58">
        <f t="shared" si="1"/>
        <v>0.23345367280186785</v>
      </c>
      <c r="Z58">
        <f t="shared" si="8"/>
        <v>25.675139480144139</v>
      </c>
    </row>
    <row r="59" spans="1:26">
      <c r="A59">
        <v>1</v>
      </c>
      <c r="B59" t="s">
        <v>362</v>
      </c>
      <c r="C59" s="1"/>
      <c r="D59" s="1"/>
      <c r="E59" s="33">
        <v>1E-3</v>
      </c>
      <c r="F59" s="1"/>
      <c r="G59" t="s">
        <v>370</v>
      </c>
      <c r="H59" s="15">
        <v>0.63180000000000003</v>
      </c>
      <c r="J59" s="29">
        <v>6253</v>
      </c>
      <c r="K59" s="29">
        <v>524</v>
      </c>
      <c r="L59" s="29">
        <v>31307</v>
      </c>
      <c r="M59">
        <f t="shared" si="5"/>
        <v>0.2164691602517009</v>
      </c>
      <c r="N59" s="29">
        <v>2008</v>
      </c>
      <c r="O59">
        <f t="shared" si="4"/>
        <v>2.0794415416798357</v>
      </c>
      <c r="P59" s="4"/>
      <c r="Q59" s="6">
        <v>5441549.6699999999</v>
      </c>
      <c r="R59" s="6">
        <v>2307228790.1999998</v>
      </c>
      <c r="S59" s="3">
        <v>-486673890.26999998</v>
      </c>
      <c r="T59" s="6">
        <v>126800389.02</v>
      </c>
      <c r="U59" s="6">
        <v>1405834535.4300001</v>
      </c>
      <c r="V59" s="6">
        <v>5014293.5999999996</v>
      </c>
      <c r="W59" s="3"/>
      <c r="X59" s="3">
        <f t="shared" si="7"/>
        <v>3353189824.3800001</v>
      </c>
      <c r="Y59">
        <f t="shared" si="1"/>
        <v>668.72626373134597</v>
      </c>
      <c r="Z59">
        <f t="shared" si="8"/>
        <v>15.509574444074389</v>
      </c>
    </row>
    <row r="60" spans="1:26">
      <c r="A60">
        <v>1</v>
      </c>
      <c r="B60" t="s">
        <v>362</v>
      </c>
      <c r="C60" s="1"/>
      <c r="D60" s="1"/>
      <c r="E60" s="33">
        <v>1.52E-2</v>
      </c>
      <c r="F60" s="1"/>
      <c r="G60" t="s">
        <v>371</v>
      </c>
      <c r="H60" s="15">
        <v>0.6986</v>
      </c>
      <c r="J60" s="29">
        <v>1185</v>
      </c>
      <c r="K60" s="29">
        <v>82</v>
      </c>
      <c r="L60" s="29">
        <v>3471</v>
      </c>
      <c r="M60">
        <f t="shared" si="5"/>
        <v>0.36502448861999426</v>
      </c>
      <c r="N60" s="29">
        <v>1998</v>
      </c>
      <c r="O60">
        <f t="shared" si="4"/>
        <v>2.8903717578961645</v>
      </c>
      <c r="P60" s="4"/>
      <c r="Q60" s="6">
        <v>25561304799.080002</v>
      </c>
      <c r="R60" s="6">
        <v>600809854.26999998</v>
      </c>
      <c r="S60" s="3">
        <v>781995439.39999998</v>
      </c>
      <c r="T60" s="6">
        <v>267511332</v>
      </c>
      <c r="U60" s="6">
        <v>905505088.22000003</v>
      </c>
      <c r="V60" s="6">
        <v>19660287053.290001</v>
      </c>
      <c r="W60" s="3"/>
      <c r="X60" s="3">
        <f t="shared" si="7"/>
        <v>2555821713.8900003</v>
      </c>
      <c r="Y60">
        <f t="shared" si="1"/>
        <v>0.12999920636775764</v>
      </c>
      <c r="Z60">
        <f t="shared" si="8"/>
        <v>23.964345513630125</v>
      </c>
    </row>
    <row r="61" spans="1:26">
      <c r="A61">
        <v>1</v>
      </c>
      <c r="B61" t="s">
        <v>362</v>
      </c>
      <c r="C61" s="1"/>
      <c r="D61" s="1"/>
      <c r="E61" s="33">
        <v>3.32E-2</v>
      </c>
      <c r="F61" s="1"/>
      <c r="G61" t="s">
        <v>372</v>
      </c>
      <c r="H61" s="15">
        <v>0</v>
      </c>
      <c r="J61" s="29">
        <v>2177</v>
      </c>
      <c r="K61" s="29"/>
      <c r="L61" s="29">
        <v>10758</v>
      </c>
      <c r="M61">
        <f t="shared" si="5"/>
        <v>0.20236103364937721</v>
      </c>
      <c r="N61" s="29">
        <v>1999</v>
      </c>
      <c r="O61">
        <f t="shared" si="4"/>
        <v>2.8332133440562162</v>
      </c>
      <c r="P61" s="4"/>
      <c r="Q61" s="6">
        <v>34301645524.43</v>
      </c>
      <c r="R61" s="6">
        <v>1802665976.48</v>
      </c>
      <c r="S61" s="3">
        <v>451669760.29000002</v>
      </c>
      <c r="T61" s="6">
        <v>109358152.59</v>
      </c>
      <c r="U61" s="6">
        <v>1597081758.4100001</v>
      </c>
      <c r="V61" s="6">
        <v>24173859122.529999</v>
      </c>
      <c r="W61" s="3"/>
      <c r="X61" s="3">
        <f t="shared" si="7"/>
        <v>3960775647.7700005</v>
      </c>
      <c r="Y61">
        <f t="shared" si="1"/>
        <v>0.16384540125323077</v>
      </c>
      <c r="Z61">
        <f t="shared" si="8"/>
        <v>24.258459164440744</v>
      </c>
    </row>
    <row r="62" spans="1:26">
      <c r="A62">
        <v>1</v>
      </c>
      <c r="C62" s="1">
        <v>603993</v>
      </c>
      <c r="D62" s="1"/>
      <c r="E62" s="33">
        <v>1.5699999999999999E-2</v>
      </c>
      <c r="F62" s="1"/>
      <c r="G62" t="s">
        <v>247</v>
      </c>
      <c r="H62" s="15">
        <v>0.31790000000000002</v>
      </c>
      <c r="J62" s="29">
        <v>1599</v>
      </c>
      <c r="K62" s="29"/>
      <c r="L62" s="29">
        <v>11566</v>
      </c>
      <c r="M62">
        <f t="shared" si="5"/>
        <v>0.13825004323015735</v>
      </c>
      <c r="N62" s="29">
        <v>1999</v>
      </c>
      <c r="O62">
        <f t="shared" si="4"/>
        <v>2.8332133440562162</v>
      </c>
      <c r="P62" s="4"/>
      <c r="Q62" s="6">
        <v>88146838598.460007</v>
      </c>
      <c r="R62" s="6">
        <v>918917871.58000004</v>
      </c>
      <c r="S62" s="3">
        <v>613966874.65999997</v>
      </c>
      <c r="T62" s="6">
        <v>57861242.289999999</v>
      </c>
      <c r="U62" s="6">
        <v>849669426.59000003</v>
      </c>
      <c r="V62" s="6">
        <v>6949571006.9700003</v>
      </c>
      <c r="W62" s="3"/>
      <c r="X62" s="3">
        <f t="shared" si="7"/>
        <v>2440415415.1199999</v>
      </c>
      <c r="Y62">
        <f t="shared" si="1"/>
        <v>0.35116058425367702</v>
      </c>
      <c r="Z62">
        <f t="shared" si="3"/>
        <v>25.202269881261291</v>
      </c>
    </row>
    <row r="63" spans="1:26">
      <c r="A63">
        <v>2</v>
      </c>
      <c r="C63" s="1">
        <v>2516</v>
      </c>
      <c r="D63" s="1"/>
      <c r="E63" s="33">
        <v>1.2500000000000001E-2</v>
      </c>
      <c r="F63" s="1"/>
      <c r="G63" t="s">
        <v>237</v>
      </c>
      <c r="H63" s="15">
        <v>1.5299999999999999E-2</v>
      </c>
      <c r="J63" s="29">
        <v>162</v>
      </c>
      <c r="K63" s="29"/>
      <c r="L63" s="29">
        <v>2655</v>
      </c>
      <c r="M63">
        <f t="shared" si="5"/>
        <v>6.1016949152542375E-2</v>
      </c>
      <c r="N63" s="29">
        <v>2000</v>
      </c>
      <c r="O63">
        <f t="shared" si="4"/>
        <v>2.7725887222397811</v>
      </c>
      <c r="P63" s="4"/>
      <c r="Q63" s="6">
        <v>6982381687.2200003</v>
      </c>
      <c r="R63" s="6">
        <v>219484851.83000001</v>
      </c>
      <c r="S63" s="3">
        <v>361254602.02999997</v>
      </c>
      <c r="T63" s="6">
        <v>66694071.07</v>
      </c>
      <c r="U63" s="6">
        <v>203716963.16</v>
      </c>
      <c r="V63" s="6">
        <v>2301658627.0300002</v>
      </c>
      <c r="W63" s="3"/>
      <c r="X63" s="3">
        <f t="shared" si="7"/>
        <v>851150488.09000003</v>
      </c>
      <c r="Y63">
        <f t="shared" si="1"/>
        <v>0.36979875212350766</v>
      </c>
      <c r="Z63">
        <f t="shared" si="3"/>
        <v>22.666655911453873</v>
      </c>
    </row>
    <row r="64" spans="1:26">
      <c r="A64">
        <v>2</v>
      </c>
      <c r="C64" s="1">
        <v>2425</v>
      </c>
      <c r="D64" s="1"/>
      <c r="E64" s="33">
        <v>4.8000000000000001E-2</v>
      </c>
      <c r="F64" s="1"/>
      <c r="G64" t="s">
        <v>236</v>
      </c>
      <c r="H64" s="15">
        <v>0</v>
      </c>
      <c r="J64" s="29">
        <v>581</v>
      </c>
      <c r="L64" s="29">
        <v>656</v>
      </c>
      <c r="M64">
        <f t="shared" si="5"/>
        <v>0.88567073170731703</v>
      </c>
      <c r="N64" s="29">
        <v>1994</v>
      </c>
      <c r="O64">
        <f t="shared" si="4"/>
        <v>3.0910424533583161</v>
      </c>
      <c r="P64" s="4"/>
      <c r="Q64" s="6">
        <v>4208751393.73</v>
      </c>
      <c r="R64" s="6">
        <v>81202355.420000002</v>
      </c>
      <c r="S64" s="3">
        <v>114910911.28</v>
      </c>
      <c r="T64" s="6">
        <v>9482984.6400000006</v>
      </c>
      <c r="U64" s="6">
        <v>5040375.28</v>
      </c>
      <c r="V64" s="6">
        <v>519930623.86000001</v>
      </c>
      <c r="W64" s="3"/>
      <c r="X64" s="3">
        <f t="shared" si="7"/>
        <v>210636626.61999997</v>
      </c>
      <c r="Y64">
        <f t="shared" si="1"/>
        <v>0.40512448575584847</v>
      </c>
      <c r="Z64">
        <f t="shared" si="3"/>
        <v>22.160431859590084</v>
      </c>
    </row>
    <row r="65" spans="1:26">
      <c r="A65">
        <v>2</v>
      </c>
      <c r="C65" s="1">
        <v>2003</v>
      </c>
      <c r="D65" s="1"/>
      <c r="E65" s="33">
        <v>3.3599999999999998E-2</v>
      </c>
      <c r="F65" s="1"/>
      <c r="G65" t="s">
        <v>235</v>
      </c>
      <c r="H65" s="15">
        <v>0</v>
      </c>
      <c r="J65" s="29">
        <v>535</v>
      </c>
      <c r="K65" s="29">
        <v>25</v>
      </c>
      <c r="L65" s="29">
        <v>7552</v>
      </c>
      <c r="M65">
        <f t="shared" si="5"/>
        <v>7.4152542372881353E-2</v>
      </c>
      <c r="N65" s="29">
        <v>2004</v>
      </c>
      <c r="O65">
        <f t="shared" si="4"/>
        <v>2.4849066497880004</v>
      </c>
      <c r="P65" s="4">
        <v>165</v>
      </c>
      <c r="Q65" s="6">
        <v>2674678031.0999999</v>
      </c>
      <c r="R65" s="6">
        <v>541242638.27999997</v>
      </c>
      <c r="S65" s="3">
        <v>411227900.64999998</v>
      </c>
      <c r="T65" s="6">
        <v>11879022.82</v>
      </c>
      <c r="U65" s="6">
        <v>50961357.619999997</v>
      </c>
      <c r="V65" s="6">
        <v>2173905062.5999999</v>
      </c>
      <c r="W65" s="3"/>
      <c r="X65" s="3">
        <f t="shared" si="7"/>
        <v>1015310919.37</v>
      </c>
      <c r="Y65">
        <f t="shared" si="1"/>
        <v>0.46704473752670861</v>
      </c>
      <c r="Z65">
        <f t="shared" si="3"/>
        <v>21.707094847844662</v>
      </c>
    </row>
    <row r="66" spans="1:26">
      <c r="A66">
        <v>2</v>
      </c>
      <c r="C66" s="1">
        <v>2015</v>
      </c>
      <c r="D66" s="1"/>
      <c r="E66" s="33">
        <v>1.8E-3</v>
      </c>
      <c r="F66" s="1"/>
      <c r="G66" t="s">
        <v>234</v>
      </c>
      <c r="H66" s="15">
        <v>0</v>
      </c>
      <c r="J66" s="29">
        <v>20</v>
      </c>
      <c r="K66" s="29"/>
      <c r="L66" s="29">
        <v>354</v>
      </c>
      <c r="M66">
        <f t="shared" si="5"/>
        <v>5.6497175141242938E-2</v>
      </c>
      <c r="N66" s="29">
        <v>2000</v>
      </c>
      <c r="O66">
        <f t="shared" si="4"/>
        <v>2.7725887222397811</v>
      </c>
      <c r="P66" s="4"/>
      <c r="Q66" s="6">
        <v>309767381.08999997</v>
      </c>
      <c r="R66" s="6">
        <v>26799611.199999999</v>
      </c>
      <c r="S66" s="3">
        <v>-41241929.100000001</v>
      </c>
      <c r="T66" s="6">
        <v>450864.44</v>
      </c>
      <c r="U66" s="6">
        <v>6622195.9000000004</v>
      </c>
      <c r="V66" s="6">
        <v>379741432.55000001</v>
      </c>
      <c r="W66" s="3"/>
      <c r="X66" s="3">
        <f t="shared" si="7"/>
        <v>-7369257.5600000024</v>
      </c>
      <c r="Y66">
        <f t="shared" si="1"/>
        <v>-1.9405987675652703E-2</v>
      </c>
      <c r="Z66">
        <f t="shared" si="3"/>
        <v>19.551332190184141</v>
      </c>
    </row>
    <row r="67" spans="1:26">
      <c r="A67">
        <v>2</v>
      </c>
      <c r="C67" s="1">
        <v>603558</v>
      </c>
      <c r="D67" s="1"/>
      <c r="E67" s="33">
        <v>1.7000000000000001E-2</v>
      </c>
      <c r="F67" s="1"/>
      <c r="G67" t="s">
        <v>233</v>
      </c>
      <c r="H67" s="15">
        <v>0</v>
      </c>
      <c r="J67" s="29">
        <v>331</v>
      </c>
      <c r="K67" s="29"/>
      <c r="L67" s="29">
        <v>2725</v>
      </c>
      <c r="M67">
        <f t="shared" ref="M67:M130" si="9">(J67+K67)/L67</f>
        <v>0.12146788990825688</v>
      </c>
      <c r="N67" s="29">
        <v>1993</v>
      </c>
      <c r="O67">
        <f t="shared" si="4"/>
        <v>3.1354942159291497</v>
      </c>
      <c r="P67" s="4"/>
      <c r="Q67" s="6">
        <v>2456674888.9099998</v>
      </c>
      <c r="R67" s="6">
        <v>178898339.75999999</v>
      </c>
      <c r="S67" s="3">
        <v>131437734.20999999</v>
      </c>
      <c r="T67" s="6">
        <v>15020552.970000001</v>
      </c>
      <c r="U67" s="6">
        <v>49867696.25</v>
      </c>
      <c r="V67" s="6">
        <v>663805768.35000002</v>
      </c>
      <c r="W67" s="3"/>
      <c r="X67" s="3">
        <f t="shared" si="7"/>
        <v>375224323.19</v>
      </c>
      <c r="Y67">
        <f t="shared" si="1"/>
        <v>0.56526222139148119</v>
      </c>
      <c r="Z67">
        <f>LN(Q67)</f>
        <v>21.622074601384394</v>
      </c>
    </row>
    <row r="68" spans="1:26">
      <c r="A68">
        <v>2</v>
      </c>
      <c r="C68" s="1">
        <v>601599</v>
      </c>
      <c r="D68" s="1"/>
      <c r="E68" s="33">
        <v>5.7999999999999996E-3</v>
      </c>
      <c r="F68" s="1"/>
      <c r="G68" t="s">
        <v>232</v>
      </c>
      <c r="J68" s="29">
        <v>135</v>
      </c>
      <c r="K68" s="29"/>
      <c r="L68" s="29">
        <v>4624</v>
      </c>
      <c r="M68">
        <f t="shared" si="9"/>
        <v>2.9195501730103806E-2</v>
      </c>
      <c r="N68" s="29">
        <v>2002</v>
      </c>
      <c r="O68">
        <f t="shared" si="4"/>
        <v>2.6390573296152584</v>
      </c>
      <c r="P68" s="4">
        <v>7</v>
      </c>
      <c r="Q68" s="6">
        <v>5090863530.3699999</v>
      </c>
      <c r="R68" s="6">
        <v>324291346.68000001</v>
      </c>
      <c r="S68" s="3">
        <v>260673272.27000001</v>
      </c>
      <c r="T68" s="6">
        <v>39819267.119999997</v>
      </c>
      <c r="U68" s="6">
        <v>102894050.92</v>
      </c>
      <c r="V68" s="6">
        <v>3588832218.3099999</v>
      </c>
      <c r="W68" s="3"/>
      <c r="X68" s="3">
        <f t="shared" si="7"/>
        <v>727677936.99000001</v>
      </c>
      <c r="Y68">
        <f t="shared" si="1"/>
        <v>0.20276176001693036</v>
      </c>
      <c r="Z68">
        <f>LN(Q68)</f>
        <v>22.350713305451535</v>
      </c>
    </row>
    <row r="69" spans="1:26">
      <c r="A69">
        <v>2</v>
      </c>
      <c r="C69" s="1">
        <v>600987</v>
      </c>
      <c r="D69" s="1"/>
      <c r="E69" s="33">
        <v>2.7400000000000001E-2</v>
      </c>
      <c r="F69" s="1"/>
      <c r="G69" t="s">
        <v>260</v>
      </c>
      <c r="H69" s="15">
        <v>3.8800000000000001E-2</v>
      </c>
      <c r="J69" s="29">
        <v>198</v>
      </c>
      <c r="L69" s="29">
        <v>7499</v>
      </c>
      <c r="M69">
        <f t="shared" si="9"/>
        <v>2.6403520469395918E-2</v>
      </c>
      <c r="N69" s="29">
        <v>1998</v>
      </c>
      <c r="O69">
        <f t="shared" si="4"/>
        <v>2.8903717578961645</v>
      </c>
      <c r="Q69" s="3">
        <v>4283686327.5300002</v>
      </c>
      <c r="R69" s="3">
        <v>578852112.67999995</v>
      </c>
      <c r="S69" s="3">
        <v>783698678.16999996</v>
      </c>
      <c r="T69" s="3">
        <v>163839514.84</v>
      </c>
      <c r="U69" s="3">
        <v>184801815.74000001</v>
      </c>
      <c r="V69" s="3">
        <v>3190621692.6700001</v>
      </c>
      <c r="W69" s="3"/>
      <c r="X69" s="3">
        <f t="shared" si="7"/>
        <v>1711192121.4299998</v>
      </c>
      <c r="Y69">
        <f t="shared" si="1"/>
        <v>0.53631934032205086</v>
      </c>
      <c r="Z69">
        <f t="shared" ref="Z69:Z101" si="10">LN(Q69)</f>
        <v>22.178079767320419</v>
      </c>
    </row>
    <row r="70" spans="1:26">
      <c r="A70">
        <v>2</v>
      </c>
      <c r="C70" s="1">
        <v>600630</v>
      </c>
      <c r="D70" s="1"/>
      <c r="E70" s="33">
        <v>5.3E-3</v>
      </c>
      <c r="F70" s="1"/>
      <c r="G70" t="s">
        <v>261</v>
      </c>
      <c r="H70" s="15">
        <v>0.30080000000000001</v>
      </c>
      <c r="J70">
        <v>332</v>
      </c>
      <c r="K70">
        <v>30</v>
      </c>
      <c r="L70">
        <v>2279</v>
      </c>
      <c r="M70">
        <f t="shared" si="9"/>
        <v>0.15884159719175076</v>
      </c>
      <c r="N70" s="29">
        <v>1991</v>
      </c>
      <c r="O70">
        <f t="shared" si="4"/>
        <v>3.2188758248682006</v>
      </c>
      <c r="Q70" s="3">
        <v>2579682681.4699998</v>
      </c>
      <c r="R70" s="3">
        <v>465952436.16000003</v>
      </c>
      <c r="S70" s="3">
        <v>40666843.799999997</v>
      </c>
      <c r="T70" s="3">
        <v>93421331.609999999</v>
      </c>
      <c r="U70" s="3">
        <v>31051586.629999999</v>
      </c>
      <c r="V70" s="3">
        <v>4249983112.5900002</v>
      </c>
      <c r="W70" s="3"/>
      <c r="X70" s="3">
        <f t="shared" si="7"/>
        <v>631092198.20000005</v>
      </c>
      <c r="Y70">
        <f t="shared" ref="Y70:Y101" si="11">X70/V70</f>
        <v>0.1484928719670614</v>
      </c>
      <c r="Z70">
        <f t="shared" si="10"/>
        <v>21.670932236637547</v>
      </c>
    </row>
    <row r="71" spans="1:26">
      <c r="A71">
        <v>2</v>
      </c>
      <c r="C71" s="1">
        <v>600448</v>
      </c>
      <c r="D71" s="1"/>
      <c r="E71" s="33">
        <v>6.4199999999999993E-2</v>
      </c>
      <c r="F71" s="1"/>
      <c r="G71" t="s">
        <v>262</v>
      </c>
      <c r="H71" s="15">
        <v>0.27589999999999998</v>
      </c>
      <c r="J71">
        <v>908</v>
      </c>
      <c r="K71" t="s">
        <v>392</v>
      </c>
      <c r="L71" s="29">
        <v>4073</v>
      </c>
      <c r="M71" t="e">
        <f t="shared" si="9"/>
        <v>#VALUE!</v>
      </c>
      <c r="N71" s="29">
        <v>1999</v>
      </c>
      <c r="O71">
        <f t="shared" si="4"/>
        <v>2.8332133440562162</v>
      </c>
      <c r="Q71" s="3">
        <v>2723424488.0500002</v>
      </c>
      <c r="R71" s="3">
        <v>307214732.73000002</v>
      </c>
      <c r="S71" s="3">
        <v>10339227.33</v>
      </c>
      <c r="T71" s="3">
        <v>3608441.13</v>
      </c>
      <c r="U71" s="3">
        <v>68497548.439999998</v>
      </c>
      <c r="V71" s="3">
        <v>2361114917.96</v>
      </c>
      <c r="W71" s="3"/>
      <c r="X71" s="3">
        <f t="shared" si="7"/>
        <v>389659949.63</v>
      </c>
      <c r="Y71">
        <f t="shared" si="11"/>
        <v>0.16503218317161183</v>
      </c>
      <c r="Z71">
        <f t="shared" si="10"/>
        <v>21.725155928334232</v>
      </c>
    </row>
    <row r="72" spans="1:26">
      <c r="A72">
        <v>2</v>
      </c>
      <c r="C72" s="1">
        <v>600370</v>
      </c>
      <c r="D72" s="1"/>
      <c r="E72" s="33">
        <v>2.6599999999999999E-2</v>
      </c>
      <c r="F72" s="1"/>
      <c r="G72" t="s">
        <v>263</v>
      </c>
      <c r="H72" s="15">
        <v>0</v>
      </c>
      <c r="J72">
        <v>376</v>
      </c>
      <c r="L72">
        <v>1213</v>
      </c>
      <c r="M72">
        <f t="shared" si="9"/>
        <v>0.3099752679307502</v>
      </c>
      <c r="N72" s="29">
        <v>1980</v>
      </c>
      <c r="O72">
        <f t="shared" si="4"/>
        <v>3.5835189384561099</v>
      </c>
      <c r="Q72" s="3">
        <v>1697143924.0899999</v>
      </c>
      <c r="R72" s="3">
        <v>69487872.829999998</v>
      </c>
      <c r="S72" s="3">
        <v>83182011.040000007</v>
      </c>
      <c r="T72" s="3">
        <v>7874780.1500000004</v>
      </c>
      <c r="U72" s="3">
        <v>44960016.270000003</v>
      </c>
      <c r="V72" s="3">
        <v>976756001.72000003</v>
      </c>
      <c r="W72" s="3"/>
      <c r="X72" s="3">
        <f t="shared" si="7"/>
        <v>205504680.29000002</v>
      </c>
      <c r="Y72">
        <f t="shared" si="11"/>
        <v>0.21039510371896403</v>
      </c>
      <c r="Z72">
        <f t="shared" si="10"/>
        <v>21.252212630497958</v>
      </c>
    </row>
    <row r="73" spans="1:26">
      <c r="A73">
        <v>2</v>
      </c>
      <c r="C73" s="1">
        <v>600156</v>
      </c>
      <c r="D73" s="1"/>
      <c r="E73" s="33">
        <v>1.15E-2</v>
      </c>
      <c r="F73" s="1"/>
      <c r="G73" t="s">
        <v>264</v>
      </c>
      <c r="H73" s="15">
        <v>0.41339999999999999</v>
      </c>
      <c r="J73">
        <v>265</v>
      </c>
      <c r="K73" t="s">
        <v>393</v>
      </c>
      <c r="L73" s="29">
        <v>2334</v>
      </c>
      <c r="M73" t="e">
        <f t="shared" si="9"/>
        <v>#VALUE!</v>
      </c>
      <c r="N73" s="29">
        <v>1998</v>
      </c>
      <c r="O73">
        <f t="shared" si="4"/>
        <v>2.8903717578961645</v>
      </c>
      <c r="Q73" s="3">
        <v>1158326186.9200001</v>
      </c>
      <c r="R73" s="3">
        <v>138565991.03</v>
      </c>
      <c r="S73" s="3">
        <v>1558465.24</v>
      </c>
      <c r="T73" s="3">
        <v>23553608.239999998</v>
      </c>
      <c r="U73" s="3">
        <v>11704062.98</v>
      </c>
      <c r="V73" s="3">
        <v>593146428.82000005</v>
      </c>
      <c r="W73" s="3"/>
      <c r="X73" s="3">
        <f t="shared" si="7"/>
        <v>175382127.49000001</v>
      </c>
      <c r="Y73">
        <f t="shared" si="11"/>
        <v>0.29568099708347495</v>
      </c>
      <c r="Z73">
        <f t="shared" si="10"/>
        <v>20.870241857710557</v>
      </c>
    </row>
    <row r="74" spans="1:26">
      <c r="A74">
        <v>2</v>
      </c>
      <c r="C74" s="1">
        <v>2193</v>
      </c>
      <c r="D74" s="1"/>
      <c r="E74" s="33">
        <v>4.3900000000000002E-2</v>
      </c>
      <c r="F74" s="1"/>
      <c r="G74" t="s">
        <v>265</v>
      </c>
      <c r="H74" s="15">
        <v>7.2700000000000001E-2</v>
      </c>
      <c r="J74">
        <v>302</v>
      </c>
      <c r="L74" s="29">
        <v>3809</v>
      </c>
      <c r="M74">
        <f t="shared" si="9"/>
        <v>7.9285901811499082E-2</v>
      </c>
      <c r="N74" s="29">
        <v>1993</v>
      </c>
      <c r="O74">
        <f t="shared" si="4"/>
        <v>3.1354942159291497</v>
      </c>
      <c r="Q74" s="3">
        <v>4424575993.0100002</v>
      </c>
      <c r="R74" s="3">
        <v>167560862.66</v>
      </c>
      <c r="S74" s="3">
        <v>45810097.670000002</v>
      </c>
      <c r="T74" s="3">
        <v>9474011.2300000004</v>
      </c>
      <c r="U74" s="3">
        <v>58802854.969999999</v>
      </c>
      <c r="V74" s="3">
        <v>906122990.79999995</v>
      </c>
      <c r="W74" s="3"/>
      <c r="X74" s="3">
        <f t="shared" si="7"/>
        <v>281647826.52999997</v>
      </c>
      <c r="Y74">
        <f t="shared" si="11"/>
        <v>0.3108273704448643</v>
      </c>
      <c r="Z74">
        <f t="shared" si="10"/>
        <v>22.210440290026497</v>
      </c>
    </row>
    <row r="75" spans="1:26">
      <c r="A75">
        <v>2</v>
      </c>
      <c r="C75" s="1">
        <v>600152</v>
      </c>
      <c r="D75" s="1"/>
      <c r="E75" s="33">
        <v>7.4999999999999997E-3</v>
      </c>
      <c r="F75" s="1"/>
      <c r="G75" t="s">
        <v>267</v>
      </c>
      <c r="H75" s="15">
        <v>0.1216</v>
      </c>
      <c r="J75">
        <v>263</v>
      </c>
      <c r="L75" s="29">
        <v>1288</v>
      </c>
      <c r="M75">
        <f t="shared" si="9"/>
        <v>0.20419254658385094</v>
      </c>
      <c r="N75" s="29">
        <v>1993</v>
      </c>
      <c r="O75">
        <f t="shared" si="4"/>
        <v>3.1354942159291497</v>
      </c>
      <c r="Q75" s="3">
        <v>1053243179</v>
      </c>
      <c r="R75" s="3">
        <v>158722718.71000001</v>
      </c>
      <c r="S75" s="3">
        <v>-56134395.57</v>
      </c>
      <c r="T75" s="3">
        <v>5784490.4900000002</v>
      </c>
      <c r="U75" s="3">
        <v>30168878.059999999</v>
      </c>
      <c r="V75" s="3">
        <v>538874261.61000001</v>
      </c>
      <c r="W75" s="3"/>
      <c r="X75" s="3">
        <f t="shared" si="7"/>
        <v>138541691.69</v>
      </c>
      <c r="Y75">
        <f t="shared" si="11"/>
        <v>0.25709465372511503</v>
      </c>
      <c r="Z75">
        <f t="shared" si="10"/>
        <v>20.775139982657166</v>
      </c>
    </row>
    <row r="76" spans="1:26">
      <c r="A76">
        <v>2</v>
      </c>
      <c r="C76" s="1">
        <v>2761</v>
      </c>
      <c r="D76" s="1"/>
      <c r="E76" s="33">
        <v>5.3800000000000001E-2</v>
      </c>
      <c r="F76" s="1"/>
      <c r="G76" t="s">
        <v>231</v>
      </c>
      <c r="H76" s="15">
        <v>0</v>
      </c>
      <c r="J76" s="29">
        <v>253</v>
      </c>
      <c r="K76" s="29">
        <v>13</v>
      </c>
      <c r="L76" s="29">
        <v>1190</v>
      </c>
      <c r="M76">
        <f t="shared" si="9"/>
        <v>0.22352941176470589</v>
      </c>
      <c r="N76" s="29">
        <v>1999</v>
      </c>
      <c r="O76">
        <f t="shared" si="4"/>
        <v>2.8332133440562162</v>
      </c>
      <c r="P76" s="4"/>
      <c r="Q76" s="6">
        <v>913550697.71000004</v>
      </c>
      <c r="R76" s="6">
        <v>103378293.18000001</v>
      </c>
      <c r="S76" s="3">
        <v>33203765.210000001</v>
      </c>
      <c r="T76" s="6">
        <v>12724130.15</v>
      </c>
      <c r="U76" s="6">
        <v>8900258.3499999996</v>
      </c>
      <c r="V76" s="6">
        <v>670123204.75</v>
      </c>
      <c r="W76" s="3"/>
      <c r="X76" s="3">
        <f t="shared" si="7"/>
        <v>158206446.89000002</v>
      </c>
      <c r="Y76">
        <f t="shared" si="11"/>
        <v>0.23608561197193795</v>
      </c>
      <c r="Z76">
        <f t="shared" si="10"/>
        <v>20.632849430556536</v>
      </c>
    </row>
    <row r="77" spans="1:26">
      <c r="A77">
        <v>2</v>
      </c>
      <c r="C77" s="1">
        <v>60232</v>
      </c>
      <c r="D77" s="1"/>
      <c r="E77" s="33">
        <v>2.4799999999999999E-2</v>
      </c>
      <c r="F77" s="1"/>
      <c r="G77" t="s">
        <v>230</v>
      </c>
      <c r="H77" s="15">
        <v>0</v>
      </c>
      <c r="J77" s="29">
        <v>425</v>
      </c>
      <c r="K77" s="29"/>
      <c r="L77" s="29">
        <v>4430</v>
      </c>
      <c r="M77">
        <f t="shared" si="9"/>
        <v>9.5936794582392779E-2</v>
      </c>
      <c r="N77" s="29">
        <v>1994</v>
      </c>
      <c r="O77">
        <f t="shared" si="4"/>
        <v>3.0910424533583161</v>
      </c>
      <c r="P77" s="4"/>
      <c r="Q77" s="6">
        <v>1672137966.27</v>
      </c>
      <c r="R77" s="6">
        <v>189516852.65000001</v>
      </c>
      <c r="S77" s="3">
        <v>44299784.240000002</v>
      </c>
      <c r="T77" s="6">
        <v>21579790.719999999</v>
      </c>
      <c r="U77" s="6">
        <v>36500628.920000002</v>
      </c>
      <c r="V77" s="6">
        <v>1029898823.5599999</v>
      </c>
      <c r="W77" s="3"/>
      <c r="X77" s="3">
        <f t="shared" si="7"/>
        <v>291897056.53000003</v>
      </c>
      <c r="Y77">
        <f t="shared" si="11"/>
        <v>0.28342304103330657</v>
      </c>
      <c r="Z77">
        <f t="shared" si="10"/>
        <v>21.237368863916409</v>
      </c>
    </row>
    <row r="78" spans="1:26">
      <c r="A78">
        <v>2</v>
      </c>
      <c r="C78" s="1">
        <v>601339</v>
      </c>
      <c r="D78" s="1"/>
      <c r="E78" s="33">
        <v>3.2899999999999999E-2</v>
      </c>
      <c r="F78" s="1"/>
      <c r="G78" t="s">
        <v>229</v>
      </c>
      <c r="H78" s="15">
        <v>0</v>
      </c>
      <c r="J78" s="29">
        <v>312</v>
      </c>
      <c r="K78" s="29"/>
      <c r="L78" s="29">
        <v>17908</v>
      </c>
      <c r="M78">
        <f t="shared" si="9"/>
        <v>1.7422381058744694E-2</v>
      </c>
      <c r="N78" s="29">
        <v>2004</v>
      </c>
      <c r="O78">
        <f t="shared" si="4"/>
        <v>2.4849066497880004</v>
      </c>
      <c r="P78" s="4">
        <v>7</v>
      </c>
      <c r="Q78" s="6">
        <v>11539570678.4</v>
      </c>
      <c r="R78" s="6">
        <v>817179622.57000005</v>
      </c>
      <c r="S78" s="3">
        <v>668569879.47000003</v>
      </c>
      <c r="T78" s="6">
        <v>37611515.539999999</v>
      </c>
      <c r="U78" s="6">
        <v>338123246.69</v>
      </c>
      <c r="V78" s="6">
        <v>5471673752.9499998</v>
      </c>
      <c r="W78" s="3"/>
      <c r="X78" s="3">
        <f t="shared" si="7"/>
        <v>1861484264.27</v>
      </c>
      <c r="Y78">
        <f t="shared" si="11"/>
        <v>0.34020381117686316</v>
      </c>
      <c r="Z78">
        <f t="shared" si="10"/>
        <v>23.169047894422707</v>
      </c>
    </row>
    <row r="79" spans="1:26">
      <c r="A79">
        <v>2</v>
      </c>
      <c r="C79" s="1">
        <v>603238</v>
      </c>
      <c r="D79" s="1"/>
      <c r="E79" s="33">
        <v>3.2599999999999997E-2</v>
      </c>
      <c r="F79" s="1"/>
      <c r="G79" t="s">
        <v>228</v>
      </c>
      <c r="H79" s="15">
        <v>0</v>
      </c>
      <c r="J79" s="29">
        <v>88</v>
      </c>
      <c r="K79" s="29"/>
      <c r="L79" s="29">
        <v>512</v>
      </c>
      <c r="M79">
        <f t="shared" si="9"/>
        <v>0.171875</v>
      </c>
      <c r="N79" s="29">
        <v>2002</v>
      </c>
      <c r="O79">
        <f t="shared" si="4"/>
        <v>2.6390573296152584</v>
      </c>
      <c r="P79" s="4">
        <v>75</v>
      </c>
      <c r="Q79" s="6">
        <v>497915023.19999999</v>
      </c>
      <c r="R79" s="6">
        <v>52528527.640000001</v>
      </c>
      <c r="S79" s="3">
        <v>70087593.640000001</v>
      </c>
      <c r="T79" s="6">
        <v>5167412.78</v>
      </c>
      <c r="U79" s="6">
        <v>26572324.550000001</v>
      </c>
      <c r="V79" s="6">
        <v>525808581.79000002</v>
      </c>
      <c r="W79" s="3"/>
      <c r="X79" s="3">
        <f t="shared" si="7"/>
        <v>154355858.61000001</v>
      </c>
      <c r="Y79">
        <f t="shared" si="11"/>
        <v>0.29355903261321703</v>
      </c>
      <c r="Z79">
        <f t="shared" si="10"/>
        <v>20.025939984284346</v>
      </c>
    </row>
    <row r="80" spans="1:26">
      <c r="A80">
        <v>2</v>
      </c>
      <c r="C80" s="1">
        <v>603889</v>
      </c>
      <c r="D80" s="1"/>
      <c r="E80" s="33">
        <v>2.4E-2</v>
      </c>
      <c r="F80" s="1"/>
      <c r="G80" t="s">
        <v>226</v>
      </c>
      <c r="H80" s="15">
        <v>0</v>
      </c>
      <c r="J80" s="29">
        <v>200</v>
      </c>
      <c r="K80" s="29"/>
      <c r="L80" s="29">
        <v>1141</v>
      </c>
      <c r="M80">
        <f t="shared" si="9"/>
        <v>0.17528483786152499</v>
      </c>
      <c r="N80" s="29">
        <v>1991</v>
      </c>
      <c r="O80">
        <f t="shared" si="4"/>
        <v>3.2188758248682006</v>
      </c>
      <c r="P80" s="4">
        <v>22</v>
      </c>
      <c r="Q80" s="6">
        <v>1661226140.8800001</v>
      </c>
      <c r="R80" s="6">
        <v>180596428.18000001</v>
      </c>
      <c r="S80" s="3">
        <v>197134180.52000001</v>
      </c>
      <c r="T80" s="6">
        <v>5491676.8300000001</v>
      </c>
      <c r="U80" s="6">
        <v>46018532.810000002</v>
      </c>
      <c r="V80" s="6">
        <v>1834811659.4200001</v>
      </c>
      <c r="W80" s="3"/>
      <c r="X80" s="3">
        <f t="shared" si="7"/>
        <v>429240818.34000003</v>
      </c>
      <c r="Y80">
        <f t="shared" si="11"/>
        <v>0.23394271348574644</v>
      </c>
      <c r="Z80">
        <f t="shared" si="10"/>
        <v>21.230821805739609</v>
      </c>
    </row>
    <row r="81" spans="1:26">
      <c r="A81" s="32">
        <v>2</v>
      </c>
      <c r="C81" s="1"/>
      <c r="D81" s="1"/>
      <c r="E81" s="33">
        <v>4.0000000000000001E-3</v>
      </c>
      <c r="F81" s="1"/>
      <c r="G81" t="s">
        <v>302</v>
      </c>
      <c r="H81" s="15">
        <v>0</v>
      </c>
      <c r="J81" s="29">
        <v>684</v>
      </c>
      <c r="K81" s="29"/>
      <c r="L81" s="29">
        <v>10715</v>
      </c>
      <c r="M81">
        <f t="shared" si="9"/>
        <v>6.3835744283714413E-2</v>
      </c>
      <c r="N81" s="29">
        <v>2001</v>
      </c>
      <c r="O81">
        <f t="shared" si="4"/>
        <v>2.7080502011022101</v>
      </c>
      <c r="P81" s="4"/>
      <c r="Q81" s="6">
        <v>4221246244.9000001</v>
      </c>
      <c r="R81" s="6">
        <v>638094699.70000005</v>
      </c>
      <c r="S81" s="3">
        <v>305844442.69</v>
      </c>
      <c r="T81" s="6">
        <v>47963119.829999998</v>
      </c>
      <c r="U81" s="6">
        <v>33585657.359999999</v>
      </c>
      <c r="V81" s="6">
        <v>3733619135.4000001</v>
      </c>
      <c r="W81" s="3"/>
      <c r="X81" s="3">
        <f t="shared" si="7"/>
        <v>1025487919.5800002</v>
      </c>
      <c r="Y81">
        <f t="shared" si="11"/>
        <v>0.27466323756939254</v>
      </c>
      <c r="Z81">
        <f t="shared" si="10"/>
        <v>22.163396240093032</v>
      </c>
    </row>
    <row r="82" spans="1:26">
      <c r="A82" s="32">
        <v>2</v>
      </c>
      <c r="C82" s="1"/>
      <c r="D82" s="1"/>
      <c r="E82" s="33">
        <v>1.2699999999999999E-2</v>
      </c>
      <c r="F82" s="1"/>
      <c r="G82" t="s">
        <v>376</v>
      </c>
      <c r="H82" s="15">
        <v>3.2599999999999997E-2</v>
      </c>
      <c r="J82" s="29">
        <v>232</v>
      </c>
      <c r="K82" s="29">
        <v>32</v>
      </c>
      <c r="L82" s="29">
        <v>1776</v>
      </c>
      <c r="M82">
        <f t="shared" si="9"/>
        <v>0.14864864864864866</v>
      </c>
      <c r="N82" s="29">
        <v>1986</v>
      </c>
      <c r="O82">
        <f t="shared" si="4"/>
        <v>3.4011973816621555</v>
      </c>
      <c r="P82" s="4"/>
      <c r="Q82" s="6">
        <v>5427974742.4499998</v>
      </c>
      <c r="R82" s="6">
        <v>172347579.03999999</v>
      </c>
      <c r="S82" s="3">
        <v>60021314.909999996</v>
      </c>
      <c r="T82" s="6">
        <v>26282047.25</v>
      </c>
      <c r="U82" s="6">
        <v>31945451.120000001</v>
      </c>
      <c r="V82" s="6">
        <v>1011809610.66</v>
      </c>
      <c r="W82" s="3"/>
      <c r="X82" s="3">
        <f t="shared" si="7"/>
        <v>290596392.31999999</v>
      </c>
      <c r="Y82">
        <f t="shared" si="11"/>
        <v>0.28720461760631522</v>
      </c>
      <c r="Z82">
        <f t="shared" si="10"/>
        <v>22.41483192571182</v>
      </c>
    </row>
    <row r="83" spans="1:26">
      <c r="A83" s="32">
        <v>2</v>
      </c>
      <c r="C83" s="1"/>
      <c r="D83" s="1"/>
      <c r="E83" s="33" t="s">
        <v>394</v>
      </c>
      <c r="F83" s="1"/>
      <c r="G83" t="s">
        <v>375</v>
      </c>
      <c r="H83" s="15">
        <v>0.25950000000000001</v>
      </c>
      <c r="J83" s="29">
        <v>78</v>
      </c>
      <c r="K83" s="29">
        <v>11</v>
      </c>
      <c r="L83" s="29">
        <v>927</v>
      </c>
      <c r="M83">
        <f t="shared" si="9"/>
        <v>9.6008629989212516E-2</v>
      </c>
      <c r="N83" s="29">
        <v>1993</v>
      </c>
      <c r="O83">
        <f t="shared" si="4"/>
        <v>3.1354942159291497</v>
      </c>
      <c r="P83" s="4"/>
      <c r="Q83" s="6">
        <v>793013053.46000004</v>
      </c>
      <c r="R83" s="38">
        <v>133002380.48999999</v>
      </c>
      <c r="S83" s="3">
        <v>95237936.079999998</v>
      </c>
      <c r="T83" s="6">
        <v>6187811.71</v>
      </c>
      <c r="U83" s="6">
        <v>5846682.2300000004</v>
      </c>
      <c r="V83" s="6">
        <v>1151221576.6800001</v>
      </c>
      <c r="W83" s="3"/>
      <c r="X83" s="3">
        <f t="shared" si="7"/>
        <v>240274810.50999999</v>
      </c>
      <c r="Y83">
        <f t="shared" si="11"/>
        <v>0.20871291450506588</v>
      </c>
      <c r="Z83">
        <f t="shared" si="10"/>
        <v>20.491350240321147</v>
      </c>
    </row>
    <row r="84" spans="1:26">
      <c r="A84" s="32">
        <v>2</v>
      </c>
      <c r="C84" s="1"/>
      <c r="D84" s="1"/>
      <c r="E84" s="33">
        <v>3.5999999999999997E-2</v>
      </c>
      <c r="F84" s="1"/>
      <c r="G84" t="s">
        <v>377</v>
      </c>
      <c r="H84" s="15">
        <v>4.8300000000000003E-2</v>
      </c>
      <c r="J84" s="29">
        <v>1670</v>
      </c>
      <c r="K84" s="29">
        <v>110</v>
      </c>
      <c r="L84" s="29">
        <v>10640</v>
      </c>
      <c r="M84">
        <f t="shared" si="9"/>
        <v>0.16729323308270677</v>
      </c>
      <c r="N84" s="29">
        <v>1995</v>
      </c>
      <c r="O84">
        <f t="shared" si="4"/>
        <v>3.044522437723423</v>
      </c>
      <c r="P84" s="4"/>
      <c r="Q84" s="6">
        <v>6187199710</v>
      </c>
      <c r="R84" s="6">
        <v>1065548242</v>
      </c>
      <c r="S84" s="3">
        <v>163346124</v>
      </c>
      <c r="T84" s="6">
        <v>135667369</v>
      </c>
      <c r="U84" s="6">
        <v>83949344</v>
      </c>
      <c r="V84" s="6">
        <v>6519192145</v>
      </c>
      <c r="W84" s="3"/>
      <c r="X84" s="3">
        <f t="shared" si="7"/>
        <v>1448511079</v>
      </c>
      <c r="Y84">
        <f t="shared" si="11"/>
        <v>0.22219180640517844</v>
      </c>
      <c r="Z84">
        <f t="shared" si="10"/>
        <v>22.545748431946347</v>
      </c>
    </row>
    <row r="85" spans="1:26">
      <c r="A85" s="32">
        <v>2</v>
      </c>
      <c r="C85" s="1"/>
      <c r="D85" s="1"/>
      <c r="E85" s="33">
        <v>1.09E-2</v>
      </c>
      <c r="F85" s="1"/>
      <c r="G85" t="s">
        <v>378</v>
      </c>
      <c r="H85" s="15">
        <v>0</v>
      </c>
      <c r="J85" s="29">
        <v>366</v>
      </c>
      <c r="K85" s="29"/>
      <c r="L85" s="29">
        <v>6803</v>
      </c>
      <c r="M85">
        <f t="shared" si="9"/>
        <v>5.3799794208437453E-2</v>
      </c>
      <c r="N85" s="29">
        <v>1993</v>
      </c>
      <c r="O85">
        <f t="shared" si="4"/>
        <v>3.1354942159291497</v>
      </c>
      <c r="P85" s="4"/>
      <c r="Q85" s="6">
        <v>2986830545.1500001</v>
      </c>
      <c r="R85" s="6">
        <v>415422392.83999997</v>
      </c>
      <c r="S85" s="3">
        <v>29281362.84</v>
      </c>
      <c r="T85" s="6">
        <v>43440334.200000003</v>
      </c>
      <c r="U85" s="6">
        <v>12066748.300000001</v>
      </c>
      <c r="V85" s="6">
        <v>1484265341.96</v>
      </c>
      <c r="W85" s="3"/>
      <c r="X85" s="3">
        <f t="shared" si="7"/>
        <v>500210838.17999995</v>
      </c>
      <c r="Y85">
        <f t="shared" si="11"/>
        <v>0.33700904012180344</v>
      </c>
      <c r="Z85">
        <f t="shared" si="10"/>
        <v>21.817478643787737</v>
      </c>
    </row>
    <row r="86" spans="1:26">
      <c r="A86" s="32">
        <v>2</v>
      </c>
      <c r="C86" s="1"/>
      <c r="D86" s="1"/>
      <c r="E86" s="33">
        <v>3.1699999999999999E-2</v>
      </c>
      <c r="F86" s="1"/>
      <c r="G86" t="s">
        <v>379</v>
      </c>
      <c r="H86" s="15">
        <v>0</v>
      </c>
      <c r="J86" s="29">
        <v>244</v>
      </c>
      <c r="K86" s="29"/>
      <c r="L86" s="29">
        <v>4920</v>
      </c>
      <c r="M86">
        <f t="shared" si="9"/>
        <v>4.9593495934959347E-2</v>
      </c>
      <c r="N86" s="29">
        <v>2003</v>
      </c>
      <c r="O86">
        <f t="shared" si="4"/>
        <v>2.5649493574615367</v>
      </c>
      <c r="P86" s="4"/>
      <c r="Q86" s="6">
        <v>2444982588.6100001</v>
      </c>
      <c r="R86" s="6">
        <v>251974642.34999999</v>
      </c>
      <c r="S86" s="3">
        <v>9380809.3900000006</v>
      </c>
      <c r="T86" s="6">
        <v>10966892.779999999</v>
      </c>
      <c r="U86" s="6">
        <v>42050623.75</v>
      </c>
      <c r="V86" s="6">
        <v>696075861.08000004</v>
      </c>
      <c r="W86" s="3"/>
      <c r="X86" s="3">
        <f t="shared" si="7"/>
        <v>314372968.26999998</v>
      </c>
      <c r="Y86">
        <f t="shared" si="11"/>
        <v>0.45163607280136536</v>
      </c>
      <c r="Z86">
        <f t="shared" si="10"/>
        <v>21.617303838624988</v>
      </c>
    </row>
    <row r="87" spans="1:26">
      <c r="A87" s="32">
        <v>2</v>
      </c>
      <c r="C87" s="1"/>
      <c r="D87" s="1"/>
      <c r="E87" s="33">
        <v>6.4000000000000003E-3</v>
      </c>
      <c r="F87" s="1"/>
      <c r="G87" t="s">
        <v>380</v>
      </c>
      <c r="H87" s="15">
        <v>1.2800000000000001E-2</v>
      </c>
      <c r="J87" s="29">
        <v>236</v>
      </c>
      <c r="K87" s="29"/>
      <c r="L87" s="29">
        <v>2244</v>
      </c>
      <c r="M87">
        <f t="shared" si="9"/>
        <v>0.10516934046345811</v>
      </c>
      <c r="N87" s="29">
        <v>2005</v>
      </c>
      <c r="O87">
        <f t="shared" si="4"/>
        <v>2.3978952727983707</v>
      </c>
      <c r="P87" s="4"/>
      <c r="Q87" s="6">
        <v>7194703655</v>
      </c>
      <c r="R87" s="6">
        <v>184446125.74000001</v>
      </c>
      <c r="S87" s="3">
        <v>537111446.22000003</v>
      </c>
      <c r="T87" s="6">
        <v>82683983.689999998</v>
      </c>
      <c r="U87" s="6">
        <v>27029352.98</v>
      </c>
      <c r="V87" s="6">
        <v>6319983268.46</v>
      </c>
      <c r="W87" s="3"/>
      <c r="X87" s="3">
        <f t="shared" si="7"/>
        <v>831270908.63000011</v>
      </c>
      <c r="Y87">
        <f t="shared" si="11"/>
        <v>0.13153055527511817</v>
      </c>
      <c r="Z87">
        <f t="shared" si="10"/>
        <v>22.696610988807208</v>
      </c>
    </row>
    <row r="88" spans="1:26">
      <c r="A88" s="32">
        <v>2</v>
      </c>
      <c r="C88" s="1"/>
      <c r="D88" s="1"/>
      <c r="E88" s="33">
        <v>4.7399999999999998E-2</v>
      </c>
      <c r="F88" s="1"/>
      <c r="G88" t="s">
        <v>381</v>
      </c>
      <c r="H88" s="15">
        <v>0</v>
      </c>
      <c r="J88" s="29">
        <v>691</v>
      </c>
      <c r="K88" s="29">
        <v>61</v>
      </c>
      <c r="L88" s="29">
        <v>3824</v>
      </c>
      <c r="M88">
        <f t="shared" si="9"/>
        <v>0.19665271966527198</v>
      </c>
      <c r="N88" s="29">
        <v>1999</v>
      </c>
      <c r="O88">
        <f t="shared" si="4"/>
        <v>2.8332133440562162</v>
      </c>
      <c r="P88" s="4">
        <v>4</v>
      </c>
      <c r="Q88" s="6">
        <v>4422922295.8000002</v>
      </c>
      <c r="R88" s="6">
        <v>347082327.26999998</v>
      </c>
      <c r="S88" s="3">
        <v>190481703.99000001</v>
      </c>
      <c r="T88" s="6">
        <v>26156701.920000002</v>
      </c>
      <c r="U88" s="6">
        <v>29701054.989999998</v>
      </c>
      <c r="V88" s="6">
        <v>1367738330.6600001</v>
      </c>
      <c r="W88" s="3"/>
      <c r="X88" s="3">
        <f t="shared" si="7"/>
        <v>593421788.16999996</v>
      </c>
      <c r="Y88">
        <f t="shared" si="11"/>
        <v>0.43387084712588642</v>
      </c>
      <c r="Z88">
        <f t="shared" si="10"/>
        <v>22.210066467466657</v>
      </c>
    </row>
    <row r="89" spans="1:26">
      <c r="A89" s="32">
        <v>2</v>
      </c>
      <c r="C89" s="1"/>
      <c r="D89" s="1"/>
      <c r="E89" s="33">
        <v>3.6999999999999998E-2</v>
      </c>
      <c r="F89" s="1"/>
      <c r="G89" t="s">
        <v>382</v>
      </c>
      <c r="H89" s="15">
        <v>7.1999999999999998E-3</v>
      </c>
      <c r="J89" s="29">
        <v>79</v>
      </c>
      <c r="K89" s="29">
        <v>5</v>
      </c>
      <c r="L89" s="29">
        <v>1217</v>
      </c>
      <c r="M89">
        <f t="shared" si="9"/>
        <v>6.9022185702547242E-2</v>
      </c>
      <c r="N89" s="29">
        <v>2008</v>
      </c>
      <c r="O89">
        <f t="shared" si="4"/>
        <v>2.0794415416798357</v>
      </c>
      <c r="P89" s="4"/>
      <c r="Q89" s="6">
        <v>1093031536.1800001</v>
      </c>
      <c r="R89" s="6">
        <v>102511907.65000001</v>
      </c>
      <c r="S89" s="3">
        <v>57051056.530000001</v>
      </c>
      <c r="T89" s="6">
        <v>4036297.2</v>
      </c>
      <c r="U89" s="6">
        <v>23741325.120000001</v>
      </c>
      <c r="V89" s="6">
        <v>389873815.95999998</v>
      </c>
      <c r="W89" s="3"/>
      <c r="X89" s="3">
        <f t="shared" ref="X89:X101" si="12">R89+S89+T89+U89</f>
        <v>187340586.5</v>
      </c>
      <c r="Y89">
        <f t="shared" si="11"/>
        <v>0.48051594857352681</v>
      </c>
      <c r="Z89">
        <f t="shared" si="10"/>
        <v>20.812220898588254</v>
      </c>
    </row>
    <row r="90" spans="1:26">
      <c r="A90" s="32">
        <v>2</v>
      </c>
      <c r="C90" s="1"/>
      <c r="D90" s="1"/>
      <c r="E90" s="33">
        <v>2.98E-2</v>
      </c>
      <c r="F90" s="1"/>
      <c r="G90" t="s">
        <v>383</v>
      </c>
      <c r="H90" s="15">
        <v>0</v>
      </c>
      <c r="J90" s="29">
        <v>193</v>
      </c>
      <c r="K90" s="29">
        <v>18</v>
      </c>
      <c r="L90" s="29">
        <v>1855</v>
      </c>
      <c r="M90">
        <f t="shared" si="9"/>
        <v>0.11374663072776281</v>
      </c>
      <c r="N90" s="29">
        <v>1997</v>
      </c>
      <c r="O90">
        <f t="shared" si="4"/>
        <v>2.9444389791664403</v>
      </c>
      <c r="P90" s="4">
        <v>3</v>
      </c>
      <c r="Q90" s="6">
        <v>2926654151.4000001</v>
      </c>
      <c r="R90" s="6">
        <v>163556355.72</v>
      </c>
      <c r="S90" s="3">
        <v>-349041435.67000002</v>
      </c>
      <c r="T90" s="6">
        <v>6842498.6200000001</v>
      </c>
      <c r="U90" s="6">
        <v>17935783.75</v>
      </c>
      <c r="V90" s="6">
        <v>754169101.00999999</v>
      </c>
      <c r="W90" s="3"/>
      <c r="X90" s="3">
        <f t="shared" si="12"/>
        <v>-160706797.58000001</v>
      </c>
      <c r="Y90">
        <f t="shared" si="11"/>
        <v>-0.2130911984656729</v>
      </c>
      <c r="Z90">
        <f t="shared" si="10"/>
        <v>21.797125679629168</v>
      </c>
    </row>
    <row r="91" spans="1:26">
      <c r="A91" s="32">
        <v>2</v>
      </c>
      <c r="C91" s="1"/>
      <c r="D91" s="1"/>
      <c r="E91" s="33">
        <v>3.1E-2</v>
      </c>
      <c r="F91" s="1"/>
      <c r="G91" t="s">
        <v>384</v>
      </c>
      <c r="H91" s="15">
        <v>0</v>
      </c>
      <c r="J91">
        <v>37</v>
      </c>
      <c r="K91">
        <v>3</v>
      </c>
      <c r="L91" s="29">
        <v>1072</v>
      </c>
      <c r="M91">
        <f t="shared" si="9"/>
        <v>3.7313432835820892E-2</v>
      </c>
      <c r="N91" s="29">
        <v>1996</v>
      </c>
      <c r="O91">
        <f t="shared" si="4"/>
        <v>2.9957322735539909</v>
      </c>
      <c r="P91" s="4"/>
      <c r="Q91" s="6">
        <v>963872904.54999995</v>
      </c>
      <c r="R91" s="6">
        <v>70349205.480000004</v>
      </c>
      <c r="S91" s="3">
        <v>97121291.439999998</v>
      </c>
      <c r="T91" s="6">
        <v>18300535.109999999</v>
      </c>
      <c r="U91" s="6">
        <v>4430066.96</v>
      </c>
      <c r="V91" s="6">
        <v>385411383.08999997</v>
      </c>
      <c r="W91" s="3"/>
      <c r="X91" s="3">
        <f t="shared" si="12"/>
        <v>190201098.99000004</v>
      </c>
      <c r="Y91">
        <f t="shared" si="11"/>
        <v>0.49350150860900993</v>
      </c>
      <c r="Z91">
        <f t="shared" si="10"/>
        <v>20.68647000212982</v>
      </c>
    </row>
    <row r="92" spans="1:26">
      <c r="A92" s="32">
        <v>2</v>
      </c>
      <c r="C92" s="1"/>
      <c r="D92" s="1"/>
      <c r="E92" s="33">
        <v>2.81E-2</v>
      </c>
      <c r="F92" s="1"/>
      <c r="G92" t="s">
        <v>385</v>
      </c>
      <c r="H92" s="15">
        <v>0</v>
      </c>
      <c r="J92" s="29">
        <v>460</v>
      </c>
      <c r="K92" s="29">
        <v>25</v>
      </c>
      <c r="L92" s="29">
        <v>8707</v>
      </c>
      <c r="M92">
        <f t="shared" si="9"/>
        <v>5.5702308487423913E-2</v>
      </c>
      <c r="N92" s="29">
        <v>2007</v>
      </c>
      <c r="O92">
        <f t="shared" si="4"/>
        <v>2.1972245773362196</v>
      </c>
      <c r="P92" s="4"/>
      <c r="Q92" s="6">
        <v>1977748866.96</v>
      </c>
      <c r="R92" s="6">
        <v>822749381.41999996</v>
      </c>
      <c r="S92" s="3">
        <v>262519503.44999999</v>
      </c>
      <c r="T92" s="6">
        <v>30520518.940000001</v>
      </c>
      <c r="U92" s="6">
        <v>41327696.719999999</v>
      </c>
      <c r="V92" s="6">
        <v>2048772091.45</v>
      </c>
      <c r="W92" s="3"/>
      <c r="X92" s="3">
        <f t="shared" si="12"/>
        <v>1157117100.53</v>
      </c>
      <c r="Y92">
        <f t="shared" si="11"/>
        <v>0.5647856613036254</v>
      </c>
      <c r="Z92">
        <f t="shared" si="10"/>
        <v>21.405225098972178</v>
      </c>
    </row>
    <row r="93" spans="1:26">
      <c r="A93" s="32">
        <v>2</v>
      </c>
      <c r="C93" s="1"/>
      <c r="D93" s="1"/>
      <c r="E93" s="33">
        <v>3.7400000000000003E-2</v>
      </c>
      <c r="F93" s="1"/>
      <c r="G93" t="s">
        <v>386</v>
      </c>
      <c r="H93" s="15">
        <v>0</v>
      </c>
      <c r="J93" s="29">
        <v>84</v>
      </c>
      <c r="K93" s="29">
        <v>7</v>
      </c>
      <c r="L93" s="29">
        <v>1639</v>
      </c>
      <c r="M93">
        <f t="shared" si="9"/>
        <v>5.5521659548505187E-2</v>
      </c>
      <c r="N93" s="29">
        <v>2003</v>
      </c>
      <c r="O93">
        <f t="shared" si="4"/>
        <v>2.5649493574615367</v>
      </c>
      <c r="P93" s="4"/>
      <c r="Q93" s="6">
        <v>1473435001.78</v>
      </c>
      <c r="R93" s="6">
        <v>167745772.99000001</v>
      </c>
      <c r="S93" s="3">
        <v>177035041.99000001</v>
      </c>
      <c r="T93" s="6">
        <v>19341290.25</v>
      </c>
      <c r="U93" s="6">
        <v>1093778.45</v>
      </c>
      <c r="V93" s="6">
        <v>842007435.01999998</v>
      </c>
      <c r="W93" s="3"/>
      <c r="X93" s="3">
        <f t="shared" si="12"/>
        <v>365215883.68000001</v>
      </c>
      <c r="Y93">
        <f t="shared" si="11"/>
        <v>0.43374425033589536</v>
      </c>
      <c r="Z93">
        <f t="shared" si="10"/>
        <v>21.110862247720153</v>
      </c>
    </row>
    <row r="94" spans="1:26">
      <c r="A94" s="32">
        <v>2</v>
      </c>
      <c r="C94" s="1"/>
      <c r="D94" s="1"/>
      <c r="E94" s="33">
        <v>2.23E-2</v>
      </c>
      <c r="F94" s="1"/>
      <c r="G94" t="s">
        <v>387</v>
      </c>
      <c r="H94" s="15">
        <v>0</v>
      </c>
      <c r="J94" s="29">
        <v>414</v>
      </c>
      <c r="K94" s="29">
        <v>45</v>
      </c>
      <c r="L94" s="29">
        <v>2064</v>
      </c>
      <c r="M94">
        <f t="shared" si="9"/>
        <v>0.22238372093023256</v>
      </c>
      <c r="N94" s="29">
        <v>1999</v>
      </c>
      <c r="O94">
        <f t="shared" si="4"/>
        <v>2.8332133440562162</v>
      </c>
      <c r="P94" s="4">
        <v>2</v>
      </c>
      <c r="Q94" s="6">
        <v>3630962133.54</v>
      </c>
      <c r="R94" s="6">
        <v>272471264.97000003</v>
      </c>
      <c r="S94" s="3">
        <v>132775279.13</v>
      </c>
      <c r="T94" s="6">
        <v>68495294.640000001</v>
      </c>
      <c r="U94" s="6">
        <v>9416907.75</v>
      </c>
      <c r="V94" s="6">
        <v>2877833342.5700002</v>
      </c>
      <c r="W94" s="3"/>
      <c r="X94" s="3">
        <f t="shared" si="12"/>
        <v>483158746.49000001</v>
      </c>
      <c r="Y94">
        <f t="shared" si="11"/>
        <v>0.16788975905690331</v>
      </c>
      <c r="Z94">
        <f t="shared" si="10"/>
        <v>22.012763500665461</v>
      </c>
    </row>
    <row r="95" spans="1:26">
      <c r="A95" s="32">
        <v>2</v>
      </c>
      <c r="C95" s="1"/>
      <c r="D95" s="1"/>
      <c r="E95" s="33" t="s">
        <v>394</v>
      </c>
      <c r="F95" s="1"/>
      <c r="G95" t="s">
        <v>388</v>
      </c>
      <c r="H95" s="15">
        <v>0</v>
      </c>
      <c r="J95" s="29"/>
      <c r="K95" s="29"/>
      <c r="L95" s="29"/>
      <c r="M95" t="e">
        <f t="shared" si="9"/>
        <v>#DIV/0!</v>
      </c>
      <c r="N95" s="29">
        <v>1993</v>
      </c>
      <c r="O95">
        <f t="shared" si="4"/>
        <v>3.1354942159291497</v>
      </c>
      <c r="P95" s="4"/>
      <c r="Q95" s="6">
        <v>1185913338.1199999</v>
      </c>
      <c r="R95" s="6">
        <v>172897998.15000001</v>
      </c>
      <c r="S95" s="3">
        <v>7122261.0700000003</v>
      </c>
      <c r="T95" s="6">
        <v>60420837.759999998</v>
      </c>
      <c r="U95" s="6">
        <v>20636433.09</v>
      </c>
      <c r="V95" s="6">
        <v>434337009</v>
      </c>
      <c r="W95" s="3"/>
      <c r="X95" s="3">
        <f t="shared" si="12"/>
        <v>261077530.06999999</v>
      </c>
      <c r="Y95">
        <f t="shared" si="11"/>
        <v>0.60109436833645458</v>
      </c>
      <c r="Z95">
        <f t="shared" si="10"/>
        <v>20.893779064127024</v>
      </c>
    </row>
    <row r="96" spans="1:26">
      <c r="A96" s="32">
        <v>2</v>
      </c>
      <c r="C96" s="1"/>
      <c r="D96" s="1"/>
      <c r="E96" s="33">
        <v>1.1599999999999999E-2</v>
      </c>
      <c r="F96" s="1"/>
      <c r="G96" t="s">
        <v>389</v>
      </c>
      <c r="H96" s="15">
        <v>0</v>
      </c>
      <c r="J96" s="29">
        <v>541</v>
      </c>
      <c r="K96" s="29">
        <v>27</v>
      </c>
      <c r="L96" s="29">
        <v>7506</v>
      </c>
      <c r="M96">
        <f t="shared" si="9"/>
        <v>7.5672795097255524E-2</v>
      </c>
      <c r="N96" s="29">
        <v>1989</v>
      </c>
      <c r="O96">
        <f t="shared" si="4"/>
        <v>3.2958368660043291</v>
      </c>
      <c r="P96" s="4"/>
      <c r="Q96" s="6">
        <v>5520158800</v>
      </c>
      <c r="R96" s="6">
        <v>521239567.06</v>
      </c>
      <c r="S96" s="3">
        <v>489603734</v>
      </c>
      <c r="T96" s="6">
        <v>49433961.810000002</v>
      </c>
      <c r="U96" s="6">
        <v>57195299.409999996</v>
      </c>
      <c r="V96" s="6">
        <v>2271328500</v>
      </c>
      <c r="W96" s="3"/>
      <c r="X96" s="3">
        <f t="shared" si="12"/>
        <v>1117472562.28</v>
      </c>
      <c r="Y96">
        <f t="shared" si="11"/>
        <v>0.4919907280166651</v>
      </c>
      <c r="Z96">
        <f t="shared" si="10"/>
        <v>22.431672464937563</v>
      </c>
    </row>
    <row r="97" spans="1:26">
      <c r="A97" s="32">
        <v>2</v>
      </c>
      <c r="C97" s="1"/>
      <c r="D97" s="1"/>
      <c r="E97" s="33">
        <v>4.6600000000000003E-2</v>
      </c>
      <c r="F97" s="1"/>
      <c r="G97" t="s">
        <v>390</v>
      </c>
      <c r="H97" s="15">
        <v>0</v>
      </c>
      <c r="J97" s="29"/>
      <c r="K97" s="29"/>
      <c r="L97" s="29"/>
      <c r="M97" t="e">
        <f t="shared" si="9"/>
        <v>#DIV/0!</v>
      </c>
      <c r="N97" s="29">
        <v>2010</v>
      </c>
      <c r="O97">
        <f t="shared" si="4"/>
        <v>1.791759469228055</v>
      </c>
      <c r="P97" s="4">
        <v>63</v>
      </c>
      <c r="Q97" s="6">
        <v>1785086517.3099999</v>
      </c>
      <c r="R97" s="6">
        <v>335014009.91000003</v>
      </c>
      <c r="S97" s="3">
        <v>270500728.05000001</v>
      </c>
      <c r="T97" s="3">
        <v>91790730.439999998</v>
      </c>
      <c r="U97" s="6">
        <v>29485624.91</v>
      </c>
      <c r="V97" s="6">
        <v>1206172276.22</v>
      </c>
      <c r="W97" s="3"/>
      <c r="X97" s="3">
        <f t="shared" si="12"/>
        <v>726791093.31000006</v>
      </c>
      <c r="Y97">
        <f t="shared" si="11"/>
        <v>0.60255993910561156</v>
      </c>
      <c r="Z97">
        <f t="shared" si="10"/>
        <v>21.302732720084659</v>
      </c>
    </row>
    <row r="98" spans="1:26">
      <c r="A98" s="32">
        <v>2</v>
      </c>
      <c r="C98" s="1"/>
      <c r="D98" s="1"/>
      <c r="E98" s="33">
        <v>3.2899999999999999E-2</v>
      </c>
      <c r="F98" s="1"/>
      <c r="G98" t="s">
        <v>328</v>
      </c>
      <c r="H98" s="15">
        <v>0</v>
      </c>
      <c r="J98" s="29">
        <v>152</v>
      </c>
      <c r="K98" s="29">
        <v>11</v>
      </c>
      <c r="L98" s="29">
        <v>673</v>
      </c>
      <c r="M98">
        <f t="shared" si="9"/>
        <v>0.24219910846953938</v>
      </c>
      <c r="N98" s="29">
        <v>1997</v>
      </c>
      <c r="O98">
        <f t="shared" si="4"/>
        <v>2.9444389791664403</v>
      </c>
      <c r="P98" s="4">
        <v>16</v>
      </c>
      <c r="Q98" s="6">
        <v>482911303.85000002</v>
      </c>
      <c r="R98" s="6">
        <v>62342908.950000003</v>
      </c>
      <c r="S98" s="3">
        <v>43530174.399999999</v>
      </c>
      <c r="T98" s="6">
        <v>13814564.210000001</v>
      </c>
      <c r="U98" s="6">
        <v>1014477.06</v>
      </c>
      <c r="V98" s="6">
        <v>353254799.52999997</v>
      </c>
      <c r="W98" s="3"/>
      <c r="X98" s="3">
        <f t="shared" si="12"/>
        <v>120702124.62</v>
      </c>
      <c r="Y98">
        <f t="shared" si="11"/>
        <v>0.3416857316039083</v>
      </c>
      <c r="Z98">
        <f t="shared" si="10"/>
        <v>19.995343558832381</v>
      </c>
    </row>
    <row r="99" spans="1:26">
      <c r="A99" s="32">
        <v>2</v>
      </c>
      <c r="C99" s="1"/>
      <c r="D99" s="1"/>
      <c r="E99" s="33">
        <v>1.2999999999999999E-3</v>
      </c>
      <c r="F99" s="1"/>
      <c r="G99" t="s">
        <v>329</v>
      </c>
      <c r="H99" s="15">
        <v>0</v>
      </c>
      <c r="J99" s="29">
        <v>524</v>
      </c>
      <c r="K99" s="29">
        <v>49</v>
      </c>
      <c r="L99" s="29">
        <v>1726</v>
      </c>
      <c r="M99">
        <f t="shared" si="9"/>
        <v>0.33198146002317497</v>
      </c>
      <c r="N99" s="29">
        <v>1985</v>
      </c>
      <c r="O99">
        <f t="shared" si="4"/>
        <v>3.4339872044851463</v>
      </c>
      <c r="P99" s="4"/>
      <c r="Q99" s="6">
        <v>6866640377.5200005</v>
      </c>
      <c r="R99" s="6">
        <v>170210101.87</v>
      </c>
      <c r="S99" s="3">
        <v>123073921.62</v>
      </c>
      <c r="T99" s="6">
        <v>51696583.710000001</v>
      </c>
      <c r="U99" s="6">
        <v>38978367.270000003</v>
      </c>
      <c r="V99" s="6">
        <v>8847668768.2299995</v>
      </c>
      <c r="W99" s="3"/>
      <c r="X99" s="3">
        <f t="shared" si="12"/>
        <v>383958974.46999997</v>
      </c>
      <c r="Y99">
        <f t="shared" si="11"/>
        <v>4.3396626221893705E-2</v>
      </c>
      <c r="Z99">
        <f t="shared" si="10"/>
        <v>22.649940795550002</v>
      </c>
    </row>
    <row r="100" spans="1:26">
      <c r="A100" s="32">
        <v>2</v>
      </c>
      <c r="C100" s="1"/>
      <c r="D100" s="1"/>
      <c r="E100" s="33">
        <v>1.6799999999999999E-2</v>
      </c>
      <c r="F100" s="1"/>
      <c r="G100" t="s">
        <v>331</v>
      </c>
      <c r="H100" s="15">
        <v>6.8999999999999999E-3</v>
      </c>
      <c r="J100" s="29">
        <v>761</v>
      </c>
      <c r="K100" s="29"/>
      <c r="L100" s="29">
        <v>3102</v>
      </c>
      <c r="M100">
        <f t="shared" si="9"/>
        <v>0.24532559638942616</v>
      </c>
      <c r="N100" s="29">
        <v>1994</v>
      </c>
      <c r="O100">
        <f t="shared" si="4"/>
        <v>3.0910424533583161</v>
      </c>
      <c r="P100" s="4"/>
      <c r="Q100" s="6">
        <v>4745716817.0699997</v>
      </c>
      <c r="R100" s="6">
        <v>303644930.01999998</v>
      </c>
      <c r="S100" s="3">
        <v>220209902.84999999</v>
      </c>
      <c r="T100" s="6">
        <v>75138706.640000001</v>
      </c>
      <c r="U100" s="6">
        <v>23733237.32</v>
      </c>
      <c r="V100" s="6">
        <v>2126708617.1099999</v>
      </c>
      <c r="W100" s="3"/>
      <c r="X100" s="3">
        <f t="shared" si="12"/>
        <v>622726776.83000004</v>
      </c>
      <c r="Y100">
        <f t="shared" si="11"/>
        <v>0.29281245762582564</v>
      </c>
      <c r="Z100">
        <f t="shared" si="10"/>
        <v>22.280508325474358</v>
      </c>
    </row>
    <row r="101" spans="1:26">
      <c r="A101">
        <v>2</v>
      </c>
      <c r="C101" s="1">
        <v>600398</v>
      </c>
      <c r="D101" s="1"/>
      <c r="E101" s="33">
        <v>1.6000000000000001E-3</v>
      </c>
      <c r="F101" s="1"/>
      <c r="G101" t="s">
        <v>225</v>
      </c>
      <c r="H101" s="15">
        <v>0</v>
      </c>
      <c r="J101" s="29">
        <v>2428</v>
      </c>
      <c r="K101" s="29"/>
      <c r="L101" s="29">
        <v>15388</v>
      </c>
      <c r="M101">
        <f t="shared" si="9"/>
        <v>0.1577852872368079</v>
      </c>
      <c r="N101" s="29">
        <v>1997</v>
      </c>
      <c r="O101">
        <f t="shared" si="4"/>
        <v>2.9444389791664403</v>
      </c>
      <c r="P101" s="4">
        <v>28</v>
      </c>
      <c r="Q101" s="6">
        <v>24376793663.650002</v>
      </c>
      <c r="R101" s="6">
        <v>1188635019.3699999</v>
      </c>
      <c r="S101" s="3">
        <v>4105473400.02</v>
      </c>
      <c r="T101" s="6">
        <v>1158261084.96</v>
      </c>
      <c r="U101" s="6">
        <v>16999591676.219999</v>
      </c>
      <c r="V101" s="6"/>
      <c r="W101" s="3"/>
      <c r="X101" s="3">
        <f t="shared" si="12"/>
        <v>23451961180.57</v>
      </c>
      <c r="Y101" t="e">
        <f t="shared" si="11"/>
        <v>#DIV/0!</v>
      </c>
      <c r="Z101">
        <f t="shared" si="10"/>
        <v>23.916897437324018</v>
      </c>
    </row>
    <row r="102" spans="1:26">
      <c r="A102">
        <v>2</v>
      </c>
      <c r="B102" t="s">
        <v>192</v>
      </c>
      <c r="C102" s="1">
        <v>600400</v>
      </c>
      <c r="D102" s="1" t="s">
        <v>105</v>
      </c>
      <c r="E102" s="33">
        <v>1.5100000000000001E-2</v>
      </c>
      <c r="F102" s="1"/>
      <c r="G102" t="s">
        <v>86</v>
      </c>
      <c r="H102" s="15">
        <v>2.69E-2</v>
      </c>
      <c r="J102" s="29">
        <v>889</v>
      </c>
      <c r="K102" s="29">
        <v>38</v>
      </c>
      <c r="L102" s="29">
        <v>4285</v>
      </c>
      <c r="M102">
        <f t="shared" si="9"/>
        <v>0.21633605600933489</v>
      </c>
      <c r="N102">
        <v>1995</v>
      </c>
      <c r="O102">
        <f t="shared" ref="O102:O142" si="13">LN(2016-N102)</f>
        <v>3.044522437723423</v>
      </c>
      <c r="P102" s="4">
        <v>49</v>
      </c>
      <c r="Q102" s="3">
        <v>9843193417.2700005</v>
      </c>
      <c r="R102" s="3">
        <v>215568382.96000001</v>
      </c>
      <c r="S102" s="3">
        <v>232085272.16999999</v>
      </c>
      <c r="T102" s="3">
        <v>78997468.010000005</v>
      </c>
      <c r="U102" s="3">
        <v>25884797.510000002</v>
      </c>
      <c r="V102" s="3">
        <v>3041467180.23</v>
      </c>
      <c r="W102" s="3"/>
      <c r="X102" s="3">
        <f t="shared" ref="X102:X165" si="14">R102+S102+T102+U102</f>
        <v>552535920.64999998</v>
      </c>
      <c r="Y102">
        <f t="shared" ref="Y102:Y140" si="15">X102/V102</f>
        <v>0.18166755973615881</v>
      </c>
      <c r="Z102">
        <f>LN(Q102)</f>
        <v>23.010046029636122</v>
      </c>
    </row>
    <row r="103" spans="1:26">
      <c r="A103">
        <v>2</v>
      </c>
      <c r="B103" t="s">
        <v>192</v>
      </c>
      <c r="C103" s="1">
        <v>2563</v>
      </c>
      <c r="D103" s="1" t="s">
        <v>133</v>
      </c>
      <c r="E103" s="33">
        <v>2.5499999999999998E-2</v>
      </c>
      <c r="F103" s="1"/>
      <c r="G103" t="s">
        <v>88</v>
      </c>
      <c r="H103" s="15">
        <v>0</v>
      </c>
      <c r="J103" s="29">
        <v>1192</v>
      </c>
      <c r="K103" s="29"/>
      <c r="L103" s="29">
        <v>2730</v>
      </c>
      <c r="M103">
        <f t="shared" si="9"/>
        <v>0.43663003663003663</v>
      </c>
      <c r="N103">
        <v>1996</v>
      </c>
      <c r="O103">
        <f t="shared" si="13"/>
        <v>2.9957322735539909</v>
      </c>
      <c r="P103" s="4">
        <v>2</v>
      </c>
      <c r="Q103" s="3">
        <v>12948055130.76</v>
      </c>
      <c r="R103" s="3">
        <v>815364762.44000006</v>
      </c>
      <c r="S103" s="3">
        <v>1875769902.4400001</v>
      </c>
      <c r="T103" s="3">
        <v>380906826.43000001</v>
      </c>
      <c r="U103" s="3">
        <v>81656988.159999996</v>
      </c>
      <c r="V103" s="3">
        <v>10667165671.51</v>
      </c>
      <c r="W103" s="3"/>
      <c r="X103" s="3">
        <f t="shared" si="14"/>
        <v>3153698479.4699998</v>
      </c>
      <c r="Y103">
        <f t="shared" si="15"/>
        <v>0.29564540165462483</v>
      </c>
      <c r="Z103">
        <f t="shared" si="3"/>
        <v>23.284211430860474</v>
      </c>
    </row>
    <row r="104" spans="1:26">
      <c r="A104">
        <v>2</v>
      </c>
      <c r="B104" t="s">
        <v>192</v>
      </c>
      <c r="C104" s="1">
        <v>2154</v>
      </c>
      <c r="D104" s="1" t="s">
        <v>100</v>
      </c>
      <c r="E104" s="33">
        <v>1.67E-2</v>
      </c>
      <c r="F104" s="1"/>
      <c r="G104" t="s">
        <v>87</v>
      </c>
      <c r="H104" s="15">
        <v>0</v>
      </c>
      <c r="J104" s="29"/>
      <c r="K104" s="29"/>
      <c r="L104" s="29"/>
      <c r="M104" t="e">
        <f t="shared" si="9"/>
        <v>#DIV/0!</v>
      </c>
      <c r="N104">
        <v>1996</v>
      </c>
      <c r="O104">
        <f t="shared" si="13"/>
        <v>2.9957322735539909</v>
      </c>
      <c r="P104" s="4">
        <v>19</v>
      </c>
      <c r="Q104" s="3">
        <v>4161668665.1900001</v>
      </c>
      <c r="R104" s="3">
        <v>541713302.09000003</v>
      </c>
      <c r="S104" s="3">
        <v>-381793598.57999998</v>
      </c>
      <c r="T104" s="3">
        <v>70392601.560000002</v>
      </c>
      <c r="U104" s="3">
        <v>46527087.43</v>
      </c>
      <c r="V104" s="3">
        <v>2008224818.6300001</v>
      </c>
      <c r="W104" s="3"/>
      <c r="X104" s="3">
        <f t="shared" si="14"/>
        <v>276839392.50000006</v>
      </c>
      <c r="Y104">
        <f t="shared" si="15"/>
        <v>0.13785278915577706</v>
      </c>
      <c r="Z104">
        <f t="shared" si="3"/>
        <v>22.149181952231789</v>
      </c>
    </row>
    <row r="105" spans="1:26">
      <c r="A105">
        <v>2</v>
      </c>
      <c r="B105" t="s">
        <v>192</v>
      </c>
      <c r="C105" s="1">
        <v>2404</v>
      </c>
      <c r="D105" s="1" t="s">
        <v>132</v>
      </c>
      <c r="E105" s="33">
        <v>1.12E-2</v>
      </c>
      <c r="F105" s="1"/>
      <c r="G105" t="s">
        <v>89</v>
      </c>
      <c r="H105" s="15">
        <v>0</v>
      </c>
      <c r="J105" s="29">
        <v>332</v>
      </c>
      <c r="K105" s="29"/>
      <c r="L105" s="29">
        <v>3258</v>
      </c>
      <c r="M105">
        <f t="shared" si="9"/>
        <v>0.10190300798035605</v>
      </c>
      <c r="N105">
        <v>1999</v>
      </c>
      <c r="O105">
        <f t="shared" si="13"/>
        <v>2.8332133440562162</v>
      </c>
      <c r="P105" s="4">
        <v>5</v>
      </c>
      <c r="Q105" s="3">
        <v>2283261705.4499998</v>
      </c>
      <c r="R105" s="3">
        <v>299768486.00999999</v>
      </c>
      <c r="S105" s="3">
        <v>144786233</v>
      </c>
      <c r="T105" s="3">
        <v>28206883.859999999</v>
      </c>
      <c r="U105" s="3">
        <v>37533188.719999999</v>
      </c>
      <c r="V105" s="3">
        <v>2253559114.6500001</v>
      </c>
      <c r="W105" s="3"/>
      <c r="X105" s="3">
        <f t="shared" si="14"/>
        <v>510294791.59000003</v>
      </c>
      <c r="Y105">
        <f t="shared" si="15"/>
        <v>0.22643949664895027</v>
      </c>
      <c r="Z105">
        <f t="shared" si="3"/>
        <v>21.548870830184477</v>
      </c>
    </row>
    <row r="106" spans="1:26">
      <c r="A106">
        <v>2</v>
      </c>
      <c r="B106" t="s">
        <v>192</v>
      </c>
      <c r="C106" s="1">
        <v>2687</v>
      </c>
      <c r="D106" s="1" t="s">
        <v>131</v>
      </c>
      <c r="E106" s="33">
        <v>2.8199999999999999E-2</v>
      </c>
      <c r="F106" s="1"/>
      <c r="G106" t="s">
        <v>90</v>
      </c>
      <c r="H106" s="15">
        <v>0</v>
      </c>
      <c r="J106" s="29">
        <v>140</v>
      </c>
      <c r="K106" s="29"/>
      <c r="L106" s="29">
        <v>3372</v>
      </c>
      <c r="M106">
        <f t="shared" si="9"/>
        <v>4.151838671411625E-2</v>
      </c>
      <c r="N106">
        <v>1995</v>
      </c>
      <c r="O106">
        <f t="shared" si="13"/>
        <v>3.044522437723423</v>
      </c>
      <c r="P106" s="4">
        <v>5</v>
      </c>
      <c r="Q106" s="3">
        <v>1408822232.5899999</v>
      </c>
      <c r="R106" s="3">
        <v>201773270.31</v>
      </c>
      <c r="S106" s="3">
        <v>89762754.450000003</v>
      </c>
      <c r="T106" s="3">
        <v>52772600.93</v>
      </c>
      <c r="U106" s="3">
        <v>45168228.090000004</v>
      </c>
      <c r="V106" s="3">
        <v>702390539.01999998</v>
      </c>
      <c r="W106" s="3"/>
      <c r="X106" s="3">
        <f t="shared" si="14"/>
        <v>389476853.77999997</v>
      </c>
      <c r="Y106">
        <f t="shared" si="15"/>
        <v>0.554501850670443</v>
      </c>
      <c r="Z106">
        <f t="shared" si="3"/>
        <v>21.066019896246903</v>
      </c>
    </row>
    <row r="107" spans="1:26">
      <c r="A107">
        <v>2</v>
      </c>
      <c r="B107" t="s">
        <v>193</v>
      </c>
      <c r="C107" s="1">
        <v>158</v>
      </c>
      <c r="D107" s="1" t="s">
        <v>101</v>
      </c>
      <c r="E107" s="33">
        <v>1.6799999999999999E-2</v>
      </c>
      <c r="F107" s="1"/>
      <c r="G107" t="s">
        <v>25</v>
      </c>
      <c r="H107" s="15">
        <v>0.2732</v>
      </c>
      <c r="J107" s="29">
        <v>1378</v>
      </c>
      <c r="K107" s="29">
        <v>101</v>
      </c>
      <c r="L107" s="29">
        <v>5911</v>
      </c>
      <c r="M107">
        <f t="shared" si="9"/>
        <v>0.25021147014041617</v>
      </c>
      <c r="N107">
        <v>1998</v>
      </c>
      <c r="O107">
        <f t="shared" si="13"/>
        <v>2.8903717578961645</v>
      </c>
      <c r="P107" s="4">
        <v>11</v>
      </c>
      <c r="Q107" s="3">
        <v>12804191551.459999</v>
      </c>
      <c r="R107" s="3">
        <v>433243783.07999998</v>
      </c>
      <c r="S107" s="3">
        <v>335659955.00999999</v>
      </c>
      <c r="T107" s="3">
        <v>120438299.03</v>
      </c>
      <c r="U107" s="3">
        <v>105708701.90000001</v>
      </c>
      <c r="V107" s="3">
        <v>10974323090.74</v>
      </c>
      <c r="W107" s="3"/>
      <c r="X107" s="3">
        <f t="shared" si="14"/>
        <v>995050739.01999986</v>
      </c>
      <c r="Y107">
        <f t="shared" si="15"/>
        <v>9.0670807738439149E-2</v>
      </c>
      <c r="Z107">
        <f t="shared" si="3"/>
        <v>23.273038419224847</v>
      </c>
    </row>
    <row r="108" spans="1:26">
      <c r="A108">
        <v>2</v>
      </c>
      <c r="B108" t="s">
        <v>193</v>
      </c>
      <c r="C108" s="1">
        <v>726</v>
      </c>
      <c r="D108" s="1" t="s">
        <v>130</v>
      </c>
      <c r="E108" s="33">
        <v>4.8500000000000001E-2</v>
      </c>
      <c r="F108" s="1"/>
      <c r="G108" t="s">
        <v>26</v>
      </c>
      <c r="H108" s="15">
        <v>1.7000000000000001E-2</v>
      </c>
      <c r="J108" s="29">
        <v>955</v>
      </c>
      <c r="K108" s="29">
        <v>90</v>
      </c>
      <c r="L108" s="29">
        <v>21019</v>
      </c>
      <c r="M108">
        <f t="shared" si="9"/>
        <v>4.9716922784147674E-2</v>
      </c>
      <c r="N108">
        <v>1988</v>
      </c>
      <c r="O108">
        <f t="shared" si="13"/>
        <v>3.3322045101752038</v>
      </c>
      <c r="P108" s="4">
        <v>24</v>
      </c>
      <c r="Q108" s="3">
        <v>9407103263.3400002</v>
      </c>
      <c r="R108" s="3">
        <v>1619058360.75</v>
      </c>
      <c r="S108" s="3">
        <v>1025348852.92</v>
      </c>
      <c r="T108" s="3">
        <v>77214706.670000002</v>
      </c>
      <c r="U108" s="3">
        <v>359139562.66000003</v>
      </c>
      <c r="V108" s="3">
        <v>5981751344.6300001</v>
      </c>
      <c r="W108" s="3"/>
      <c r="X108" s="3">
        <f t="shared" si="14"/>
        <v>3080761483</v>
      </c>
      <c r="Y108">
        <f t="shared" si="15"/>
        <v>0.51502667120486267</v>
      </c>
      <c r="Z108">
        <f t="shared" si="3"/>
        <v>22.964730907163101</v>
      </c>
    </row>
    <row r="109" spans="1:26">
      <c r="A109">
        <v>2</v>
      </c>
      <c r="B109" t="s">
        <v>193</v>
      </c>
      <c r="C109" s="1">
        <v>850</v>
      </c>
      <c r="D109" s="1" t="s">
        <v>107</v>
      </c>
      <c r="E109" s="33">
        <v>2.81E-2</v>
      </c>
      <c r="F109" s="1"/>
      <c r="G109" t="s">
        <v>29</v>
      </c>
      <c r="H109" s="15">
        <v>0.46400000000000002</v>
      </c>
      <c r="J109" s="29"/>
      <c r="K109" s="29"/>
      <c r="L109" s="29"/>
      <c r="M109" t="e">
        <f t="shared" si="9"/>
        <v>#DIV/0!</v>
      </c>
      <c r="N109">
        <v>2004</v>
      </c>
      <c r="O109">
        <f t="shared" si="13"/>
        <v>2.4849066497880004</v>
      </c>
      <c r="P109" s="4">
        <v>80</v>
      </c>
      <c r="Q109" s="3">
        <v>7795440649.0100002</v>
      </c>
      <c r="R109" s="3">
        <v>334961315.06999999</v>
      </c>
      <c r="S109" s="3">
        <v>92840582.340000004</v>
      </c>
      <c r="T109" s="3">
        <v>38839851.979999997</v>
      </c>
      <c r="U109" s="3">
        <v>188262678.66</v>
      </c>
      <c r="V109" s="3">
        <v>1965509298.3099999</v>
      </c>
      <c r="W109" s="3"/>
      <c r="X109" s="3">
        <f t="shared" si="14"/>
        <v>654904428.04999995</v>
      </c>
      <c r="Y109">
        <f t="shared" si="15"/>
        <v>0.33319833623433132</v>
      </c>
      <c r="Z109">
        <f t="shared" si="3"/>
        <v>22.776804867558216</v>
      </c>
    </row>
    <row r="110" spans="1:26">
      <c r="A110">
        <v>2</v>
      </c>
      <c r="B110" t="s">
        <v>193</v>
      </c>
      <c r="C110" s="1">
        <v>955</v>
      </c>
      <c r="D110" s="1" t="s">
        <v>129</v>
      </c>
      <c r="E110" s="33">
        <v>2.58E-2</v>
      </c>
      <c r="F110" s="1"/>
      <c r="G110" t="s">
        <v>30</v>
      </c>
      <c r="H110" s="15">
        <v>1.29E-2</v>
      </c>
      <c r="J110" s="29">
        <v>116</v>
      </c>
      <c r="K110" s="29"/>
      <c r="L110" s="29">
        <v>892</v>
      </c>
      <c r="M110">
        <f t="shared" si="9"/>
        <v>0.13004484304932734</v>
      </c>
      <c r="N110">
        <v>1993</v>
      </c>
      <c r="O110">
        <f t="shared" si="13"/>
        <v>3.1354942159291497</v>
      </c>
      <c r="P110" s="4">
        <v>2</v>
      </c>
      <c r="Q110" s="3">
        <v>1186271730.79</v>
      </c>
      <c r="R110" s="3">
        <v>53112764.090000004</v>
      </c>
      <c r="S110" s="3">
        <v>35164819.859999999</v>
      </c>
      <c r="T110" s="3">
        <v>8186765.71</v>
      </c>
      <c r="U110" s="3">
        <v>33335696.68</v>
      </c>
      <c r="V110" s="3">
        <v>486623598.67000002</v>
      </c>
      <c r="W110" s="3"/>
      <c r="X110" s="3">
        <f t="shared" si="14"/>
        <v>129800046.34</v>
      </c>
      <c r="Y110">
        <f t="shared" si="15"/>
        <v>0.26673602902686783</v>
      </c>
      <c r="Z110">
        <f t="shared" si="3"/>
        <v>20.894081226616301</v>
      </c>
    </row>
    <row r="111" spans="1:26">
      <c r="A111">
        <v>2</v>
      </c>
      <c r="B111" t="s">
        <v>193</v>
      </c>
      <c r="C111" s="1">
        <v>2034</v>
      </c>
      <c r="D111" s="1" t="s">
        <v>128</v>
      </c>
      <c r="E111" s="33">
        <v>4.2999999999999997E-2</v>
      </c>
      <c r="F111" s="1"/>
      <c r="G111" t="s">
        <v>32</v>
      </c>
      <c r="H111" s="15">
        <v>0</v>
      </c>
      <c r="J111" s="29">
        <v>68</v>
      </c>
      <c r="K111" s="29"/>
      <c r="L111" s="29">
        <v>653</v>
      </c>
      <c r="M111">
        <f t="shared" si="9"/>
        <v>0.10413476263399694</v>
      </c>
      <c r="N111">
        <v>1998</v>
      </c>
      <c r="O111">
        <f t="shared" si="13"/>
        <v>2.8903717578961645</v>
      </c>
      <c r="P111" s="4">
        <v>4</v>
      </c>
      <c r="Q111" s="3">
        <v>1088839318.9200001</v>
      </c>
      <c r="R111" s="3">
        <v>48644460.710000001</v>
      </c>
      <c r="S111" s="3">
        <v>28268124.23</v>
      </c>
      <c r="T111" s="3">
        <v>21739930.199999999</v>
      </c>
      <c r="U111" s="3">
        <v>17642448.32</v>
      </c>
      <c r="V111" s="3">
        <v>818858379.66999996</v>
      </c>
      <c r="W111" s="3"/>
      <c r="X111" s="3">
        <f t="shared" si="14"/>
        <v>116294963.46000001</v>
      </c>
      <c r="Y111">
        <f t="shared" si="15"/>
        <v>0.14202085042698945</v>
      </c>
      <c r="Z111">
        <f t="shared" si="3"/>
        <v>20.808378120809678</v>
      </c>
    </row>
    <row r="112" spans="1:26">
      <c r="A112">
        <v>2</v>
      </c>
      <c r="B112" t="s">
        <v>193</v>
      </c>
      <c r="C112" s="1">
        <v>2042</v>
      </c>
      <c r="D112" s="8" t="s">
        <v>127</v>
      </c>
      <c r="E112" s="34">
        <v>1.5800000000000002E-2</v>
      </c>
      <c r="F112" s="8"/>
      <c r="G112" s="9" t="s">
        <v>77</v>
      </c>
      <c r="H112" s="37">
        <v>1.7999999999999999E-2</v>
      </c>
      <c r="I112" s="9"/>
      <c r="K112" s="30"/>
      <c r="M112" t="e">
        <f t="shared" si="9"/>
        <v>#DIV/0!</v>
      </c>
      <c r="N112" s="9">
        <v>1993</v>
      </c>
      <c r="O112">
        <f t="shared" si="13"/>
        <v>3.1354942159291497</v>
      </c>
      <c r="P112" s="4">
        <v>3</v>
      </c>
      <c r="Q112" s="3">
        <v>10998829058.74</v>
      </c>
      <c r="R112" s="3">
        <v>894826617.70000005</v>
      </c>
      <c r="S112" s="3">
        <v>576557844.58000004</v>
      </c>
      <c r="T112" s="3">
        <v>62019058.710000001</v>
      </c>
      <c r="U112" s="3">
        <v>299628347.25999999</v>
      </c>
      <c r="V112" s="3">
        <v>8836907481.6499996</v>
      </c>
      <c r="W112" s="3"/>
      <c r="X112" s="3">
        <f t="shared" si="14"/>
        <v>1833031868.2500002</v>
      </c>
      <c r="Y112">
        <f t="shared" si="15"/>
        <v>0.20742911160452054</v>
      </c>
      <c r="Z112">
        <f t="shared" si="3"/>
        <v>23.121054654873209</v>
      </c>
    </row>
    <row r="113" spans="1:26">
      <c r="A113">
        <v>2</v>
      </c>
      <c r="B113" t="s">
        <v>193</v>
      </c>
      <c r="C113" s="1">
        <v>2087</v>
      </c>
      <c r="D113" s="1" t="s">
        <v>126</v>
      </c>
      <c r="E113" s="33">
        <v>3.5700000000000003E-2</v>
      </c>
      <c r="F113" s="1"/>
      <c r="G113" t="s">
        <v>35</v>
      </c>
      <c r="H113" s="15">
        <v>0.27300000000000002</v>
      </c>
      <c r="J113" s="30">
        <v>623</v>
      </c>
      <c r="K113" s="29"/>
      <c r="L113" s="30">
        <v>8760</v>
      </c>
      <c r="M113">
        <f t="shared" si="9"/>
        <v>7.1118721461187209E-2</v>
      </c>
      <c r="N113">
        <v>1994</v>
      </c>
      <c r="O113">
        <f t="shared" si="13"/>
        <v>3.0910424533583161</v>
      </c>
      <c r="P113" s="4">
        <v>26</v>
      </c>
      <c r="Q113" s="3">
        <v>7934432893.5900002</v>
      </c>
      <c r="R113" s="3">
        <v>385697010.25999999</v>
      </c>
      <c r="S113" s="3">
        <v>224302436.47999999</v>
      </c>
      <c r="T113" s="3">
        <v>24663974</v>
      </c>
      <c r="U113" s="3">
        <v>183914185.78999999</v>
      </c>
      <c r="V113" s="3">
        <v>4085467260.6999998</v>
      </c>
      <c r="W113" s="3"/>
      <c r="X113" s="3">
        <f t="shared" si="14"/>
        <v>818577606.52999997</v>
      </c>
      <c r="Y113">
        <f t="shared" si="15"/>
        <v>0.20036327653492092</v>
      </c>
      <c r="Z113">
        <f t="shared" si="3"/>
        <v>22.794477719383988</v>
      </c>
    </row>
    <row r="114" spans="1:26">
      <c r="A114">
        <v>2</v>
      </c>
      <c r="B114" t="s">
        <v>193</v>
      </c>
      <c r="C114" s="1">
        <v>2144</v>
      </c>
      <c r="D114" s="1" t="s">
        <v>106</v>
      </c>
      <c r="E114" s="33">
        <v>3.7600000000000001E-2</v>
      </c>
      <c r="F114" s="1"/>
      <c r="G114" t="s">
        <v>36</v>
      </c>
      <c r="H114" s="15">
        <v>1.8800000000000001E-2</v>
      </c>
      <c r="J114" s="29">
        <v>142</v>
      </c>
      <c r="K114" s="29">
        <v>7</v>
      </c>
      <c r="L114" s="29">
        <v>721</v>
      </c>
      <c r="M114">
        <f t="shared" si="9"/>
        <v>0.20665742024965325</v>
      </c>
      <c r="N114">
        <v>1997</v>
      </c>
      <c r="O114">
        <f t="shared" si="13"/>
        <v>2.9444389791664403</v>
      </c>
      <c r="P114" s="4">
        <v>20</v>
      </c>
      <c r="Q114" s="3">
        <v>2054708563.2</v>
      </c>
      <c r="R114" s="3">
        <v>57350723.979999997</v>
      </c>
      <c r="S114" s="3">
        <v>106125053.76000001</v>
      </c>
      <c r="T114" s="3">
        <v>7170383.3499999996</v>
      </c>
      <c r="U114" s="3">
        <v>28679873.07</v>
      </c>
      <c r="V114" s="3">
        <v>569692355.55999994</v>
      </c>
      <c r="W114" s="3"/>
      <c r="X114" s="3">
        <f t="shared" si="14"/>
        <v>199326034.16</v>
      </c>
      <c r="Y114">
        <f t="shared" si="15"/>
        <v>0.34988363844915066</v>
      </c>
      <c r="Z114">
        <f t="shared" si="3"/>
        <v>21.443399856443268</v>
      </c>
    </row>
    <row r="115" spans="1:26">
      <c r="A115">
        <v>2</v>
      </c>
      <c r="B115" t="s">
        <v>193</v>
      </c>
      <c r="C115" s="1">
        <v>2293</v>
      </c>
      <c r="D115" s="1" t="s">
        <v>125</v>
      </c>
      <c r="E115" s="33">
        <v>2.5999999999999999E-2</v>
      </c>
      <c r="F115" s="1"/>
      <c r="G115" t="s">
        <v>37</v>
      </c>
      <c r="H115" s="15">
        <v>1.32E-2</v>
      </c>
      <c r="J115" s="29">
        <v>754</v>
      </c>
      <c r="K115" s="29">
        <v>38</v>
      </c>
      <c r="L115" s="29">
        <v>3086</v>
      </c>
      <c r="M115">
        <f t="shared" si="9"/>
        <v>0.25664290343486712</v>
      </c>
      <c r="N115">
        <v>1994</v>
      </c>
      <c r="O115">
        <f t="shared" si="13"/>
        <v>3.0910424533583161</v>
      </c>
      <c r="P115" s="4">
        <v>25</v>
      </c>
      <c r="Q115" s="3">
        <v>4208287243.79</v>
      </c>
      <c r="R115" s="3">
        <v>567380804.72000003</v>
      </c>
      <c r="S115" s="3">
        <v>419522942.11000001</v>
      </c>
      <c r="T115" s="3">
        <v>85532965.549999997</v>
      </c>
      <c r="U115" s="3">
        <v>35440637.75</v>
      </c>
      <c r="V115" s="3">
        <v>3152216442.1500001</v>
      </c>
      <c r="W115" s="3"/>
      <c r="X115" s="3">
        <f t="shared" si="14"/>
        <v>1107877350.1300001</v>
      </c>
      <c r="Y115">
        <f t="shared" si="15"/>
        <v>0.35145979676901928</v>
      </c>
      <c r="Z115">
        <f>LN(Q115)</f>
        <v>22.16032157140906</v>
      </c>
    </row>
    <row r="116" spans="1:26">
      <c r="A116">
        <v>2</v>
      </c>
      <c r="B116" t="s">
        <v>193</v>
      </c>
      <c r="C116" s="1">
        <v>2394</v>
      </c>
      <c r="D116" s="1" t="s">
        <v>124</v>
      </c>
      <c r="E116" s="33">
        <v>2.9100000000000001E-2</v>
      </c>
      <c r="F116" s="1"/>
      <c r="G116" t="s">
        <v>39</v>
      </c>
      <c r="H116" s="15">
        <v>1.26E-2</v>
      </c>
      <c r="J116" s="39">
        <v>534</v>
      </c>
      <c r="K116" s="29">
        <v>19</v>
      </c>
      <c r="L116" s="40">
        <v>8424</v>
      </c>
      <c r="M116">
        <f t="shared" si="9"/>
        <v>6.5645773979107314E-2</v>
      </c>
      <c r="N116">
        <v>1997</v>
      </c>
      <c r="O116">
        <f t="shared" si="13"/>
        <v>2.9444389791664403</v>
      </c>
      <c r="P116" s="4">
        <v>45</v>
      </c>
      <c r="Q116" s="3">
        <v>4725188190.7799997</v>
      </c>
      <c r="R116" s="3">
        <v>646275394.55999994</v>
      </c>
      <c r="S116" s="3">
        <v>516531880.31</v>
      </c>
      <c r="T116" s="3">
        <v>55852921.380000003</v>
      </c>
      <c r="U116" s="3">
        <v>180745997.13999999</v>
      </c>
      <c r="V116" s="3">
        <v>3738610953.9099998</v>
      </c>
      <c r="W116" s="3"/>
      <c r="X116" s="3">
        <f t="shared" si="14"/>
        <v>1399406193.3899999</v>
      </c>
      <c r="Y116">
        <f t="shared" si="15"/>
        <v>0.3743117993934193</v>
      </c>
      <c r="Z116">
        <f t="shared" si="3"/>
        <v>22.276173225835482</v>
      </c>
    </row>
    <row r="117" spans="1:26">
      <c r="A117">
        <v>2</v>
      </c>
      <c r="B117" t="s">
        <v>193</v>
      </c>
      <c r="C117" s="1">
        <v>2397</v>
      </c>
      <c r="D117" s="1" t="s">
        <v>123</v>
      </c>
      <c r="E117" s="33">
        <v>3.2199999999999999E-2</v>
      </c>
      <c r="F117" s="1"/>
      <c r="G117" t="s">
        <v>40</v>
      </c>
      <c r="H117" s="15">
        <v>0</v>
      </c>
      <c r="J117" s="29">
        <v>676</v>
      </c>
      <c r="K117" s="29"/>
      <c r="L117" s="29">
        <v>2988</v>
      </c>
      <c r="M117">
        <f t="shared" si="9"/>
        <v>0.22623828647925034</v>
      </c>
      <c r="N117">
        <v>1994</v>
      </c>
      <c r="O117">
        <f t="shared" si="13"/>
        <v>3.0910424533583161</v>
      </c>
      <c r="P117" s="4">
        <v>17</v>
      </c>
      <c r="Q117" s="3">
        <v>2494986584.3600001</v>
      </c>
      <c r="R117" s="3">
        <v>202004586.44</v>
      </c>
      <c r="S117" s="3">
        <v>123074483.47</v>
      </c>
      <c r="T117" s="3">
        <v>70983203.340000004</v>
      </c>
      <c r="U117" s="3">
        <v>31503902.18</v>
      </c>
      <c r="V117" s="3">
        <v>1446587830.76</v>
      </c>
      <c r="W117" s="3"/>
      <c r="X117" s="3">
        <f t="shared" si="14"/>
        <v>427566175.43000001</v>
      </c>
      <c r="Y117">
        <f t="shared" si="15"/>
        <v>0.29556876280741817</v>
      </c>
      <c r="Z117">
        <f t="shared" si="3"/>
        <v>21.637549189125416</v>
      </c>
    </row>
    <row r="118" spans="1:26">
      <c r="A118">
        <v>2</v>
      </c>
      <c r="B118" t="s">
        <v>193</v>
      </c>
      <c r="C118" s="1">
        <v>600070</v>
      </c>
      <c r="D118" s="1" t="s">
        <v>122</v>
      </c>
      <c r="E118" s="33">
        <v>7.4999999999999997E-3</v>
      </c>
      <c r="F118" s="1"/>
      <c r="G118" t="s">
        <v>41</v>
      </c>
      <c r="H118" s="15">
        <v>8.3999999999999995E-3</v>
      </c>
      <c r="J118" s="29">
        <v>409</v>
      </c>
      <c r="K118" s="29"/>
      <c r="L118" s="29">
        <v>3121</v>
      </c>
      <c r="M118">
        <f t="shared" si="9"/>
        <v>0.13104774110861903</v>
      </c>
      <c r="N118">
        <v>1994</v>
      </c>
      <c r="O118">
        <f t="shared" si="13"/>
        <v>3.0910424533583161</v>
      </c>
      <c r="P118" s="4">
        <v>67</v>
      </c>
      <c r="Q118" s="3">
        <v>3657109598.52</v>
      </c>
      <c r="R118" s="5">
        <v>194903938.44</v>
      </c>
      <c r="S118" s="5">
        <v>170356080.62</v>
      </c>
      <c r="T118" s="5">
        <v>52802364.409999996</v>
      </c>
      <c r="U118" s="5">
        <v>42622200.549999997</v>
      </c>
      <c r="V118" s="3">
        <v>879341835.78999996</v>
      </c>
      <c r="W118" s="3"/>
      <c r="X118" s="3">
        <f t="shared" si="14"/>
        <v>460684584.02000004</v>
      </c>
      <c r="Y118">
        <f t="shared" si="15"/>
        <v>0.52389703897815965</v>
      </c>
      <c r="Z118">
        <f t="shared" si="3"/>
        <v>22.019938945180574</v>
      </c>
    </row>
    <row r="119" spans="1:26">
      <c r="A119">
        <v>2</v>
      </c>
      <c r="B119" t="s">
        <v>193</v>
      </c>
      <c r="C119" s="1">
        <v>600220</v>
      </c>
      <c r="D119" s="1" t="s">
        <v>121</v>
      </c>
      <c r="E119" s="33">
        <v>6.7000000000000002E-3</v>
      </c>
      <c r="F119" s="1"/>
      <c r="G119" t="s">
        <v>42</v>
      </c>
      <c r="H119" s="15">
        <v>0</v>
      </c>
      <c r="J119" s="29">
        <v>219</v>
      </c>
      <c r="K119" s="29">
        <v>8</v>
      </c>
      <c r="L119" s="29">
        <v>5341</v>
      </c>
      <c r="M119">
        <f t="shared" si="9"/>
        <v>4.2501404231417336E-2</v>
      </c>
      <c r="N119">
        <v>1994</v>
      </c>
      <c r="O119">
        <f t="shared" si="13"/>
        <v>3.0910424533583161</v>
      </c>
      <c r="P119" s="4">
        <v>189</v>
      </c>
      <c r="Q119" s="3">
        <v>4502610870.7700005</v>
      </c>
      <c r="R119" s="3">
        <v>348619481</v>
      </c>
      <c r="S119" s="3">
        <v>217398348.62</v>
      </c>
      <c r="T119" s="3">
        <v>14089727.300000001</v>
      </c>
      <c r="U119" s="3">
        <v>188400569.88999999</v>
      </c>
      <c r="V119" s="3">
        <v>2092172271.8399999</v>
      </c>
      <c r="W119" s="3"/>
      <c r="X119" s="3">
        <f t="shared" si="14"/>
        <v>768508126.80999994</v>
      </c>
      <c r="Y119">
        <f t="shared" si="15"/>
        <v>0.36732545266653455</v>
      </c>
      <c r="Z119">
        <f t="shared" si="3"/>
        <v>22.227923258979953</v>
      </c>
    </row>
    <row r="120" spans="1:26">
      <c r="A120">
        <v>2</v>
      </c>
      <c r="B120" t="s">
        <v>193</v>
      </c>
      <c r="C120" s="1">
        <v>600493</v>
      </c>
      <c r="D120" s="1" t="s">
        <v>102</v>
      </c>
      <c r="E120" s="33">
        <v>1.14E-2</v>
      </c>
      <c r="F120" s="1"/>
      <c r="G120" t="s">
        <v>43</v>
      </c>
      <c r="H120" s="15">
        <v>0</v>
      </c>
      <c r="J120" s="29">
        <v>62</v>
      </c>
      <c r="K120" s="29">
        <v>6</v>
      </c>
      <c r="L120" s="29">
        <v>1569</v>
      </c>
      <c r="M120">
        <f t="shared" si="9"/>
        <v>4.3339706819630335E-2</v>
      </c>
      <c r="N120">
        <v>2000</v>
      </c>
      <c r="O120">
        <f t="shared" si="13"/>
        <v>2.7725887222397811</v>
      </c>
      <c r="P120" s="4">
        <v>26</v>
      </c>
      <c r="Q120" s="3">
        <v>1012452334.63</v>
      </c>
      <c r="R120" s="3">
        <v>99235244.939999998</v>
      </c>
      <c r="S120" s="3">
        <v>59939568.079999998</v>
      </c>
      <c r="T120" s="3">
        <v>7973052.6699999999</v>
      </c>
      <c r="U120" s="3">
        <v>40920625.759999998</v>
      </c>
      <c r="V120" s="3">
        <v>762144650.5</v>
      </c>
      <c r="W120" s="3"/>
      <c r="X120" s="3">
        <f t="shared" si="14"/>
        <v>208068491.44999996</v>
      </c>
      <c r="Y120">
        <f t="shared" si="15"/>
        <v>0.27300393870572731</v>
      </c>
      <c r="Z120">
        <f t="shared" si="3"/>
        <v>20.735641278928174</v>
      </c>
    </row>
    <row r="121" spans="1:26">
      <c r="A121">
        <v>2</v>
      </c>
      <c r="B121" t="s">
        <v>192</v>
      </c>
      <c r="C121" s="1">
        <v>2029</v>
      </c>
      <c r="D121" s="1" t="s">
        <v>102</v>
      </c>
      <c r="E121" s="33">
        <v>2.8000000000000001E-2</v>
      </c>
      <c r="F121" s="1"/>
      <c r="G121" t="s">
        <v>45</v>
      </c>
      <c r="H121" s="15">
        <v>1.72E-2</v>
      </c>
      <c r="J121" s="29">
        <v>432</v>
      </c>
      <c r="K121" s="29">
        <v>23</v>
      </c>
      <c r="L121" s="29">
        <v>2495</v>
      </c>
      <c r="M121">
        <f t="shared" si="9"/>
        <v>0.18236472945891782</v>
      </c>
      <c r="N121">
        <v>1990</v>
      </c>
      <c r="O121">
        <f t="shared" si="13"/>
        <v>3.2580965380214821</v>
      </c>
      <c r="P121" s="4">
        <v>7</v>
      </c>
      <c r="Q121" s="3">
        <v>7919664313.04</v>
      </c>
      <c r="R121" s="3">
        <v>269000894.95999998</v>
      </c>
      <c r="S121" s="3">
        <v>359110953.06</v>
      </c>
      <c r="T121" s="3">
        <v>35702057.909999996</v>
      </c>
      <c r="U121" s="3">
        <v>39601760.880000003</v>
      </c>
      <c r="V121" s="3">
        <v>2639603026.79</v>
      </c>
      <c r="W121" s="3"/>
      <c r="X121" s="3">
        <f t="shared" si="14"/>
        <v>703415666.80999994</v>
      </c>
      <c r="Y121">
        <f t="shared" si="15"/>
        <v>0.26648539938424681</v>
      </c>
      <c r="Z121">
        <f t="shared" si="3"/>
        <v>22.792614657157316</v>
      </c>
    </row>
    <row r="122" spans="1:26">
      <c r="A122">
        <v>3</v>
      </c>
      <c r="B122">
        <v>3</v>
      </c>
      <c r="C122" s="1">
        <v>2368</v>
      </c>
      <c r="D122" s="1" t="s">
        <v>114</v>
      </c>
      <c r="E122" s="33">
        <v>4.53E-2</v>
      </c>
      <c r="F122" s="1"/>
      <c r="G122" t="s">
        <v>46</v>
      </c>
      <c r="H122" s="15">
        <v>0.41289999999999999</v>
      </c>
      <c r="J122" s="29">
        <v>2940</v>
      </c>
      <c r="K122" s="29">
        <v>584</v>
      </c>
      <c r="L122" s="29">
        <v>4004</v>
      </c>
      <c r="M122">
        <f t="shared" si="9"/>
        <v>0.88011988011988007</v>
      </c>
      <c r="N122">
        <v>1987</v>
      </c>
      <c r="O122">
        <f t="shared" si="13"/>
        <v>3.3672958299864741</v>
      </c>
      <c r="P122" s="4">
        <v>39</v>
      </c>
      <c r="Q122" s="3">
        <v>7601404165.8800001</v>
      </c>
      <c r="R122" s="3">
        <v>666949932.01999998</v>
      </c>
      <c r="S122" s="3">
        <v>328850988.41000003</v>
      </c>
      <c r="T122" s="3">
        <v>108071793.08</v>
      </c>
      <c r="U122" s="3">
        <v>17223677.850000001</v>
      </c>
      <c r="V122" s="3">
        <v>5164075575.8699999</v>
      </c>
      <c r="W122" s="3"/>
      <c r="X122" s="3">
        <f t="shared" si="14"/>
        <v>1121096391.3599999</v>
      </c>
      <c r="Y122">
        <f t="shared" si="15"/>
        <v>0.21709527192020753</v>
      </c>
      <c r="Z122">
        <f t="shared" si="3"/>
        <v>22.751598825841338</v>
      </c>
    </row>
    <row r="123" spans="1:26">
      <c r="A123">
        <v>3</v>
      </c>
      <c r="B123">
        <v>3</v>
      </c>
      <c r="C123" s="1">
        <v>2373</v>
      </c>
      <c r="D123" s="1" t="s">
        <v>114</v>
      </c>
      <c r="E123" s="33">
        <v>8.5699999999999998E-2</v>
      </c>
      <c r="F123" s="1"/>
      <c r="G123" t="s">
        <v>47</v>
      </c>
      <c r="H123" s="15">
        <v>2.3199999999999998E-2</v>
      </c>
      <c r="J123" s="29">
        <v>731</v>
      </c>
      <c r="K123" s="29">
        <v>142</v>
      </c>
      <c r="L123" s="29">
        <v>1528</v>
      </c>
      <c r="M123">
        <f t="shared" si="9"/>
        <v>0.57133507853403143</v>
      </c>
      <c r="N123">
        <v>2000</v>
      </c>
      <c r="O123">
        <f t="shared" si="13"/>
        <v>2.7725887222397811</v>
      </c>
      <c r="P123" s="4">
        <v>24</v>
      </c>
      <c r="Q123" s="3">
        <v>6103683066.8299999</v>
      </c>
      <c r="R123" s="3">
        <v>266261674.99000001</v>
      </c>
      <c r="S123" s="3">
        <v>468937794.79000002</v>
      </c>
      <c r="T123" s="3">
        <v>84117872.090000004</v>
      </c>
      <c r="U123" s="3">
        <v>11258389.34</v>
      </c>
      <c r="V123" s="3">
        <v>2344834887.0500002</v>
      </c>
      <c r="W123" s="3"/>
      <c r="X123" s="3">
        <f t="shared" si="14"/>
        <v>830575731.21000004</v>
      </c>
      <c r="Y123">
        <f t="shared" si="15"/>
        <v>0.35421501778103204</v>
      </c>
      <c r="Z123">
        <f t="shared" si="3"/>
        <v>22.532158207370536</v>
      </c>
    </row>
    <row r="124" spans="1:26">
      <c r="A124">
        <v>3</v>
      </c>
      <c r="B124">
        <v>3</v>
      </c>
      <c r="C124" s="1">
        <v>2401</v>
      </c>
      <c r="D124" s="1" t="s">
        <v>113</v>
      </c>
      <c r="E124" s="33">
        <v>5.7299999999999997E-2</v>
      </c>
      <c r="F124" s="1"/>
      <c r="G124" t="s">
        <v>48</v>
      </c>
      <c r="H124" s="15">
        <v>0.55379999999999996</v>
      </c>
      <c r="J124" s="29">
        <v>349</v>
      </c>
      <c r="K124" s="29">
        <v>62</v>
      </c>
      <c r="L124" s="29">
        <v>493</v>
      </c>
      <c r="M124">
        <f t="shared" si="9"/>
        <v>0.83367139959432046</v>
      </c>
      <c r="N124">
        <v>2001</v>
      </c>
      <c r="O124">
        <f t="shared" si="13"/>
        <v>2.7080502011022101</v>
      </c>
      <c r="P124" s="4">
        <v>12</v>
      </c>
      <c r="Q124" s="3">
        <v>1374739111.3599999</v>
      </c>
      <c r="R124" s="3">
        <v>134515568.72999999</v>
      </c>
      <c r="S124" s="3">
        <v>72134808.75</v>
      </c>
      <c r="T124" s="3">
        <v>14282615.439999999</v>
      </c>
      <c r="U124" s="3">
        <v>14034473.57</v>
      </c>
      <c r="V124" s="3">
        <v>654125647.41999996</v>
      </c>
      <c r="W124" s="3"/>
      <c r="X124" s="3">
        <f t="shared" si="14"/>
        <v>234967466.48999998</v>
      </c>
      <c r="Y124">
        <f t="shared" si="15"/>
        <v>0.35920846005160906</v>
      </c>
      <c r="Z124">
        <f t="shared" si="3"/>
        <v>21.04152981286984</v>
      </c>
    </row>
    <row r="125" spans="1:26">
      <c r="A125">
        <v>3</v>
      </c>
      <c r="B125">
        <v>3</v>
      </c>
      <c r="C125" s="1">
        <v>2405</v>
      </c>
      <c r="D125" s="1" t="s">
        <v>114</v>
      </c>
      <c r="E125" s="33">
        <v>0.45800000000000002</v>
      </c>
      <c r="F125" s="1"/>
      <c r="G125" t="s">
        <v>49</v>
      </c>
      <c r="H125" s="15">
        <v>0.1628</v>
      </c>
      <c r="J125" s="29">
        <v>2055</v>
      </c>
      <c r="K125" s="29">
        <v>526</v>
      </c>
      <c r="L125" s="29">
        <v>4271</v>
      </c>
      <c r="M125">
        <f t="shared" si="9"/>
        <v>0.6043081245609927</v>
      </c>
      <c r="N125">
        <v>2002</v>
      </c>
      <c r="O125">
        <f t="shared" si="13"/>
        <v>2.6390573296152584</v>
      </c>
      <c r="P125" s="4">
        <v>74</v>
      </c>
      <c r="Q125" s="3">
        <v>4122242723.6900001</v>
      </c>
      <c r="R125" s="3">
        <v>760784138.36000001</v>
      </c>
      <c r="S125" s="3">
        <v>163605920.38999999</v>
      </c>
      <c r="T125" s="3">
        <v>56749881.18</v>
      </c>
      <c r="U125" s="3">
        <v>40841336.670000002</v>
      </c>
      <c r="V125" s="3">
        <v>1585306335.51</v>
      </c>
      <c r="W125" s="3"/>
      <c r="X125" s="3">
        <f t="shared" si="14"/>
        <v>1021981276.5999999</v>
      </c>
      <c r="Y125">
        <f t="shared" si="15"/>
        <v>0.64465854561239988</v>
      </c>
      <c r="Z125">
        <f t="shared" si="3"/>
        <v>22.1396632026131</v>
      </c>
    </row>
    <row r="126" spans="1:26">
      <c r="A126">
        <v>3</v>
      </c>
      <c r="B126">
        <v>3</v>
      </c>
      <c r="C126" s="1">
        <v>2410</v>
      </c>
      <c r="D126" s="1" t="s">
        <v>103</v>
      </c>
      <c r="E126" s="33">
        <v>0.24660000000000001</v>
      </c>
      <c r="F126" s="1"/>
      <c r="G126" t="s">
        <v>50</v>
      </c>
      <c r="H126" s="15">
        <v>0</v>
      </c>
      <c r="J126" s="29">
        <v>3183</v>
      </c>
      <c r="K126" s="29">
        <v>503</v>
      </c>
      <c r="L126" s="29">
        <v>4610</v>
      </c>
      <c r="M126">
        <f t="shared" si="9"/>
        <v>0.79956616052060736</v>
      </c>
      <c r="N126">
        <v>1998</v>
      </c>
      <c r="O126">
        <f t="shared" si="13"/>
        <v>2.8903717578961645</v>
      </c>
      <c r="P126" s="4">
        <v>49</v>
      </c>
      <c r="Q126" s="3">
        <v>4491093526.5600004</v>
      </c>
      <c r="R126" s="3">
        <v>1301530230.6500001</v>
      </c>
      <c r="S126" s="3">
        <v>479814871.17000002</v>
      </c>
      <c r="T126" s="3">
        <v>61165435.469999999</v>
      </c>
      <c r="U126" s="3">
        <v>33730075.039999999</v>
      </c>
      <c r="V126" s="3">
        <v>2029551231.6900001</v>
      </c>
      <c r="W126" s="3"/>
      <c r="X126" s="3">
        <f t="shared" si="14"/>
        <v>1876240612.3300002</v>
      </c>
      <c r="Y126">
        <f t="shared" si="15"/>
        <v>0.9244608281051675</v>
      </c>
      <c r="Z126">
        <f t="shared" si="3"/>
        <v>22.225362056165828</v>
      </c>
    </row>
    <row r="127" spans="1:26">
      <c r="A127">
        <v>3</v>
      </c>
      <c r="B127">
        <v>3</v>
      </c>
      <c r="C127" s="1">
        <v>2421</v>
      </c>
      <c r="D127" s="1" t="s">
        <v>120</v>
      </c>
      <c r="E127" s="33">
        <v>3.7400000000000003E-2</v>
      </c>
      <c r="F127" s="1"/>
      <c r="G127" t="s">
        <v>51</v>
      </c>
      <c r="H127" s="15">
        <v>0</v>
      </c>
      <c r="J127" s="29">
        <v>857</v>
      </c>
      <c r="K127" s="29">
        <v>100</v>
      </c>
      <c r="L127" s="29">
        <v>2312</v>
      </c>
      <c r="M127">
        <f t="shared" si="9"/>
        <v>0.41392733564013839</v>
      </c>
      <c r="N127">
        <v>1995</v>
      </c>
      <c r="O127">
        <f t="shared" si="13"/>
        <v>3.044522437723423</v>
      </c>
      <c r="P127" s="4">
        <v>114</v>
      </c>
      <c r="Q127" s="3">
        <v>4830628787.4300003</v>
      </c>
      <c r="R127" s="3">
        <v>274238223.56</v>
      </c>
      <c r="S127" s="3">
        <v>349498190.29000002</v>
      </c>
      <c r="T127" s="3">
        <v>114858506.12</v>
      </c>
      <c r="U127" s="3">
        <v>44878460.140000001</v>
      </c>
      <c r="V127" s="3">
        <v>2457015465.8200002</v>
      </c>
      <c r="W127" s="3"/>
      <c r="X127" s="3">
        <f t="shared" si="14"/>
        <v>783473380.11000001</v>
      </c>
      <c r="Y127">
        <f t="shared" si="15"/>
        <v>0.31887197740878892</v>
      </c>
      <c r="Z127">
        <f t="shared" si="3"/>
        <v>22.298242479870645</v>
      </c>
    </row>
    <row r="128" spans="1:26">
      <c r="A128">
        <v>3</v>
      </c>
      <c r="B128">
        <v>3</v>
      </c>
      <c r="C128" s="1">
        <v>2474</v>
      </c>
      <c r="D128" s="1" t="s">
        <v>119</v>
      </c>
      <c r="E128" s="33">
        <v>0.1308</v>
      </c>
      <c r="F128" s="1"/>
      <c r="G128" t="s">
        <v>52</v>
      </c>
      <c r="H128" s="15">
        <v>0</v>
      </c>
      <c r="J128" s="29">
        <v>722</v>
      </c>
      <c r="K128" s="29">
        <v>70</v>
      </c>
      <c r="L128" s="29">
        <v>956</v>
      </c>
      <c r="M128">
        <f t="shared" si="9"/>
        <v>0.82845188284518834</v>
      </c>
      <c r="N128">
        <v>1993</v>
      </c>
      <c r="O128">
        <f t="shared" si="13"/>
        <v>3.1354942159291497</v>
      </c>
      <c r="P128" s="4">
        <v>37</v>
      </c>
      <c r="Q128" s="3">
        <v>2135196120.2</v>
      </c>
      <c r="R128" s="3">
        <v>112592195.2</v>
      </c>
      <c r="S128" s="3">
        <v>21435996.5</v>
      </c>
      <c r="T128" s="3">
        <v>4044560.71</v>
      </c>
      <c r="U128" s="3">
        <v>10995423.460000001</v>
      </c>
      <c r="V128" s="3">
        <v>702592311.89999998</v>
      </c>
      <c r="W128" s="3"/>
      <c r="X128" s="3">
        <f t="shared" si="14"/>
        <v>149068175.87</v>
      </c>
      <c r="Y128">
        <f t="shared" si="15"/>
        <v>0.21216881162117937</v>
      </c>
      <c r="Z128">
        <f>LN(Q128)</f>
        <v>21.48182433898662</v>
      </c>
    </row>
    <row r="129" spans="1:26">
      <c r="A129">
        <v>3</v>
      </c>
      <c r="B129">
        <v>3</v>
      </c>
      <c r="C129" s="1">
        <v>2544</v>
      </c>
      <c r="D129" s="1" t="s">
        <v>118</v>
      </c>
      <c r="E129" s="33">
        <v>4.53E-2</v>
      </c>
      <c r="F129" s="1"/>
      <c r="G129" t="s">
        <v>53</v>
      </c>
      <c r="H129" s="15">
        <v>0.3679</v>
      </c>
      <c r="J129" s="29">
        <v>1819</v>
      </c>
      <c r="K129" s="29"/>
      <c r="L129" s="29">
        <v>3819</v>
      </c>
      <c r="M129">
        <f t="shared" si="9"/>
        <v>0.47630269704111022</v>
      </c>
      <c r="N129">
        <v>2000</v>
      </c>
      <c r="O129">
        <f t="shared" si="13"/>
        <v>2.7725887222397811</v>
      </c>
      <c r="P129" s="4">
        <v>97</v>
      </c>
      <c r="Q129" s="3">
        <v>3797061741.3899999</v>
      </c>
      <c r="R129" s="3">
        <v>406601969.52999997</v>
      </c>
      <c r="S129" s="3">
        <v>122206060.34</v>
      </c>
      <c r="T129" s="3">
        <v>39930178.880000003</v>
      </c>
      <c r="U129" s="3">
        <v>48230550.119999997</v>
      </c>
      <c r="V129" s="3">
        <v>2696114939.8400002</v>
      </c>
      <c r="W129" s="3"/>
      <c r="X129" s="3">
        <f t="shared" si="14"/>
        <v>616968758.87</v>
      </c>
      <c r="Y129">
        <f t="shared" si="15"/>
        <v>0.22883622272669643</v>
      </c>
      <c r="Z129">
        <f t="shared" si="3"/>
        <v>22.057493378635378</v>
      </c>
    </row>
    <row r="130" spans="1:26">
      <c r="A130">
        <v>3</v>
      </c>
      <c r="B130">
        <v>3</v>
      </c>
      <c r="C130" s="1">
        <v>2642</v>
      </c>
      <c r="D130" s="1" t="s">
        <v>114</v>
      </c>
      <c r="E130" s="33">
        <v>0.1368</v>
      </c>
      <c r="F130" s="1"/>
      <c r="G130" t="s">
        <v>55</v>
      </c>
      <c r="H130" s="15">
        <v>1.01E-2</v>
      </c>
      <c r="J130" s="29">
        <v>862</v>
      </c>
      <c r="K130" s="29">
        <v>119</v>
      </c>
      <c r="L130" s="29">
        <v>1347</v>
      </c>
      <c r="M130">
        <f t="shared" si="9"/>
        <v>0.72828507795100228</v>
      </c>
      <c r="N130">
        <v>2001</v>
      </c>
      <c r="O130">
        <f t="shared" si="13"/>
        <v>2.7080502011022101</v>
      </c>
      <c r="P130" s="4">
        <v>51</v>
      </c>
      <c r="Q130" s="3">
        <v>4680511328.2600002</v>
      </c>
      <c r="R130" s="3">
        <v>263436822.69</v>
      </c>
      <c r="S130" s="3">
        <v>290664275.23000002</v>
      </c>
      <c r="T130" s="3">
        <v>52783107.07</v>
      </c>
      <c r="U130" s="3">
        <v>31186729.93</v>
      </c>
      <c r="V130" s="3">
        <v>1595504526.4000001</v>
      </c>
      <c r="W130" s="3"/>
      <c r="X130" s="3">
        <f t="shared" si="14"/>
        <v>638070934.92000008</v>
      </c>
      <c r="Y130">
        <f t="shared" si="15"/>
        <v>0.39991797225402093</v>
      </c>
      <c r="Z130">
        <f t="shared" si="3"/>
        <v>22.266673199082941</v>
      </c>
    </row>
    <row r="131" spans="1:26">
      <c r="A131">
        <v>3</v>
      </c>
      <c r="B131">
        <v>3</v>
      </c>
      <c r="C131" s="1">
        <v>2649</v>
      </c>
      <c r="D131" s="1" t="s">
        <v>103</v>
      </c>
      <c r="E131" s="33">
        <v>7.2599999999999998E-2</v>
      </c>
      <c r="F131" s="1"/>
      <c r="G131" t="s">
        <v>56</v>
      </c>
      <c r="H131" s="15">
        <v>0</v>
      </c>
      <c r="J131" s="29">
        <v>6080</v>
      </c>
      <c r="K131" s="29">
        <v>355</v>
      </c>
      <c r="L131" s="29">
        <v>8914</v>
      </c>
      <c r="M131">
        <f t="shared" ref="M131:M191" si="16">(J131+K131)/L131</f>
        <v>0.72189813776082568</v>
      </c>
      <c r="N131">
        <v>1998</v>
      </c>
      <c r="O131">
        <f t="shared" si="13"/>
        <v>2.8903717578961645</v>
      </c>
      <c r="P131" s="4">
        <v>137</v>
      </c>
      <c r="Q131" s="3">
        <v>2665725855.4299998</v>
      </c>
      <c r="R131" s="3">
        <v>1350842453.0999999</v>
      </c>
      <c r="S131" s="3">
        <v>132432636.01000001</v>
      </c>
      <c r="T131" s="3">
        <v>27860739.280000001</v>
      </c>
      <c r="U131" s="3">
        <v>18832477.530000001</v>
      </c>
      <c r="V131" s="3">
        <v>1933996050.6900001</v>
      </c>
      <c r="W131" s="3"/>
      <c r="X131" s="3">
        <f t="shared" si="14"/>
        <v>1529968305.9199998</v>
      </c>
      <c r="Y131">
        <f t="shared" si="15"/>
        <v>0.79109174259903292</v>
      </c>
      <c r="Z131">
        <f t="shared" si="3"/>
        <v>21.703742223494338</v>
      </c>
    </row>
    <row r="132" spans="1:26">
      <c r="A132">
        <v>3</v>
      </c>
      <c r="B132">
        <v>3</v>
      </c>
      <c r="C132" s="1">
        <v>2657</v>
      </c>
      <c r="D132" s="1" t="s">
        <v>114</v>
      </c>
      <c r="E132" s="33">
        <v>0.1053</v>
      </c>
      <c r="F132" s="1"/>
      <c r="G132" t="s">
        <v>57</v>
      </c>
      <c r="H132" s="15">
        <v>1.38E-2</v>
      </c>
      <c r="J132" s="29">
        <v>522</v>
      </c>
      <c r="K132" s="29">
        <v>66</v>
      </c>
      <c r="L132" s="29">
        <v>918</v>
      </c>
      <c r="M132">
        <f t="shared" si="16"/>
        <v>0.64052287581699341</v>
      </c>
      <c r="N132">
        <v>2003</v>
      </c>
      <c r="O132">
        <f t="shared" si="13"/>
        <v>2.5649493574615367</v>
      </c>
      <c r="P132" s="4">
        <v>19</v>
      </c>
      <c r="Q132" s="3">
        <v>3654390937.79</v>
      </c>
      <c r="R132" s="3">
        <v>143913856.59</v>
      </c>
      <c r="S132" s="3">
        <v>198229645.94</v>
      </c>
      <c r="T132" s="3">
        <v>27323104.300000001</v>
      </c>
      <c r="U132" s="3">
        <v>29556422.449999999</v>
      </c>
      <c r="V132" s="3">
        <v>1380123898.8399999</v>
      </c>
      <c r="W132" s="3"/>
      <c r="X132" s="3">
        <f t="shared" si="14"/>
        <v>399023029.27999997</v>
      </c>
      <c r="Y132">
        <f t="shared" si="15"/>
        <v>0.28912116485728606</v>
      </c>
      <c r="Z132">
        <f t="shared" si="3"/>
        <v>22.019195278174934</v>
      </c>
    </row>
    <row r="133" spans="1:26">
      <c r="A133">
        <v>3</v>
      </c>
      <c r="B133">
        <v>3</v>
      </c>
      <c r="C133" s="1">
        <v>2771</v>
      </c>
      <c r="D133" s="1" t="s">
        <v>117</v>
      </c>
      <c r="E133" s="33">
        <v>4.2500000000000003E-2</v>
      </c>
      <c r="F133" s="1"/>
      <c r="G133" t="s">
        <v>58</v>
      </c>
      <c r="H133" s="15">
        <v>0</v>
      </c>
      <c r="J133" s="29">
        <v>325</v>
      </c>
      <c r="K133" s="29">
        <v>27</v>
      </c>
      <c r="L133" s="29">
        <v>561</v>
      </c>
      <c r="M133">
        <f t="shared" si="16"/>
        <v>0.62745098039215685</v>
      </c>
      <c r="N133">
        <v>2000</v>
      </c>
      <c r="O133">
        <f t="shared" si="13"/>
        <v>2.7725887222397811</v>
      </c>
      <c r="P133" s="4">
        <v>11</v>
      </c>
      <c r="Q133" s="3">
        <v>1007983818.59</v>
      </c>
      <c r="R133" s="3">
        <v>89481455.590000004</v>
      </c>
      <c r="S133" s="3">
        <v>78893900</v>
      </c>
      <c r="T133" s="3">
        <v>26386523.52</v>
      </c>
      <c r="U133" s="3">
        <v>6498483.6299999999</v>
      </c>
      <c r="V133" s="3">
        <v>794486400</v>
      </c>
      <c r="W133" s="3"/>
      <c r="X133" s="3">
        <f t="shared" si="14"/>
        <v>201260362.74000001</v>
      </c>
      <c r="Y133">
        <f t="shared" si="15"/>
        <v>0.25332134412873525</v>
      </c>
      <c r="Z133">
        <f t="shared" si="3"/>
        <v>20.731217953480627</v>
      </c>
    </row>
    <row r="134" spans="1:26">
      <c r="A134">
        <v>3</v>
      </c>
      <c r="B134">
        <v>3</v>
      </c>
      <c r="C134" s="1">
        <v>2777</v>
      </c>
      <c r="D134" s="1" t="s">
        <v>116</v>
      </c>
      <c r="E134" s="33">
        <v>8.7800000000000003E-2</v>
      </c>
      <c r="F134" s="1"/>
      <c r="G134" t="s">
        <v>59</v>
      </c>
      <c r="H134" s="15">
        <v>0.41</v>
      </c>
      <c r="J134" s="29">
        <v>1407</v>
      </c>
      <c r="K134" s="29">
        <v>64</v>
      </c>
      <c r="L134" s="29">
        <v>2035</v>
      </c>
      <c r="M134">
        <f t="shared" si="16"/>
        <v>0.72285012285012284</v>
      </c>
      <c r="N134">
        <v>2010</v>
      </c>
      <c r="O134">
        <f t="shared" si="13"/>
        <v>1.791759469228055</v>
      </c>
      <c r="P134" s="4">
        <v>43</v>
      </c>
      <c r="Q134" s="3">
        <v>1120339351.9100001</v>
      </c>
      <c r="R134" s="3">
        <v>210874375.83000001</v>
      </c>
      <c r="S134" s="3">
        <v>93788100</v>
      </c>
      <c r="T134" s="3">
        <v>19991896.170000002</v>
      </c>
      <c r="U134" s="3">
        <v>4412505.6399999997</v>
      </c>
      <c r="V134" s="3">
        <v>527433100</v>
      </c>
      <c r="W134" s="3"/>
      <c r="X134" s="3">
        <f t="shared" si="14"/>
        <v>329066877.64000005</v>
      </c>
      <c r="Y134">
        <f t="shared" si="15"/>
        <v>0.62390259094470946</v>
      </c>
      <c r="Z134">
        <f t="shared" si="3"/>
        <v>20.83689746913716</v>
      </c>
    </row>
    <row r="135" spans="1:26">
      <c r="A135">
        <v>3</v>
      </c>
      <c r="B135">
        <v>3</v>
      </c>
      <c r="C135" s="1">
        <v>300002</v>
      </c>
      <c r="D135" s="1" t="s">
        <v>115</v>
      </c>
      <c r="E135" s="33">
        <v>6.6799999999999998E-2</v>
      </c>
      <c r="F135" s="1"/>
      <c r="G135" t="s">
        <v>60</v>
      </c>
      <c r="H135" s="15">
        <v>0</v>
      </c>
      <c r="J135" s="29">
        <v>2840</v>
      </c>
      <c r="K135" s="29">
        <v>244</v>
      </c>
      <c r="L135" s="29">
        <v>4268</v>
      </c>
      <c r="M135">
        <f t="shared" si="16"/>
        <v>0.72258669165885658</v>
      </c>
      <c r="N135">
        <v>2001</v>
      </c>
      <c r="O135">
        <f t="shared" si="13"/>
        <v>2.7080502011022101</v>
      </c>
      <c r="P135" s="4">
        <v>254</v>
      </c>
      <c r="Q135" s="3">
        <v>7028677634.6800003</v>
      </c>
      <c r="R135" s="3">
        <v>709452236.39999998</v>
      </c>
      <c r="S135" s="3">
        <v>496324463.75999999</v>
      </c>
      <c r="T135" s="3">
        <v>207502502.13999999</v>
      </c>
      <c r="U135" s="3">
        <v>21137494.66</v>
      </c>
      <c r="V135" s="3">
        <v>2936581930.5500002</v>
      </c>
      <c r="W135" s="3"/>
      <c r="X135" s="3">
        <f t="shared" si="14"/>
        <v>1434416696.9599998</v>
      </c>
      <c r="Y135">
        <f t="shared" si="15"/>
        <v>0.48846472902301896</v>
      </c>
      <c r="Z135">
        <f t="shared" si="3"/>
        <v>22.673264421900399</v>
      </c>
    </row>
    <row r="136" spans="1:26">
      <c r="A136">
        <v>3</v>
      </c>
      <c r="B136">
        <v>3</v>
      </c>
      <c r="C136" s="1">
        <v>300010</v>
      </c>
      <c r="D136" s="1" t="s">
        <v>114</v>
      </c>
      <c r="E136" s="33">
        <v>8.0699999999999994E-2</v>
      </c>
      <c r="F136" s="1"/>
      <c r="G136" t="s">
        <v>61</v>
      </c>
      <c r="H136" s="15">
        <v>0</v>
      </c>
      <c r="J136" s="29">
        <v>1285</v>
      </c>
      <c r="K136" s="29"/>
      <c r="L136" s="29">
        <v>2048</v>
      </c>
      <c r="M136">
        <f t="shared" si="16"/>
        <v>0.62744140625</v>
      </c>
      <c r="N136">
        <v>1999</v>
      </c>
      <c r="O136">
        <f t="shared" si="13"/>
        <v>2.8332133440562162</v>
      </c>
      <c r="P136" s="4">
        <v>47</v>
      </c>
      <c r="Q136" s="3">
        <v>7588723190.9200001</v>
      </c>
      <c r="R136" s="3">
        <v>324787172.81</v>
      </c>
      <c r="S136" s="3">
        <v>362070500</v>
      </c>
      <c r="T136" s="3">
        <v>177477532.58000001</v>
      </c>
      <c r="U136" s="3">
        <v>27059749.379999999</v>
      </c>
      <c r="V136" s="3">
        <v>1883633800</v>
      </c>
      <c r="W136" s="3"/>
      <c r="X136" s="3">
        <f t="shared" si="14"/>
        <v>891394954.76999998</v>
      </c>
      <c r="Y136">
        <f t="shared" si="15"/>
        <v>0.47323155635134601</v>
      </c>
      <c r="Z136">
        <f t="shared" si="3"/>
        <v>22.749929191662766</v>
      </c>
    </row>
    <row r="137" spans="1:26">
      <c r="A137">
        <v>3</v>
      </c>
      <c r="B137">
        <v>3</v>
      </c>
      <c r="C137" s="1">
        <v>300017</v>
      </c>
      <c r="D137" s="1" t="s">
        <v>113</v>
      </c>
      <c r="E137" s="33">
        <v>9.9400000000000002E-2</v>
      </c>
      <c r="F137" s="1"/>
      <c r="G137" t="s">
        <v>62</v>
      </c>
      <c r="H137" s="15">
        <v>0</v>
      </c>
      <c r="J137" s="29">
        <v>2052</v>
      </c>
      <c r="K137" s="29">
        <v>428</v>
      </c>
      <c r="L137" s="29">
        <v>2846</v>
      </c>
      <c r="M137">
        <f t="shared" si="16"/>
        <v>0.87139845397048488</v>
      </c>
      <c r="N137">
        <v>2000</v>
      </c>
      <c r="O137">
        <f t="shared" si="13"/>
        <v>2.7725887222397811</v>
      </c>
      <c r="P137" s="4">
        <v>133</v>
      </c>
      <c r="Q137" s="3">
        <v>8663181678.7999992</v>
      </c>
      <c r="R137" s="3">
        <v>567253787.63</v>
      </c>
      <c r="S137" s="3">
        <v>1325995100</v>
      </c>
      <c r="T137" s="3">
        <v>359593149.24000001</v>
      </c>
      <c r="U137" s="3">
        <v>148333812.97999999</v>
      </c>
      <c r="V137" s="3">
        <v>4446527200</v>
      </c>
      <c r="W137" s="3"/>
      <c r="X137" s="3">
        <f t="shared" si="14"/>
        <v>2401175849.8499999</v>
      </c>
      <c r="Y137">
        <f t="shared" si="15"/>
        <v>0.54001150602429693</v>
      </c>
      <c r="Z137">
        <f t="shared" si="3"/>
        <v>22.882347891445662</v>
      </c>
    </row>
    <row r="138" spans="1:26">
      <c r="A138">
        <v>3</v>
      </c>
      <c r="B138">
        <v>3</v>
      </c>
      <c r="C138" s="1">
        <v>300020</v>
      </c>
      <c r="D138" s="1" t="s">
        <v>112</v>
      </c>
      <c r="E138" s="33">
        <v>3.9E-2</v>
      </c>
      <c r="F138" s="1"/>
      <c r="G138" t="s">
        <v>63</v>
      </c>
      <c r="H138" s="15">
        <v>0</v>
      </c>
      <c r="J138" s="29">
        <v>503</v>
      </c>
      <c r="K138" s="29">
        <v>50</v>
      </c>
      <c r="L138" s="29">
        <v>809</v>
      </c>
      <c r="M138">
        <f t="shared" si="16"/>
        <v>0.6835599505562423</v>
      </c>
      <c r="N138">
        <v>1992</v>
      </c>
      <c r="O138">
        <f t="shared" si="13"/>
        <v>3.1780538303479458</v>
      </c>
      <c r="P138" s="4">
        <v>93</v>
      </c>
      <c r="Q138" s="3">
        <v>5469154367.1199999</v>
      </c>
      <c r="R138" s="3">
        <v>136449314.41</v>
      </c>
      <c r="S138" s="3">
        <v>171704912.93000001</v>
      </c>
      <c r="T138" s="3">
        <v>161044009.63</v>
      </c>
      <c r="U138" s="3">
        <v>18437014.969999999</v>
      </c>
      <c r="V138" s="3">
        <v>1655303898.1500001</v>
      </c>
      <c r="W138" s="3"/>
      <c r="X138" s="3">
        <f t="shared" si="14"/>
        <v>487635251.94000006</v>
      </c>
      <c r="Y138">
        <f t="shared" si="15"/>
        <v>0.29458956297087846</v>
      </c>
      <c r="Z138">
        <f t="shared" si="3"/>
        <v>22.422389846752896</v>
      </c>
    </row>
    <row r="139" spans="1:26">
      <c r="A139">
        <v>3</v>
      </c>
      <c r="B139">
        <v>3</v>
      </c>
      <c r="C139" s="1">
        <v>300025</v>
      </c>
      <c r="D139" s="1" t="s">
        <v>111</v>
      </c>
      <c r="E139" s="33">
        <v>4.9599999999999998E-2</v>
      </c>
      <c r="F139" s="1"/>
      <c r="G139" t="s">
        <v>64</v>
      </c>
      <c r="H139" s="15">
        <v>0</v>
      </c>
      <c r="J139" s="29">
        <v>1447</v>
      </c>
      <c r="K139" s="29">
        <v>22</v>
      </c>
      <c r="L139" s="29">
        <v>3242</v>
      </c>
      <c r="M139">
        <f t="shared" si="16"/>
        <v>0.45311536088834053</v>
      </c>
      <c r="N139">
        <v>2003</v>
      </c>
      <c r="O139">
        <f t="shared" si="13"/>
        <v>2.5649493574615367</v>
      </c>
      <c r="P139" s="4">
        <v>13</v>
      </c>
      <c r="Q139" s="3">
        <v>3056364833.98</v>
      </c>
      <c r="R139" s="3">
        <v>228510427.16999999</v>
      </c>
      <c r="S139" s="3">
        <v>93777516.280000001</v>
      </c>
      <c r="T139" s="3">
        <v>90874527.150000006</v>
      </c>
      <c r="U139" s="3">
        <v>11117133.25</v>
      </c>
      <c r="V139" s="3">
        <v>1310119642.0599999</v>
      </c>
      <c r="W139" s="3"/>
      <c r="X139" s="3">
        <f t="shared" si="14"/>
        <v>424279603.85000002</v>
      </c>
      <c r="Y139">
        <f t="shared" si="15"/>
        <v>0.32384798321386371</v>
      </c>
      <c r="Z139">
        <f t="shared" si="3"/>
        <v>21.840492083971977</v>
      </c>
    </row>
    <row r="140" spans="1:26">
      <c r="A140">
        <v>3</v>
      </c>
      <c r="B140">
        <v>3</v>
      </c>
      <c r="C140" s="1">
        <v>300033</v>
      </c>
      <c r="D140" s="1" t="s">
        <v>110</v>
      </c>
      <c r="E140" s="33">
        <v>0.1711</v>
      </c>
      <c r="F140" s="1"/>
      <c r="G140" t="s">
        <v>65</v>
      </c>
      <c r="H140" s="15">
        <v>0</v>
      </c>
      <c r="J140" s="29">
        <v>1516</v>
      </c>
      <c r="K140" s="29">
        <v>216</v>
      </c>
      <c r="L140" s="29">
        <v>2595</v>
      </c>
      <c r="M140">
        <f t="shared" si="16"/>
        <v>0.66743737957610794</v>
      </c>
      <c r="N140">
        <v>2001</v>
      </c>
      <c r="O140">
        <f t="shared" si="13"/>
        <v>2.7080502011022101</v>
      </c>
      <c r="P140" s="4">
        <v>22</v>
      </c>
      <c r="Q140" s="3">
        <v>4078982511.9499998</v>
      </c>
      <c r="R140" s="3">
        <v>418339142.07999998</v>
      </c>
      <c r="S140" s="3">
        <v>1319863329.6500001</v>
      </c>
      <c r="T140" s="3">
        <v>155380598.22999999</v>
      </c>
      <c r="U140" s="3">
        <v>33633241.399999999</v>
      </c>
      <c r="V140" s="3">
        <v>1733656403.77</v>
      </c>
      <c r="W140" s="3"/>
      <c r="X140" s="3">
        <f t="shared" si="14"/>
        <v>1927216311.3600001</v>
      </c>
      <c r="Y140">
        <f t="shared" si="15"/>
        <v>1.1116483676748667</v>
      </c>
      <c r="Z140">
        <f>LN(Q140)</f>
        <v>22.129113409935059</v>
      </c>
    </row>
    <row r="141" spans="1:26">
      <c r="A141">
        <v>3</v>
      </c>
      <c r="B141">
        <v>3</v>
      </c>
      <c r="C141" s="1">
        <v>300036</v>
      </c>
      <c r="D141" s="1" t="s">
        <v>109</v>
      </c>
      <c r="E141" s="33">
        <v>0.19539999999999999</v>
      </c>
      <c r="F141" s="1"/>
      <c r="G141" t="s">
        <v>66</v>
      </c>
      <c r="H141" s="15">
        <v>4.6100000000000002E-2</v>
      </c>
      <c r="J141" s="29">
        <v>1808</v>
      </c>
      <c r="K141" s="29">
        <v>275</v>
      </c>
      <c r="L141" s="29">
        <v>2589</v>
      </c>
      <c r="M141">
        <f t="shared" si="16"/>
        <v>0.80455774430281957</v>
      </c>
      <c r="N141">
        <v>199</v>
      </c>
      <c r="O141">
        <f t="shared" si="13"/>
        <v>7.5049420683961712</v>
      </c>
      <c r="P141" s="4">
        <v>33</v>
      </c>
      <c r="Q141" s="3">
        <v>2194270891.8499999</v>
      </c>
      <c r="R141" s="3">
        <v>314552728.73000002</v>
      </c>
      <c r="S141" s="3">
        <v>145862000</v>
      </c>
      <c r="T141" s="3">
        <v>33194077.91</v>
      </c>
      <c r="U141" s="3">
        <v>13518624.74</v>
      </c>
      <c r="V141" s="3">
        <v>833150600</v>
      </c>
      <c r="W141" s="3"/>
      <c r="X141" s="3">
        <f t="shared" si="14"/>
        <v>507127431.38000005</v>
      </c>
      <c r="Y141">
        <f t="shared" ref="Y141" si="17">X141/V141</f>
        <v>0.60868639040768868</v>
      </c>
      <c r="Z141">
        <f t="shared" si="3"/>
        <v>21.509115660571531</v>
      </c>
    </row>
    <row r="142" spans="1:26">
      <c r="A142">
        <v>3</v>
      </c>
      <c r="B142">
        <v>3</v>
      </c>
      <c r="C142" s="1">
        <v>300044</v>
      </c>
      <c r="D142" s="1" t="s">
        <v>108</v>
      </c>
      <c r="E142" s="33">
        <v>4.0599999999999997E-2</v>
      </c>
      <c r="F142" s="1"/>
      <c r="G142" t="s">
        <v>67</v>
      </c>
      <c r="H142" s="15">
        <v>0</v>
      </c>
      <c r="J142" s="29">
        <v>337</v>
      </c>
      <c r="K142" s="29">
        <v>179</v>
      </c>
      <c r="L142" s="29">
        <v>764</v>
      </c>
      <c r="M142">
        <f t="shared" si="16"/>
        <v>0.67539267015706805</v>
      </c>
      <c r="N142">
        <v>1997</v>
      </c>
      <c r="O142">
        <f t="shared" si="13"/>
        <v>2.9444389791664403</v>
      </c>
      <c r="P142" s="4">
        <v>62</v>
      </c>
      <c r="Q142" s="3">
        <v>2076777214.5699999</v>
      </c>
      <c r="R142" s="3">
        <v>73102875.469999999</v>
      </c>
      <c r="S142" s="3">
        <v>111994500</v>
      </c>
      <c r="T142" s="3">
        <v>20671348.82</v>
      </c>
      <c r="U142" s="3">
        <v>9866452.5800000001</v>
      </c>
      <c r="V142" s="3">
        <v>1002014202.1900001</v>
      </c>
      <c r="W142" s="3"/>
      <c r="X142" s="3">
        <f t="shared" si="14"/>
        <v>215635176.87</v>
      </c>
      <c r="Y142">
        <f>X142/V142</f>
        <v>0.21520171710012517</v>
      </c>
      <c r="Z142">
        <f t="shared" si="3"/>
        <v>21.454083113001108</v>
      </c>
    </row>
    <row r="143" spans="1:26">
      <c r="A143">
        <v>3</v>
      </c>
      <c r="C143" s="1">
        <v>20</v>
      </c>
      <c r="E143" s="33">
        <v>9.4000000000000004E-3</v>
      </c>
      <c r="G143" t="s">
        <v>206</v>
      </c>
      <c r="H143" s="15">
        <v>0.2175</v>
      </c>
      <c r="J143">
        <v>2482</v>
      </c>
      <c r="K143">
        <v>158</v>
      </c>
      <c r="L143">
        <v>17390</v>
      </c>
      <c r="M143">
        <f t="shared" si="16"/>
        <v>0.15181138585393905</v>
      </c>
      <c r="N143">
        <v>1981</v>
      </c>
      <c r="O143">
        <f>LN(2016-N143)</f>
        <v>3.5553480614894135</v>
      </c>
      <c r="Q143" s="3">
        <v>17243119597.970001</v>
      </c>
      <c r="R143" s="3">
        <v>1697032535.4000001</v>
      </c>
      <c r="S143" s="3">
        <v>27734857.510000002</v>
      </c>
      <c r="T143" s="3">
        <v>121905421.18000001</v>
      </c>
      <c r="U143" s="3">
        <v>117924999.15000001</v>
      </c>
      <c r="V143" s="3">
        <v>20299348136.209999</v>
      </c>
      <c r="X143" s="3">
        <f t="shared" si="14"/>
        <v>1964597813.2400002</v>
      </c>
      <c r="Y143">
        <f t="shared" ref="Y143:Y191" si="18">X143/V143</f>
        <v>9.6781325196130238E-2</v>
      </c>
      <c r="Z143">
        <f t="shared" si="3"/>
        <v>23.570679036970624</v>
      </c>
    </row>
    <row r="144" spans="1:26">
      <c r="A144">
        <v>3</v>
      </c>
      <c r="C144" s="1">
        <v>63</v>
      </c>
      <c r="E144" s="33"/>
      <c r="G144" t="s">
        <v>259</v>
      </c>
      <c r="H144" s="15">
        <v>0</v>
      </c>
      <c r="J144">
        <v>48</v>
      </c>
      <c r="L144">
        <v>941</v>
      </c>
      <c r="M144">
        <f t="shared" si="16"/>
        <v>5.1009564293304992E-2</v>
      </c>
      <c r="N144">
        <v>1981</v>
      </c>
      <c r="O144">
        <f t="shared" ref="O144:O176" si="19">LN(2016-N144)</f>
        <v>3.5553480614894135</v>
      </c>
      <c r="Q144" s="3">
        <v>632475542.39999998</v>
      </c>
      <c r="R144" s="3">
        <v>62517953.270000003</v>
      </c>
      <c r="S144" s="3">
        <v>8683012220</v>
      </c>
      <c r="T144" s="3">
        <v>16768030.699999999</v>
      </c>
      <c r="U144" s="3">
        <v>9828410.1600000001</v>
      </c>
      <c r="V144" s="3">
        <v>619167770.74000001</v>
      </c>
      <c r="X144" s="3">
        <f t="shared" si="14"/>
        <v>8772126614.1300011</v>
      </c>
      <c r="Y144">
        <f t="shared" si="18"/>
        <v>14.167608568588721</v>
      </c>
      <c r="Z144">
        <f t="shared" ref="Z144:Z191" si="20">LN(Q144)</f>
        <v>20.265152109676023</v>
      </c>
    </row>
    <row r="145" spans="1:26">
      <c r="A145">
        <v>3</v>
      </c>
      <c r="C145" s="1">
        <v>68</v>
      </c>
      <c r="E145" s="33">
        <v>0.12180000000000001</v>
      </c>
      <c r="G145" t="s">
        <v>208</v>
      </c>
      <c r="H145" s="15">
        <v>0.32629999999999998</v>
      </c>
      <c r="J145" s="29">
        <v>31469</v>
      </c>
      <c r="K145" s="29">
        <v>22830</v>
      </c>
      <c r="L145" s="29">
        <v>81468</v>
      </c>
      <c r="M145">
        <f t="shared" si="16"/>
        <v>0.66650709481023229</v>
      </c>
      <c r="N145" s="29">
        <v>1985</v>
      </c>
      <c r="O145">
        <f t="shared" si="19"/>
        <v>3.4339872044851463</v>
      </c>
      <c r="Q145" s="3">
        <v>141640900000</v>
      </c>
      <c r="R145" s="29">
        <v>20505814000</v>
      </c>
      <c r="S145" s="29">
        <v>-1407869000</v>
      </c>
      <c r="T145" s="29">
        <v>997189000</v>
      </c>
      <c r="U145" s="29">
        <v>1249219000</v>
      </c>
      <c r="V145" s="3">
        <v>101233200000</v>
      </c>
      <c r="X145" s="3">
        <f t="shared" si="14"/>
        <v>21344353000</v>
      </c>
      <c r="Y145">
        <f t="shared" si="18"/>
        <v>0.21084340907923488</v>
      </c>
      <c r="Z145">
        <f t="shared" si="20"/>
        <v>25.676560818307177</v>
      </c>
    </row>
    <row r="146" spans="1:26">
      <c r="A146">
        <v>3</v>
      </c>
      <c r="C146" s="1">
        <v>413</v>
      </c>
      <c r="E146" s="33">
        <v>8.2500000000000004E-2</v>
      </c>
      <c r="G146" t="s">
        <v>209</v>
      </c>
      <c r="H146" s="15">
        <v>6.7900000000000002E-2</v>
      </c>
      <c r="J146">
        <v>176</v>
      </c>
      <c r="K146">
        <v>137</v>
      </c>
      <c r="L146">
        <v>418</v>
      </c>
      <c r="M146">
        <f t="shared" si="16"/>
        <v>0.74880382775119614</v>
      </c>
      <c r="N146">
        <v>1989</v>
      </c>
      <c r="O146">
        <f t="shared" si="19"/>
        <v>3.2958368660043291</v>
      </c>
      <c r="Q146" s="3">
        <v>1313724067.1099999</v>
      </c>
      <c r="R146" s="3">
        <v>97072649.709999993</v>
      </c>
      <c r="S146" s="3">
        <v>23328329.390000001</v>
      </c>
      <c r="T146" s="3">
        <v>30019144.899999999</v>
      </c>
      <c r="U146" s="3">
        <v>11580287.800000001</v>
      </c>
      <c r="V146" s="3">
        <v>297563205.88</v>
      </c>
      <c r="X146" s="3">
        <f t="shared" si="14"/>
        <v>162000411.80000001</v>
      </c>
      <c r="Y146">
        <f t="shared" si="18"/>
        <v>0.54442353287903089</v>
      </c>
      <c r="Z146">
        <f t="shared" si="20"/>
        <v>20.996131740367836</v>
      </c>
    </row>
    <row r="147" spans="1:26">
      <c r="A147">
        <v>3</v>
      </c>
      <c r="C147" s="1">
        <v>603996</v>
      </c>
      <c r="E147" s="33">
        <v>2.7699999999999999E-2</v>
      </c>
      <c r="G147" t="s">
        <v>210</v>
      </c>
      <c r="H147" s="15">
        <v>0</v>
      </c>
      <c r="J147" s="29">
        <v>1643</v>
      </c>
      <c r="L147" s="29">
        <v>4461</v>
      </c>
      <c r="M147">
        <f t="shared" si="16"/>
        <v>0.36830307106030036</v>
      </c>
      <c r="N147">
        <v>1992</v>
      </c>
      <c r="O147">
        <f t="shared" si="19"/>
        <v>3.1780538303479458</v>
      </c>
      <c r="Q147" s="3">
        <v>46826319570.410004</v>
      </c>
      <c r="R147" s="3">
        <v>533512872.27999997</v>
      </c>
      <c r="S147" s="3">
        <v>1525218711.5699999</v>
      </c>
      <c r="T147" s="3">
        <v>224310530.71000001</v>
      </c>
      <c r="U147" s="3">
        <v>526341511.12</v>
      </c>
      <c r="V147" s="3">
        <v>6901321122.6499996</v>
      </c>
      <c r="X147" s="3">
        <f t="shared" si="14"/>
        <v>2809383625.6799998</v>
      </c>
      <c r="Y147">
        <f t="shared" si="18"/>
        <v>0.40707910496436084</v>
      </c>
      <c r="Z147">
        <f t="shared" si="20"/>
        <v>24.569711265774526</v>
      </c>
    </row>
    <row r="148" spans="1:26">
      <c r="A148">
        <v>3</v>
      </c>
      <c r="C148" s="1">
        <v>603660</v>
      </c>
      <c r="E148" s="33">
        <v>3.4000000000000002E-2</v>
      </c>
      <c r="G148" t="s">
        <v>211</v>
      </c>
      <c r="H148" s="15">
        <v>0</v>
      </c>
      <c r="L148" s="29"/>
      <c r="M148" t="e">
        <f t="shared" si="16"/>
        <v>#DIV/0!</v>
      </c>
      <c r="N148">
        <v>2007</v>
      </c>
      <c r="O148">
        <f t="shared" si="19"/>
        <v>2.1972245773362196</v>
      </c>
      <c r="Q148" s="3">
        <v>3100809671.7199998</v>
      </c>
      <c r="R148" s="3">
        <v>146840457.40000001</v>
      </c>
      <c r="S148" s="3">
        <v>138669138.00999999</v>
      </c>
      <c r="T148" s="3">
        <v>14689351.710000001</v>
      </c>
      <c r="U148" s="3">
        <v>15446932.9</v>
      </c>
      <c r="V148" s="3">
        <v>4188478461.3499999</v>
      </c>
      <c r="X148" s="3">
        <f t="shared" si="14"/>
        <v>315645880.01999992</v>
      </c>
      <c r="Y148">
        <f t="shared" si="18"/>
        <v>7.5360511682866158E-2</v>
      </c>
      <c r="Z148">
        <f t="shared" si="20"/>
        <v>21.854929098760604</v>
      </c>
    </row>
    <row r="149" spans="1:26">
      <c r="A149">
        <v>3</v>
      </c>
      <c r="C149" s="1">
        <v>603019</v>
      </c>
      <c r="E149" s="33">
        <v>0.27729999999999999</v>
      </c>
      <c r="G149" t="s">
        <v>212</v>
      </c>
      <c r="H149" s="15">
        <v>0</v>
      </c>
      <c r="J149" s="29">
        <v>1879</v>
      </c>
      <c r="K149">
        <v>386</v>
      </c>
      <c r="L149" s="29">
        <v>3414</v>
      </c>
      <c r="M149">
        <f t="shared" si="16"/>
        <v>0.66344463971880496</v>
      </c>
      <c r="N149" s="29">
        <v>1995</v>
      </c>
      <c r="O149">
        <f t="shared" si="19"/>
        <v>3.044522437723423</v>
      </c>
      <c r="Q149" s="3">
        <v>1505562971.2</v>
      </c>
      <c r="R149" s="3">
        <v>579169434.46000004</v>
      </c>
      <c r="S149" s="3">
        <v>177123394.24000001</v>
      </c>
      <c r="T149" s="3">
        <v>47690937.310000002</v>
      </c>
      <c r="U149" s="3">
        <v>14820914.82</v>
      </c>
      <c r="V149" s="3">
        <v>1448575882.74</v>
      </c>
      <c r="X149" s="3">
        <f t="shared" si="14"/>
        <v>818804680.83000004</v>
      </c>
      <c r="Y149">
        <f t="shared" si="18"/>
        <v>0.56524804160153519</v>
      </c>
      <c r="Z149">
        <f t="shared" si="20"/>
        <v>21.132432732444066</v>
      </c>
    </row>
    <row r="150" spans="1:26">
      <c r="A150">
        <v>3</v>
      </c>
      <c r="C150" s="1">
        <v>300520</v>
      </c>
      <c r="E150" s="33">
        <v>7.5300000000000006E-2</v>
      </c>
      <c r="G150" t="s">
        <v>213</v>
      </c>
      <c r="H150" s="15">
        <v>0.28060000000000002</v>
      </c>
      <c r="J150">
        <v>892</v>
      </c>
      <c r="K150">
        <v>455</v>
      </c>
      <c r="L150" s="29">
        <v>1876</v>
      </c>
      <c r="M150">
        <f t="shared" si="16"/>
        <v>0.71801705756929635</v>
      </c>
      <c r="N150">
        <v>2006</v>
      </c>
      <c r="O150">
        <f t="shared" si="19"/>
        <v>2.3025850929940459</v>
      </c>
      <c r="P150">
        <v>315</v>
      </c>
      <c r="Q150" s="3">
        <v>6131604421.4799995</v>
      </c>
      <c r="R150" s="3">
        <v>425377786.43000001</v>
      </c>
      <c r="S150" s="3">
        <v>280838156.23000002</v>
      </c>
      <c r="T150" s="3">
        <v>41104149.780000001</v>
      </c>
      <c r="U150" s="3">
        <v>55579252.049999997</v>
      </c>
      <c r="V150" s="3">
        <v>4360148547.5500002</v>
      </c>
      <c r="X150" s="3">
        <f t="shared" si="14"/>
        <v>802899344.49000001</v>
      </c>
      <c r="Y150">
        <f t="shared" si="18"/>
        <v>0.18414495188269564</v>
      </c>
      <c r="Z150">
        <f t="shared" si="20"/>
        <v>22.536722285353232</v>
      </c>
    </row>
    <row r="151" spans="1:26">
      <c r="A151">
        <v>3</v>
      </c>
      <c r="C151" s="1">
        <v>600667</v>
      </c>
      <c r="E151" s="33">
        <v>0.1371</v>
      </c>
      <c r="G151" t="s">
        <v>224</v>
      </c>
      <c r="H151" s="15">
        <v>3.3599999999999998E-2</v>
      </c>
      <c r="J151" s="29">
        <v>1687</v>
      </c>
      <c r="K151">
        <v>64</v>
      </c>
      <c r="L151" s="29">
        <v>2065</v>
      </c>
      <c r="M151">
        <f t="shared" si="16"/>
        <v>0.84794188861985476</v>
      </c>
      <c r="N151" s="29">
        <v>2000</v>
      </c>
      <c r="O151">
        <f t="shared" si="19"/>
        <v>2.7725887222397811</v>
      </c>
      <c r="Q151" s="3">
        <v>1033861455.46</v>
      </c>
      <c r="R151" s="3">
        <v>204599184.25</v>
      </c>
      <c r="S151" s="3">
        <v>62643078.469999999</v>
      </c>
      <c r="T151" s="3">
        <v>21408814.5</v>
      </c>
      <c r="U151" s="3">
        <v>4743223.57</v>
      </c>
      <c r="V151">
        <v>594231453.26999998</v>
      </c>
      <c r="X151" s="3">
        <f t="shared" si="14"/>
        <v>293394300.79000002</v>
      </c>
      <c r="Y151">
        <f t="shared" si="18"/>
        <v>0.49373741355405992</v>
      </c>
      <c r="Z151">
        <f t="shared" si="20"/>
        <v>20.756566615138503</v>
      </c>
    </row>
    <row r="152" spans="1:26">
      <c r="A152">
        <v>3</v>
      </c>
      <c r="C152" s="1">
        <v>600435</v>
      </c>
      <c r="E152" s="33">
        <v>3.2800000000000003E-2</v>
      </c>
      <c r="G152" t="s">
        <v>214</v>
      </c>
      <c r="H152" s="15">
        <v>0.49930000000000002</v>
      </c>
      <c r="J152" s="29">
        <v>3132</v>
      </c>
      <c r="L152" s="29">
        <v>7290</v>
      </c>
      <c r="M152">
        <f t="shared" si="16"/>
        <v>0.42962962962962964</v>
      </c>
      <c r="N152">
        <v>1987</v>
      </c>
      <c r="O152">
        <f t="shared" si="19"/>
        <v>3.3672958299864741</v>
      </c>
      <c r="Q152" s="3">
        <v>15491353444.27</v>
      </c>
      <c r="R152" s="3">
        <v>1134226289.4100001</v>
      </c>
      <c r="S152" s="3">
        <v>493750048.88999999</v>
      </c>
      <c r="T152" s="3">
        <v>136885099.99000001</v>
      </c>
      <c r="U152" s="3">
        <v>541273844.14999998</v>
      </c>
      <c r="V152" s="3">
        <v>9616175275.1200008</v>
      </c>
      <c r="X152" s="3">
        <f t="shared" si="14"/>
        <v>2306135282.4400001</v>
      </c>
      <c r="Y152">
        <f t="shared" si="18"/>
        <v>0.239818349443638</v>
      </c>
      <c r="Z152">
        <f t="shared" si="20"/>
        <v>23.463547862914542</v>
      </c>
    </row>
    <row r="153" spans="1:26">
      <c r="A153">
        <v>3</v>
      </c>
      <c r="C153" s="1">
        <v>600198</v>
      </c>
      <c r="E153" s="33">
        <v>4.5999999999999999E-2</v>
      </c>
      <c r="G153" t="s">
        <v>215</v>
      </c>
      <c r="H153" s="15">
        <v>0.47399999999999998</v>
      </c>
      <c r="J153" s="29">
        <v>687</v>
      </c>
      <c r="K153">
        <v>188</v>
      </c>
      <c r="L153" s="29">
        <v>2739</v>
      </c>
      <c r="M153">
        <f t="shared" si="16"/>
        <v>0.31945965680905442</v>
      </c>
      <c r="N153" s="29">
        <v>2000</v>
      </c>
      <c r="O153">
        <f t="shared" si="19"/>
        <v>2.7725887222397811</v>
      </c>
      <c r="Q153" s="3">
        <v>4725888664.3699999</v>
      </c>
      <c r="R153" s="3">
        <v>269035480.74000001</v>
      </c>
      <c r="S153" s="3">
        <v>165051828.66</v>
      </c>
      <c r="T153" s="3">
        <v>79422114.340000004</v>
      </c>
      <c r="U153" s="3">
        <v>66486814.890000001</v>
      </c>
      <c r="V153" s="3">
        <v>2002730978.0699999</v>
      </c>
      <c r="X153" s="3">
        <f t="shared" si="14"/>
        <v>579996238.63</v>
      </c>
      <c r="Y153">
        <f t="shared" si="18"/>
        <v>0.28960267004454743</v>
      </c>
      <c r="Z153">
        <f t="shared" si="20"/>
        <v>22.276321457323178</v>
      </c>
    </row>
    <row r="154" spans="1:26">
      <c r="A154">
        <v>3</v>
      </c>
      <c r="C154" s="1">
        <v>300581</v>
      </c>
      <c r="E154" s="33">
        <v>0.1237</v>
      </c>
      <c r="G154" t="s">
        <v>216</v>
      </c>
      <c r="H154" s="15">
        <v>0.33939999999999998</v>
      </c>
      <c r="J154" s="29">
        <v>2014</v>
      </c>
      <c r="K154">
        <v>853</v>
      </c>
      <c r="L154" s="29">
        <v>4232</v>
      </c>
      <c r="M154">
        <f t="shared" si="16"/>
        <v>0.67745746691871456</v>
      </c>
      <c r="N154" s="29">
        <v>1998</v>
      </c>
      <c r="O154">
        <f t="shared" si="19"/>
        <v>2.8903717578961645</v>
      </c>
      <c r="Q154" s="3">
        <v>11993854518.709999</v>
      </c>
      <c r="R154" s="3">
        <v>885596025.42999995</v>
      </c>
      <c r="S154" s="3">
        <v>-1801004789.1900001</v>
      </c>
      <c r="T154" s="3">
        <v>45599751.969999999</v>
      </c>
      <c r="U154" s="3">
        <v>95990097.030000001</v>
      </c>
      <c r="V154" s="3">
        <v>7229672814.1099997</v>
      </c>
      <c r="X154" s="3">
        <f t="shared" si="14"/>
        <v>-773818914.76000011</v>
      </c>
      <c r="Y154">
        <f t="shared" si="18"/>
        <v>-0.10703373923779153</v>
      </c>
      <c r="Z154">
        <f t="shared" si="20"/>
        <v>23.207660232113579</v>
      </c>
    </row>
    <row r="155" spans="1:26">
      <c r="A155">
        <v>3</v>
      </c>
      <c r="C155" s="1">
        <v>300516</v>
      </c>
      <c r="E155" s="33">
        <v>7.5600000000000001E-2</v>
      </c>
      <c r="G155" t="s">
        <v>217</v>
      </c>
      <c r="H155" s="15">
        <v>4.0000000000000002E-4</v>
      </c>
      <c r="J155" s="29">
        <v>256</v>
      </c>
      <c r="K155">
        <v>55</v>
      </c>
      <c r="L155" s="29">
        <v>1234</v>
      </c>
      <c r="M155">
        <f t="shared" si="16"/>
        <v>0.25202593192868722</v>
      </c>
      <c r="N155" s="29">
        <v>2007</v>
      </c>
      <c r="O155">
        <f t="shared" si="19"/>
        <v>2.1972245773362196</v>
      </c>
      <c r="Q155" s="3">
        <v>1704823126.25</v>
      </c>
      <c r="R155" s="3">
        <v>139177306.19</v>
      </c>
      <c r="S155" s="3">
        <v>72787057.709999993</v>
      </c>
      <c r="T155" s="3">
        <v>4594277.04</v>
      </c>
      <c r="U155" s="3">
        <v>19934575.030000001</v>
      </c>
      <c r="V155" s="3">
        <v>653573320.76999998</v>
      </c>
      <c r="X155" s="3">
        <f t="shared" si="14"/>
        <v>236493215.96999997</v>
      </c>
      <c r="Y155">
        <f t="shared" si="18"/>
        <v>0.36184649595454443</v>
      </c>
      <c r="Z155">
        <f t="shared" si="20"/>
        <v>21.256727204030909</v>
      </c>
    </row>
    <row r="156" spans="1:26">
      <c r="A156">
        <v>3</v>
      </c>
      <c r="C156" s="1">
        <v>300543</v>
      </c>
      <c r="E156" s="33">
        <v>9.4399999999999998E-2</v>
      </c>
      <c r="G156" t="s">
        <v>218</v>
      </c>
      <c r="H156" s="15">
        <v>0.60750000000000004</v>
      </c>
      <c r="J156" s="29">
        <v>55</v>
      </c>
      <c r="K156">
        <v>128</v>
      </c>
      <c r="L156" s="29">
        <v>273</v>
      </c>
      <c r="M156">
        <f t="shared" si="16"/>
        <v>0.67032967032967028</v>
      </c>
      <c r="N156" s="29">
        <v>2001</v>
      </c>
      <c r="O156">
        <f t="shared" si="19"/>
        <v>2.7080502011022101</v>
      </c>
      <c r="P156" s="29">
        <v>22</v>
      </c>
      <c r="Q156" s="3">
        <v>1375320686.1800001</v>
      </c>
      <c r="R156" s="3">
        <v>56121730.219999999</v>
      </c>
      <c r="S156" s="3">
        <v>162015249.53999999</v>
      </c>
      <c r="T156" s="3">
        <v>37865743.270000003</v>
      </c>
      <c r="U156" s="3">
        <v>10197867.27</v>
      </c>
      <c r="V156" s="3">
        <v>473196469.36000001</v>
      </c>
      <c r="X156" s="3">
        <f t="shared" si="14"/>
        <v>266200590.30000001</v>
      </c>
      <c r="Y156">
        <f t="shared" si="18"/>
        <v>0.5625582766076791</v>
      </c>
      <c r="Z156">
        <f t="shared" si="20"/>
        <v>21.041952767184643</v>
      </c>
    </row>
    <row r="157" spans="1:26">
      <c r="A157">
        <v>3</v>
      </c>
      <c r="C157" s="1">
        <v>300555</v>
      </c>
      <c r="E157" s="33">
        <v>3.8899999999999997E-2</v>
      </c>
      <c r="G157" t="s">
        <v>219</v>
      </c>
      <c r="H157" s="15">
        <v>0</v>
      </c>
      <c r="J157" s="29">
        <v>102</v>
      </c>
      <c r="K157">
        <v>5</v>
      </c>
      <c r="L157" s="29">
        <v>2013</v>
      </c>
      <c r="M157">
        <f t="shared" si="16"/>
        <v>5.3154495777446596E-2</v>
      </c>
      <c r="N157" s="29">
        <v>2001</v>
      </c>
      <c r="O157">
        <f t="shared" si="19"/>
        <v>2.7080502011022101</v>
      </c>
      <c r="Q157" s="3">
        <v>939597904.78999996</v>
      </c>
      <c r="R157" s="3">
        <v>160541218.97999999</v>
      </c>
      <c r="S157" s="3">
        <v>88159764.290000007</v>
      </c>
      <c r="T157" s="3">
        <v>13886574.6</v>
      </c>
      <c r="U157" s="3">
        <v>11727875.710000001</v>
      </c>
      <c r="V157" s="3">
        <v>935966322.72000003</v>
      </c>
      <c r="X157" s="3">
        <f t="shared" si="14"/>
        <v>274315433.57999998</v>
      </c>
      <c r="Y157">
        <f t="shared" si="18"/>
        <v>0.29308258953464833</v>
      </c>
      <c r="Z157">
        <f t="shared" si="20"/>
        <v>20.660962580850846</v>
      </c>
    </row>
    <row r="158" spans="1:26">
      <c r="A158">
        <v>3</v>
      </c>
      <c r="C158" s="1">
        <v>300565</v>
      </c>
      <c r="E158" s="33">
        <v>3.6999999999999998E-2</v>
      </c>
      <c r="G158" t="s">
        <v>220</v>
      </c>
      <c r="H158" s="15">
        <v>0</v>
      </c>
      <c r="J158" s="29">
        <v>147</v>
      </c>
      <c r="K158">
        <v>18</v>
      </c>
      <c r="L158" s="29">
        <v>569</v>
      </c>
      <c r="M158">
        <f t="shared" si="16"/>
        <v>0.28998242530755713</v>
      </c>
      <c r="N158" s="29">
        <v>2007</v>
      </c>
      <c r="O158">
        <f t="shared" si="19"/>
        <v>2.1972245773362196</v>
      </c>
      <c r="P158" s="29">
        <v>26</v>
      </c>
      <c r="Q158" s="3">
        <v>795961296.46000004</v>
      </c>
      <c r="R158" s="3">
        <v>48362472.450000003</v>
      </c>
      <c r="S158" s="3">
        <v>62776821.350000001</v>
      </c>
      <c r="T158" s="3">
        <v>4978073.75</v>
      </c>
      <c r="U158" s="3">
        <v>1812777.58</v>
      </c>
      <c r="V158" s="3">
        <v>393969737.63999999</v>
      </c>
      <c r="X158" s="3">
        <f t="shared" si="14"/>
        <v>117930145.13000001</v>
      </c>
      <c r="Y158">
        <f t="shared" si="18"/>
        <v>0.29933808072781903</v>
      </c>
      <c r="Z158">
        <f t="shared" si="20"/>
        <v>20.495061120088856</v>
      </c>
    </row>
    <row r="159" spans="1:26">
      <c r="A159">
        <v>3</v>
      </c>
      <c r="C159" s="1">
        <v>300620</v>
      </c>
      <c r="E159" s="33">
        <v>3.9100000000000003E-2</v>
      </c>
      <c r="G159" t="s">
        <v>221</v>
      </c>
      <c r="H159" s="15">
        <v>0</v>
      </c>
      <c r="J159" s="29">
        <v>185</v>
      </c>
      <c r="K159">
        <v>16</v>
      </c>
      <c r="L159" s="29">
        <v>795</v>
      </c>
      <c r="M159">
        <f t="shared" si="16"/>
        <v>0.25283018867924528</v>
      </c>
      <c r="N159" s="29">
        <v>2005</v>
      </c>
      <c r="O159">
        <f t="shared" si="19"/>
        <v>2.3978952727983707</v>
      </c>
      <c r="Q159" s="3">
        <v>1093499462.21</v>
      </c>
      <c r="R159" s="3">
        <v>85613068.799999997</v>
      </c>
      <c r="S159" s="3">
        <v>71701132.849999994</v>
      </c>
      <c r="T159" s="3">
        <v>8309279.8700000001</v>
      </c>
      <c r="U159" s="3">
        <v>4371199.1399999997</v>
      </c>
      <c r="V159" s="3">
        <v>708336939.91999996</v>
      </c>
      <c r="X159" s="3">
        <f t="shared" si="14"/>
        <v>169994680.65999997</v>
      </c>
      <c r="Y159">
        <f t="shared" si="18"/>
        <v>0.23999126839156415</v>
      </c>
      <c r="Z159">
        <f t="shared" si="20"/>
        <v>20.812648906274848</v>
      </c>
    </row>
    <row r="160" spans="1:26">
      <c r="A160">
        <v>3</v>
      </c>
      <c r="C160" s="1">
        <v>600570</v>
      </c>
      <c r="E160" s="33">
        <v>0.48430000000000001</v>
      </c>
      <c r="G160" t="s">
        <v>223</v>
      </c>
      <c r="H160" s="15">
        <v>4.1300000000000003E-2</v>
      </c>
      <c r="J160" s="29">
        <v>5651</v>
      </c>
      <c r="K160">
        <v>419</v>
      </c>
      <c r="L160" s="29">
        <v>6829</v>
      </c>
      <c r="M160">
        <f t="shared" si="16"/>
        <v>0.88885634792795432</v>
      </c>
      <c r="N160" s="29">
        <v>1995</v>
      </c>
      <c r="O160">
        <f t="shared" si="19"/>
        <v>3.044522437723423</v>
      </c>
      <c r="Q160" s="3">
        <v>4548477658.79</v>
      </c>
      <c r="R160" s="3">
        <v>1288132409.3900001</v>
      </c>
      <c r="S160" s="3">
        <v>-59986467.859999999</v>
      </c>
      <c r="T160" s="3">
        <v>16010984.65</v>
      </c>
      <c r="U160" s="3">
        <v>40905130.240000002</v>
      </c>
      <c r="V160" s="3">
        <v>2170166186.1199999</v>
      </c>
      <c r="X160" s="3">
        <f t="shared" si="14"/>
        <v>1285062056.4200003</v>
      </c>
      <c r="Y160">
        <f t="shared" si="18"/>
        <v>0.59214914721233358</v>
      </c>
      <c r="Z160">
        <f t="shared" si="20"/>
        <v>22.238058433439019</v>
      </c>
    </row>
    <row r="161" spans="1:26">
      <c r="A161">
        <v>3</v>
      </c>
      <c r="C161" s="1"/>
      <c r="E161" s="33">
        <v>4.1599999999999998E-2</v>
      </c>
      <c r="G161" t="s">
        <v>268</v>
      </c>
      <c r="H161" s="15">
        <v>0</v>
      </c>
      <c r="J161" s="29">
        <v>200</v>
      </c>
      <c r="K161" s="29">
        <v>14</v>
      </c>
      <c r="L161" s="29">
        <v>3288</v>
      </c>
      <c r="M161">
        <f t="shared" si="16"/>
        <v>6.5085158150851585E-2</v>
      </c>
      <c r="N161" s="29">
        <v>1985</v>
      </c>
      <c r="O161">
        <f t="shared" si="19"/>
        <v>3.4339872044851463</v>
      </c>
      <c r="P161">
        <v>64</v>
      </c>
      <c r="Q161" s="3">
        <v>2284502765.0900002</v>
      </c>
      <c r="R161" s="3">
        <v>240194956.68000001</v>
      </c>
      <c r="S161" s="3">
        <v>312378933.18000001</v>
      </c>
      <c r="T161" s="3">
        <v>12008569.960000001</v>
      </c>
      <c r="U161" s="3">
        <v>61125111.299999997</v>
      </c>
      <c r="V161" s="3">
        <v>1553647139.8499999</v>
      </c>
      <c r="X161" s="3">
        <f t="shared" si="14"/>
        <v>625707571.12</v>
      </c>
      <c r="Y161">
        <f t="shared" si="18"/>
        <v>0.40273467190266271</v>
      </c>
      <c r="Z161">
        <f t="shared" si="20"/>
        <v>21.549414229336751</v>
      </c>
    </row>
    <row r="162" spans="1:26">
      <c r="A162">
        <v>3</v>
      </c>
      <c r="C162" s="1"/>
      <c r="E162" s="33">
        <v>6.8699999999999997E-2</v>
      </c>
      <c r="G162" t="s">
        <v>269</v>
      </c>
      <c r="H162" s="15">
        <v>0</v>
      </c>
      <c r="J162" s="29">
        <v>138</v>
      </c>
      <c r="K162" s="29">
        <v>122</v>
      </c>
      <c r="L162" s="29">
        <v>298</v>
      </c>
      <c r="M162">
        <f t="shared" si="16"/>
        <v>0.87248322147651003</v>
      </c>
      <c r="N162" s="29">
        <v>2005</v>
      </c>
      <c r="O162">
        <f t="shared" si="19"/>
        <v>2.3978952727983707</v>
      </c>
      <c r="Q162" s="3">
        <v>1669650331.53</v>
      </c>
      <c r="R162" s="3">
        <v>129044602.01000001</v>
      </c>
      <c r="S162" s="3">
        <v>185766499.99000001</v>
      </c>
      <c r="T162" s="3">
        <v>5765069.71</v>
      </c>
      <c r="U162" s="3">
        <v>24608378.34</v>
      </c>
      <c r="V162" s="3">
        <v>1488948172.02</v>
      </c>
      <c r="X162" s="3">
        <f t="shared" si="14"/>
        <v>345184550.04999995</v>
      </c>
      <c r="Y162">
        <f t="shared" si="18"/>
        <v>0.23183113860954679</v>
      </c>
      <c r="Z162">
        <f t="shared" si="20"/>
        <v>21.235880059134171</v>
      </c>
    </row>
    <row r="163" spans="1:26">
      <c r="A163">
        <v>3</v>
      </c>
      <c r="C163" s="1"/>
      <c r="E163" s="33">
        <v>4.7399999999999998E-2</v>
      </c>
      <c r="G163" t="s">
        <v>270</v>
      </c>
      <c r="H163" s="15">
        <v>0</v>
      </c>
      <c r="J163" s="29">
        <v>155</v>
      </c>
      <c r="K163" s="29">
        <v>12</v>
      </c>
      <c r="L163" s="29">
        <v>3586</v>
      </c>
      <c r="M163">
        <f t="shared" si="16"/>
        <v>4.6569994422755161E-2</v>
      </c>
      <c r="N163" s="29">
        <v>2005</v>
      </c>
      <c r="O163">
        <f t="shared" si="19"/>
        <v>2.3978952727983707</v>
      </c>
      <c r="P163">
        <v>24</v>
      </c>
      <c r="Q163" s="3">
        <v>1922702721.8</v>
      </c>
      <c r="R163" s="3">
        <v>255167778.34</v>
      </c>
      <c r="S163" s="3">
        <v>56356138.200000003</v>
      </c>
      <c r="T163" s="3">
        <v>10120670.58</v>
      </c>
      <c r="U163" s="3">
        <v>87761928.269999996</v>
      </c>
      <c r="V163" s="3">
        <v>1350556992.99</v>
      </c>
      <c r="X163" s="3">
        <f t="shared" si="14"/>
        <v>409406515.38999999</v>
      </c>
      <c r="Y163">
        <f t="shared" si="18"/>
        <v>0.30313901413639294</v>
      </c>
      <c r="Z163">
        <f t="shared" si="20"/>
        <v>21.376997700755023</v>
      </c>
    </row>
    <row r="164" spans="1:26">
      <c r="A164">
        <v>3</v>
      </c>
      <c r="C164" s="1"/>
      <c r="E164" s="33">
        <v>1.37E-2</v>
      </c>
      <c r="G164" t="s">
        <v>271</v>
      </c>
      <c r="H164" s="15">
        <v>0</v>
      </c>
      <c r="J164" s="29"/>
      <c r="K164" s="29"/>
      <c r="L164" s="29"/>
      <c r="M164" t="e">
        <f t="shared" si="16"/>
        <v>#DIV/0!</v>
      </c>
      <c r="N164" s="29">
        <v>2007</v>
      </c>
      <c r="O164">
        <f t="shared" si="19"/>
        <v>2.1972245773362196</v>
      </c>
      <c r="Q164" s="3">
        <v>2938037280.4699998</v>
      </c>
      <c r="R164" s="3">
        <v>92614636.239999995</v>
      </c>
      <c r="S164" s="3">
        <v>231140230.72999999</v>
      </c>
      <c r="T164" s="3">
        <v>20180446.77</v>
      </c>
      <c r="U164" s="3">
        <v>18259280.039999999</v>
      </c>
      <c r="V164" s="3">
        <v>1502517830.4000001</v>
      </c>
      <c r="X164" s="3">
        <f t="shared" si="14"/>
        <v>362194593.77999997</v>
      </c>
      <c r="Y164">
        <f t="shared" si="18"/>
        <v>0.24105843301944482</v>
      </c>
      <c r="Z164">
        <f t="shared" si="20"/>
        <v>21.80100760368158</v>
      </c>
    </row>
    <row r="165" spans="1:26">
      <c r="A165">
        <v>3</v>
      </c>
      <c r="C165" s="1"/>
      <c r="E165" s="33">
        <v>5.2600000000000001E-2</v>
      </c>
      <c r="G165" t="s">
        <v>272</v>
      </c>
      <c r="H165" s="15">
        <v>0</v>
      </c>
      <c r="J165" s="29"/>
      <c r="K165" s="29"/>
      <c r="L165" s="29"/>
      <c r="M165" t="e">
        <f t="shared" si="16"/>
        <v>#DIV/0!</v>
      </c>
      <c r="N165" s="29">
        <v>1995</v>
      </c>
      <c r="O165">
        <f t="shared" si="19"/>
        <v>3.044522437723423</v>
      </c>
      <c r="P165">
        <v>7</v>
      </c>
      <c r="Q165" s="3">
        <v>1910009944.51</v>
      </c>
      <c r="R165" s="3">
        <v>126800384.41</v>
      </c>
      <c r="S165" s="3">
        <v>361582900.00999999</v>
      </c>
      <c r="T165" s="3">
        <v>33013178.66</v>
      </c>
      <c r="U165" s="3">
        <v>20654590.27</v>
      </c>
      <c r="V165" s="3">
        <v>832156435.87</v>
      </c>
      <c r="X165" s="3">
        <f t="shared" si="14"/>
        <v>542051053.35000002</v>
      </c>
      <c r="Y165">
        <f t="shared" si="18"/>
        <v>0.65138119467080535</v>
      </c>
      <c r="Z165">
        <f t="shared" si="20"/>
        <v>21.370374285541136</v>
      </c>
    </row>
    <row r="166" spans="1:26">
      <c r="A166">
        <v>3</v>
      </c>
      <c r="C166" s="1"/>
      <c r="E166" s="33">
        <v>3.3000000000000002E-2</v>
      </c>
      <c r="G166" t="s">
        <v>273</v>
      </c>
      <c r="H166" s="15">
        <v>8.8000000000000005E-3</v>
      </c>
      <c r="J166" s="29">
        <v>389</v>
      </c>
      <c r="K166" s="29"/>
      <c r="L166" s="29">
        <v>7852</v>
      </c>
      <c r="M166">
        <f t="shared" si="16"/>
        <v>4.9541518084564445E-2</v>
      </c>
      <c r="N166" s="29">
        <v>2000</v>
      </c>
      <c r="O166">
        <f t="shared" si="19"/>
        <v>2.7725887222397811</v>
      </c>
      <c r="Q166" s="3">
        <v>5796338568.1999998</v>
      </c>
      <c r="R166" s="3">
        <v>542134729.20000005</v>
      </c>
      <c r="S166" s="3">
        <v>696732946.44000006</v>
      </c>
      <c r="T166" s="3">
        <v>33217830.309999999</v>
      </c>
      <c r="U166" s="3">
        <v>108031755.5</v>
      </c>
      <c r="V166" s="3">
        <v>2934495816.5500002</v>
      </c>
      <c r="X166" s="3">
        <f t="shared" ref="X166:X191" si="21">R166+S166+T166+U166</f>
        <v>1380117261.45</v>
      </c>
      <c r="Y166">
        <f t="shared" si="18"/>
        <v>0.47030813731830873</v>
      </c>
      <c r="Z166">
        <f t="shared" si="20"/>
        <v>22.48049227381199</v>
      </c>
    </row>
    <row r="167" spans="1:26">
      <c r="A167">
        <v>3</v>
      </c>
      <c r="C167" s="1"/>
      <c r="E167" s="33">
        <v>3.9E-2</v>
      </c>
      <c r="G167" t="s">
        <v>274</v>
      </c>
      <c r="H167" s="15">
        <v>0</v>
      </c>
      <c r="J167" s="29">
        <v>408</v>
      </c>
      <c r="K167" s="29"/>
      <c r="L167" s="29">
        <v>7431</v>
      </c>
      <c r="M167">
        <f t="shared" si="16"/>
        <v>5.4905127169963666E-2</v>
      </c>
      <c r="N167" s="29">
        <v>1993</v>
      </c>
      <c r="O167">
        <f t="shared" si="19"/>
        <v>3.1354942159291497</v>
      </c>
      <c r="P167">
        <v>49</v>
      </c>
      <c r="Q167" s="3">
        <v>4336863776.4700003</v>
      </c>
      <c r="R167" s="3">
        <v>586139808.39999998</v>
      </c>
      <c r="S167" s="3">
        <v>653378178.89999998</v>
      </c>
      <c r="T167" s="3">
        <v>49332794.060000002</v>
      </c>
      <c r="U167" s="3">
        <v>121733330.97</v>
      </c>
      <c r="V167" s="3">
        <v>3283195794.98</v>
      </c>
      <c r="X167" s="3">
        <f t="shared" si="21"/>
        <v>1410584112.3299999</v>
      </c>
      <c r="Y167">
        <f t="shared" si="18"/>
        <v>0.42963752405104205</v>
      </c>
      <c r="Z167">
        <f t="shared" si="20"/>
        <v>22.19041729168449</v>
      </c>
    </row>
    <row r="168" spans="1:26">
      <c r="A168">
        <v>3</v>
      </c>
      <c r="C168" s="1"/>
      <c r="E168" s="33">
        <v>3.6700000000000003E-2</v>
      </c>
      <c r="G168" t="s">
        <v>275</v>
      </c>
      <c r="H168" s="15">
        <v>0</v>
      </c>
      <c r="J168" s="29">
        <v>125</v>
      </c>
      <c r="K168" s="29">
        <v>12</v>
      </c>
      <c r="L168" s="29">
        <v>1117</v>
      </c>
      <c r="M168">
        <f t="shared" si="16"/>
        <v>0.12264995523724262</v>
      </c>
      <c r="N168" s="29">
        <v>2003</v>
      </c>
      <c r="O168">
        <f t="shared" si="19"/>
        <v>2.5649493574615367</v>
      </c>
      <c r="Q168" s="3">
        <v>1383814105.4100001</v>
      </c>
      <c r="R168" s="3">
        <v>122977557.38</v>
      </c>
      <c r="S168" s="3">
        <v>94134235.230000004</v>
      </c>
      <c r="T168" s="3">
        <v>8601981.9600000009</v>
      </c>
      <c r="U168" s="3">
        <v>22272557.309999999</v>
      </c>
      <c r="V168" s="3">
        <v>1249503046.99</v>
      </c>
      <c r="X168" s="3">
        <f t="shared" si="21"/>
        <v>247986331.88000003</v>
      </c>
      <c r="Y168">
        <f t="shared" si="18"/>
        <v>0.1984679689076298</v>
      </c>
      <c r="Z168">
        <f t="shared" si="20"/>
        <v>21.048109368220278</v>
      </c>
    </row>
    <row r="169" spans="1:26">
      <c r="A169">
        <v>3</v>
      </c>
      <c r="C169" s="1"/>
      <c r="E169" s="33">
        <v>0.1</v>
      </c>
      <c r="G169" t="s">
        <v>276</v>
      </c>
      <c r="H169" s="15">
        <v>0</v>
      </c>
      <c r="J169" s="29">
        <v>515</v>
      </c>
      <c r="K169" s="29">
        <v>344</v>
      </c>
      <c r="L169" s="29">
        <v>937</v>
      </c>
      <c r="M169">
        <f t="shared" si="16"/>
        <v>0.91675560298826042</v>
      </c>
      <c r="N169" s="29">
        <v>2002</v>
      </c>
      <c r="O169">
        <f t="shared" si="19"/>
        <v>2.6390573296152584</v>
      </c>
      <c r="P169">
        <v>571</v>
      </c>
      <c r="Q169" s="3">
        <v>3215246444.5500002</v>
      </c>
      <c r="R169" s="3">
        <v>253480404.38999999</v>
      </c>
      <c r="S169" s="3">
        <v>986721265.13</v>
      </c>
      <c r="T169" s="3">
        <v>55648189.039999999</v>
      </c>
      <c r="U169" s="3">
        <v>10689795.26</v>
      </c>
      <c r="V169" s="3">
        <v>3079331261.46</v>
      </c>
      <c r="X169" s="3">
        <f t="shared" si="21"/>
        <v>1306539653.8199999</v>
      </c>
      <c r="Y169">
        <f t="shared" si="18"/>
        <v>0.42429331010023641</v>
      </c>
      <c r="Z169">
        <f t="shared" si="20"/>
        <v>21.891169846301601</v>
      </c>
    </row>
    <row r="170" spans="1:26">
      <c r="A170">
        <v>3</v>
      </c>
      <c r="C170" s="1"/>
      <c r="E170" s="33">
        <v>5.3999999999999999E-2</v>
      </c>
      <c r="G170" t="s">
        <v>278</v>
      </c>
      <c r="H170" s="15">
        <v>0</v>
      </c>
      <c r="J170" s="29">
        <v>1365</v>
      </c>
      <c r="K170" s="29">
        <v>139</v>
      </c>
      <c r="L170" s="29">
        <v>8294</v>
      </c>
      <c r="M170">
        <f t="shared" si="16"/>
        <v>0.18133590547383652</v>
      </c>
      <c r="N170" s="29">
        <v>1998</v>
      </c>
      <c r="O170">
        <f t="shared" si="19"/>
        <v>2.8903717578961645</v>
      </c>
      <c r="Q170" s="3">
        <v>6927640183.6199999</v>
      </c>
      <c r="R170" s="3">
        <v>753299489.38999999</v>
      </c>
      <c r="S170" s="3">
        <v>376067755.56</v>
      </c>
      <c r="T170" s="3">
        <v>34303254.280000001</v>
      </c>
      <c r="U170" s="3">
        <v>102471747.38</v>
      </c>
      <c r="V170" s="3">
        <v>6543025375.1000004</v>
      </c>
      <c r="X170" s="3">
        <f t="shared" si="21"/>
        <v>1266142246.6100001</v>
      </c>
      <c r="Y170">
        <f t="shared" si="18"/>
        <v>0.19351021492724213</v>
      </c>
      <c r="Z170">
        <f t="shared" si="20"/>
        <v>22.658785070313339</v>
      </c>
    </row>
    <row r="171" spans="1:26">
      <c r="A171">
        <v>3</v>
      </c>
      <c r="C171" s="1"/>
      <c r="E171" s="33">
        <v>9.1600000000000001E-2</v>
      </c>
      <c r="G171" t="s">
        <v>279</v>
      </c>
      <c r="H171" s="15">
        <v>0.31759999999999999</v>
      </c>
      <c r="J171" s="29">
        <v>173</v>
      </c>
      <c r="K171" s="29">
        <v>68</v>
      </c>
      <c r="L171" s="29">
        <v>563</v>
      </c>
      <c r="M171">
        <f t="shared" si="16"/>
        <v>0.4280639431616341</v>
      </c>
      <c r="N171" s="29">
        <v>2000</v>
      </c>
      <c r="O171">
        <f t="shared" si="19"/>
        <v>2.7725887222397811</v>
      </c>
      <c r="Q171" s="3">
        <v>1657638723.99</v>
      </c>
      <c r="R171" s="3">
        <v>98462857.879999995</v>
      </c>
      <c r="S171" s="3">
        <v>276161599.5</v>
      </c>
      <c r="T171" s="3">
        <v>12601379.560000001</v>
      </c>
      <c r="U171" s="3">
        <v>12977252.92</v>
      </c>
      <c r="V171" s="3">
        <v>689539575.09000003</v>
      </c>
      <c r="X171" s="3">
        <f t="shared" si="21"/>
        <v>400203089.86000001</v>
      </c>
      <c r="Y171">
        <f t="shared" si="18"/>
        <v>0.58039176331215614</v>
      </c>
      <c r="Z171">
        <f t="shared" si="20"/>
        <v>21.228659971237018</v>
      </c>
    </row>
    <row r="172" spans="1:26">
      <c r="A172">
        <v>3</v>
      </c>
      <c r="C172" s="1"/>
      <c r="E172" s="33">
        <v>0.20250000000000001</v>
      </c>
      <c r="G172" t="s">
        <v>280</v>
      </c>
      <c r="H172" s="15">
        <v>0.24279999999999999</v>
      </c>
      <c r="J172" s="29">
        <v>299</v>
      </c>
      <c r="K172" s="29"/>
      <c r="L172" s="29">
        <v>1272</v>
      </c>
      <c r="M172">
        <f t="shared" si="16"/>
        <v>0.23506289308176101</v>
      </c>
      <c r="N172" s="29">
        <v>2005</v>
      </c>
      <c r="O172">
        <f t="shared" si="19"/>
        <v>2.3978952727983707</v>
      </c>
      <c r="P172">
        <v>119</v>
      </c>
      <c r="Q172" s="3">
        <v>1934850691.05</v>
      </c>
      <c r="R172" s="3">
        <v>122312764.5</v>
      </c>
      <c r="S172" s="3">
        <v>56982498.259999998</v>
      </c>
      <c r="T172" s="3">
        <v>1510346.6</v>
      </c>
      <c r="U172" s="29">
        <v>116798974</v>
      </c>
      <c r="V172" s="3">
        <v>512390368.91000003</v>
      </c>
      <c r="X172" s="3">
        <f t="shared" si="21"/>
        <v>297604583.36000001</v>
      </c>
      <c r="Y172">
        <f t="shared" si="18"/>
        <v>0.5808161148561195</v>
      </c>
      <c r="Z172">
        <f t="shared" si="20"/>
        <v>21.383295998202936</v>
      </c>
    </row>
    <row r="173" spans="1:26">
      <c r="A173">
        <v>3</v>
      </c>
      <c r="C173" s="1"/>
      <c r="E173" s="33">
        <v>4.9000000000000002E-2</v>
      </c>
      <c r="G173" t="s">
        <v>281</v>
      </c>
      <c r="H173" s="15">
        <v>0.39829999999999999</v>
      </c>
      <c r="J173" s="29">
        <v>885</v>
      </c>
      <c r="K173" s="29">
        <v>474</v>
      </c>
      <c r="L173" s="29">
        <v>2229</v>
      </c>
      <c r="M173">
        <f t="shared" si="16"/>
        <v>0.60969044414535667</v>
      </c>
      <c r="N173" s="29">
        <v>2000</v>
      </c>
      <c r="O173">
        <f t="shared" si="19"/>
        <v>2.7725887222397811</v>
      </c>
      <c r="P173">
        <v>206</v>
      </c>
      <c r="Q173" s="3">
        <v>3662440361.77</v>
      </c>
      <c r="R173" s="3">
        <v>254264524.80000001</v>
      </c>
      <c r="S173" s="3">
        <v>154997937.94999999</v>
      </c>
      <c r="T173" s="3">
        <v>34090338.289999999</v>
      </c>
      <c r="U173" s="3">
        <v>23297037.5</v>
      </c>
      <c r="V173" s="3">
        <v>3046137900.5799999</v>
      </c>
      <c r="X173" s="3">
        <f t="shared" si="21"/>
        <v>466649838.54000002</v>
      </c>
      <c r="Y173">
        <f t="shared" si="18"/>
        <v>0.1531939307314838</v>
      </c>
      <c r="Z173">
        <f t="shared" si="20"/>
        <v>22.021395527681253</v>
      </c>
    </row>
    <row r="174" spans="1:26">
      <c r="A174">
        <v>3</v>
      </c>
      <c r="C174" s="1"/>
      <c r="E174" s="33">
        <v>2.3E-2</v>
      </c>
      <c r="G174" t="s">
        <v>282</v>
      </c>
      <c r="H174" s="15">
        <v>0.4</v>
      </c>
      <c r="J174" s="29">
        <v>72</v>
      </c>
      <c r="K174" s="29">
        <v>108</v>
      </c>
      <c r="L174" s="29">
        <v>595</v>
      </c>
      <c r="M174">
        <f t="shared" si="16"/>
        <v>0.30252100840336132</v>
      </c>
      <c r="N174" s="29">
        <v>2006</v>
      </c>
      <c r="O174">
        <f t="shared" si="19"/>
        <v>2.3025850929940459</v>
      </c>
      <c r="P174">
        <v>114</v>
      </c>
      <c r="Q174" s="3">
        <v>773767002.91999996</v>
      </c>
      <c r="R174" s="3">
        <v>81294502.730000004</v>
      </c>
      <c r="S174" s="3">
        <v>45110144.600000001</v>
      </c>
      <c r="T174" s="3">
        <v>16520844.039999999</v>
      </c>
      <c r="U174" s="3">
        <v>14364130.25</v>
      </c>
      <c r="V174" s="3">
        <v>397827369.67000002</v>
      </c>
      <c r="X174" s="3">
        <f t="shared" si="21"/>
        <v>157289621.62</v>
      </c>
      <c r="Y174">
        <f t="shared" si="18"/>
        <v>0.39537154457339779</v>
      </c>
      <c r="Z174">
        <f t="shared" si="20"/>
        <v>20.466781356416309</v>
      </c>
    </row>
    <row r="175" spans="1:26">
      <c r="A175">
        <v>3</v>
      </c>
      <c r="C175" s="1"/>
      <c r="E175" s="33">
        <v>1.7899999999999999E-2</v>
      </c>
      <c r="G175" t="s">
        <v>283</v>
      </c>
      <c r="H175" s="15">
        <v>4.5100000000000001E-2</v>
      </c>
      <c r="J175" s="29">
        <v>281</v>
      </c>
      <c r="K175" s="29">
        <v>28</v>
      </c>
      <c r="L175" s="29">
        <v>2644</v>
      </c>
      <c r="M175">
        <f t="shared" si="16"/>
        <v>0.11686838124054463</v>
      </c>
      <c r="N175" s="29">
        <v>1989</v>
      </c>
      <c r="O175">
        <f t="shared" si="19"/>
        <v>3.2958368660043291</v>
      </c>
      <c r="Q175" s="3">
        <v>2238342602.3899999</v>
      </c>
      <c r="R175" s="3">
        <v>56565662.859999999</v>
      </c>
      <c r="S175" s="3">
        <v>17529794.359999999</v>
      </c>
      <c r="T175" s="3">
        <v>18002219.120000001</v>
      </c>
      <c r="U175" s="3">
        <v>9801489.5600000005</v>
      </c>
      <c r="V175" s="3">
        <v>1150093283.48</v>
      </c>
      <c r="X175" s="3">
        <f t="shared" si="21"/>
        <v>101899165.90000001</v>
      </c>
      <c r="Y175">
        <f t="shared" si="18"/>
        <v>8.8600783400516248E-2</v>
      </c>
      <c r="Z175">
        <f t="shared" si="20"/>
        <v>21.529001519297793</v>
      </c>
    </row>
    <row r="176" spans="1:26">
      <c r="A176">
        <v>3</v>
      </c>
      <c r="C176" s="1"/>
      <c r="E176" s="33">
        <v>4.4400000000000002E-2</v>
      </c>
      <c r="G176" t="s">
        <v>284</v>
      </c>
      <c r="H176" s="15">
        <v>1.2200000000000001E-2</v>
      </c>
      <c r="J176" s="29">
        <v>469</v>
      </c>
      <c r="K176" s="29">
        <v>94</v>
      </c>
      <c r="L176" s="29">
        <v>3030</v>
      </c>
      <c r="M176">
        <f t="shared" si="16"/>
        <v>0.1858085808580858</v>
      </c>
      <c r="N176" s="29">
        <v>1996</v>
      </c>
      <c r="O176">
        <f t="shared" si="19"/>
        <v>2.9957322735539909</v>
      </c>
      <c r="Q176" s="3">
        <v>9697822789.3700008</v>
      </c>
      <c r="R176" s="3">
        <v>389724538.69</v>
      </c>
      <c r="S176" s="3">
        <v>44405090.340000004</v>
      </c>
      <c r="T176" s="3">
        <v>7033356.9500000002</v>
      </c>
      <c r="U176" s="3">
        <v>289150371.30000001</v>
      </c>
      <c r="V176" s="3">
        <v>5546881061.2700005</v>
      </c>
      <c r="X176" s="3">
        <f t="shared" si="21"/>
        <v>730313357.27999997</v>
      </c>
      <c r="Y176">
        <f t="shared" si="18"/>
        <v>0.1316619825110851</v>
      </c>
      <c r="Z176">
        <f t="shared" si="20"/>
        <v>22.995167242557898</v>
      </c>
    </row>
    <row r="177" spans="1:26">
      <c r="A177">
        <v>3</v>
      </c>
      <c r="C177" s="1"/>
      <c r="E177" s="33">
        <v>8.3299999999999999E-2</v>
      </c>
      <c r="G177" t="s">
        <v>285</v>
      </c>
      <c r="H177" s="15">
        <v>0.49370000000000003</v>
      </c>
      <c r="J177" s="29">
        <v>1192</v>
      </c>
      <c r="K177" s="29">
        <v>135</v>
      </c>
      <c r="L177" s="29">
        <v>2803</v>
      </c>
      <c r="M177">
        <f t="shared" si="16"/>
        <v>0.47342133428469496</v>
      </c>
      <c r="N177" s="29">
        <v>1996</v>
      </c>
      <c r="P177">
        <v>102</v>
      </c>
      <c r="Q177" s="3">
        <v>3846529343.9000001</v>
      </c>
      <c r="R177" s="3">
        <v>472347665.57999998</v>
      </c>
      <c r="S177" s="3">
        <v>121906343.41</v>
      </c>
      <c r="T177" s="3">
        <v>29485291.969999999</v>
      </c>
      <c r="U177" s="3">
        <v>32130434.609999999</v>
      </c>
      <c r="V177" s="3">
        <v>1980288987.4200001</v>
      </c>
      <c r="X177" s="3">
        <f t="shared" si="21"/>
        <v>655869735.57000005</v>
      </c>
      <c r="Y177">
        <f t="shared" si="18"/>
        <v>0.33119900162879434</v>
      </c>
      <c r="Z177">
        <f t="shared" si="20"/>
        <v>22.070437109561578</v>
      </c>
    </row>
    <row r="178" spans="1:26">
      <c r="A178">
        <v>3</v>
      </c>
      <c r="C178" s="1"/>
      <c r="E178" s="33">
        <v>5.0700000000000002E-2</v>
      </c>
      <c r="G178" t="s">
        <v>286</v>
      </c>
      <c r="H178" s="15">
        <v>0.40589999999999998</v>
      </c>
      <c r="J178" s="29">
        <v>809</v>
      </c>
      <c r="K178" s="29">
        <v>176</v>
      </c>
      <c r="L178" s="29">
        <v>3819</v>
      </c>
      <c r="M178">
        <f t="shared" si="16"/>
        <v>0.25792092170725323</v>
      </c>
      <c r="N178" s="29">
        <v>1992</v>
      </c>
      <c r="Q178" s="3">
        <v>5239976417.9799995</v>
      </c>
      <c r="R178" s="3">
        <v>481510918.60000002</v>
      </c>
      <c r="S178" s="3">
        <v>202388633.09999999</v>
      </c>
      <c r="T178" s="3">
        <v>46593961.130000003</v>
      </c>
      <c r="U178" s="3">
        <v>83291496.829999998</v>
      </c>
      <c r="V178" s="3">
        <v>3702763356.54</v>
      </c>
      <c r="X178" s="3">
        <f t="shared" si="21"/>
        <v>813785009.66000009</v>
      </c>
      <c r="Y178">
        <f t="shared" si="18"/>
        <v>0.21977775280255316</v>
      </c>
      <c r="Z178">
        <f t="shared" si="20"/>
        <v>22.379582834883738</v>
      </c>
    </row>
    <row r="179" spans="1:26">
      <c r="A179">
        <v>3</v>
      </c>
      <c r="C179" s="1"/>
      <c r="E179" s="33">
        <v>7.0099999999999996E-2</v>
      </c>
      <c r="G179" t="s">
        <v>287</v>
      </c>
      <c r="H179" s="15">
        <v>0.54</v>
      </c>
      <c r="J179" s="29">
        <v>79</v>
      </c>
      <c r="K179" s="29">
        <v>15</v>
      </c>
      <c r="L179" s="29">
        <v>420</v>
      </c>
      <c r="M179">
        <f t="shared" si="16"/>
        <v>0.22380952380952382</v>
      </c>
      <c r="N179" s="29">
        <v>1993</v>
      </c>
      <c r="Q179" s="3">
        <v>1237407522.97</v>
      </c>
      <c r="R179" s="3">
        <v>57959445.299999997</v>
      </c>
      <c r="S179" s="3">
        <v>22115080.379999999</v>
      </c>
      <c r="T179" s="3">
        <v>96596.22</v>
      </c>
      <c r="U179" s="3">
        <v>15816343.869999999</v>
      </c>
      <c r="V179" s="3">
        <v>273519357.32999998</v>
      </c>
      <c r="X179" s="3">
        <f t="shared" si="21"/>
        <v>95987465.769999996</v>
      </c>
      <c r="Y179">
        <f t="shared" si="18"/>
        <v>0.35093481758291611</v>
      </c>
      <c r="Z179">
        <f t="shared" si="20"/>
        <v>20.936284320701645</v>
      </c>
    </row>
    <row r="180" spans="1:26">
      <c r="A180">
        <v>3</v>
      </c>
      <c r="C180" s="1"/>
      <c r="E180" s="33">
        <v>3.5900000000000001E-2</v>
      </c>
      <c r="G180" t="s">
        <v>288</v>
      </c>
      <c r="H180" s="15">
        <v>0</v>
      </c>
      <c r="J180" s="29">
        <v>1206</v>
      </c>
      <c r="K180" s="29">
        <v>159</v>
      </c>
      <c r="L180" s="29">
        <v>3731</v>
      </c>
      <c r="M180">
        <f t="shared" si="16"/>
        <v>0.36585365853658536</v>
      </c>
      <c r="N180" s="29">
        <v>1991</v>
      </c>
      <c r="Q180" s="3">
        <v>12879837759.889999</v>
      </c>
      <c r="R180" s="3">
        <v>850400031</v>
      </c>
      <c r="S180" s="3">
        <v>251460266.81999999</v>
      </c>
      <c r="T180" s="3">
        <v>49202809.840000004</v>
      </c>
      <c r="U180" s="3">
        <v>127224157.3</v>
      </c>
      <c r="V180" s="3">
        <v>13416913528.559999</v>
      </c>
      <c r="X180" s="3">
        <f t="shared" si="21"/>
        <v>1278287264.9599998</v>
      </c>
      <c r="Y180">
        <f t="shared" si="18"/>
        <v>9.5274316424486555E-2</v>
      </c>
      <c r="Z180">
        <f t="shared" si="20"/>
        <v>23.278928961261453</v>
      </c>
    </row>
    <row r="181" spans="1:26">
      <c r="A181">
        <v>3</v>
      </c>
      <c r="C181" s="1"/>
      <c r="E181" s="33">
        <v>0.41039999999999999</v>
      </c>
      <c r="G181" t="s">
        <v>289</v>
      </c>
      <c r="H181" s="15">
        <v>0.29399999999999998</v>
      </c>
      <c r="J181" s="29">
        <v>431</v>
      </c>
      <c r="K181" s="29">
        <v>55</v>
      </c>
      <c r="L181" s="29">
        <v>1520</v>
      </c>
      <c r="M181">
        <f t="shared" si="16"/>
        <v>0.31973684210526315</v>
      </c>
      <c r="N181" s="29">
        <v>1992</v>
      </c>
      <c r="P181">
        <v>102</v>
      </c>
      <c r="Q181" s="3">
        <v>6862255841.1400003</v>
      </c>
      <c r="R181" s="3">
        <v>153664013.83000001</v>
      </c>
      <c r="S181" s="3">
        <v>-306989971.31999999</v>
      </c>
      <c r="T181" s="3">
        <v>6830062.1500000004</v>
      </c>
      <c r="U181" s="3">
        <v>157389809.06</v>
      </c>
      <c r="V181" s="3">
        <v>337173545.04000002</v>
      </c>
      <c r="X181" s="3">
        <f t="shared" si="21"/>
        <v>10893913.720000029</v>
      </c>
      <c r="Y181">
        <f t="shared" si="18"/>
        <v>3.2309515026475895E-2</v>
      </c>
      <c r="Z181">
        <f t="shared" si="20"/>
        <v>22.649302064444569</v>
      </c>
    </row>
    <row r="182" spans="1:26">
      <c r="A182">
        <v>3</v>
      </c>
      <c r="C182" s="1"/>
      <c r="E182" s="15">
        <v>7.0599999999999996E-2</v>
      </c>
      <c r="G182" t="s">
        <v>290</v>
      </c>
      <c r="H182" s="15">
        <v>0</v>
      </c>
      <c r="J182" s="29"/>
      <c r="K182" s="29"/>
      <c r="L182" s="29">
        <v>7986</v>
      </c>
      <c r="M182">
        <f t="shared" si="16"/>
        <v>0</v>
      </c>
      <c r="N182" s="29">
        <v>2000</v>
      </c>
      <c r="Q182" s="3">
        <v>23573251631.330002</v>
      </c>
      <c r="R182" s="3">
        <v>625957098.23000002</v>
      </c>
      <c r="S182" s="3">
        <v>2616740327.1999998</v>
      </c>
      <c r="T182" s="3">
        <v>408205971.75999999</v>
      </c>
      <c r="U182" s="29">
        <v>919798654</v>
      </c>
      <c r="V182" s="3">
        <v>6272602657.9399996</v>
      </c>
      <c r="X182" s="3">
        <f t="shared" si="21"/>
        <v>4570702051.1899996</v>
      </c>
      <c r="Y182">
        <f t="shared" si="18"/>
        <v>0.72867712183304068</v>
      </c>
      <c r="Z182">
        <f t="shared" si="20"/>
        <v>23.883378500736157</v>
      </c>
    </row>
    <row r="183" spans="1:26">
      <c r="A183">
        <v>3</v>
      </c>
      <c r="C183" s="1"/>
      <c r="E183" s="33">
        <v>3.3300000000000003E-2</v>
      </c>
      <c r="G183" t="s">
        <v>292</v>
      </c>
      <c r="H183" s="15">
        <v>0</v>
      </c>
      <c r="J183" s="29">
        <v>2085</v>
      </c>
      <c r="L183" s="29">
        <v>22611</v>
      </c>
      <c r="M183">
        <f t="shared" si="16"/>
        <v>9.2211755340321083E-2</v>
      </c>
      <c r="N183" s="29">
        <v>1972</v>
      </c>
      <c r="P183">
        <v>476</v>
      </c>
      <c r="Q183" s="3">
        <v>29719250916.43</v>
      </c>
      <c r="R183" s="3">
        <v>3496588054.3800001</v>
      </c>
      <c r="S183" s="3">
        <v>-250970882.94999999</v>
      </c>
      <c r="T183" s="3">
        <v>65699126.479999997</v>
      </c>
      <c r="U183" s="29">
        <v>2629507381</v>
      </c>
      <c r="V183" s="3">
        <v>19154527743.099998</v>
      </c>
      <c r="X183" s="3">
        <f t="shared" si="21"/>
        <v>5940823678.9099998</v>
      </c>
      <c r="Y183">
        <f t="shared" si="18"/>
        <v>0.31015244847527251</v>
      </c>
      <c r="Z183">
        <f t="shared" si="20"/>
        <v>24.115060851782161</v>
      </c>
    </row>
    <row r="184" spans="1:26">
      <c r="A184">
        <v>3</v>
      </c>
      <c r="C184" s="1"/>
      <c r="E184" s="33">
        <v>5.0500000000000003E-2</v>
      </c>
      <c r="G184" t="s">
        <v>293</v>
      </c>
      <c r="H184" s="15">
        <v>0.109</v>
      </c>
      <c r="J184" s="29">
        <v>233</v>
      </c>
      <c r="K184" s="29">
        <v>12</v>
      </c>
      <c r="L184" s="29">
        <v>1504</v>
      </c>
      <c r="M184">
        <f t="shared" si="16"/>
        <v>0.16289893617021275</v>
      </c>
      <c r="N184" s="29">
        <v>1998</v>
      </c>
      <c r="Q184" s="3">
        <v>2479656489.3400002</v>
      </c>
      <c r="R184" s="3">
        <v>344001025.19999999</v>
      </c>
      <c r="S184" s="3">
        <v>470617198.06999999</v>
      </c>
      <c r="T184" s="3">
        <v>38172299.189999998</v>
      </c>
      <c r="U184" s="3">
        <v>50606084.189999998</v>
      </c>
      <c r="V184" s="3">
        <v>1521163634.1800001</v>
      </c>
      <c r="X184" s="3">
        <f t="shared" si="21"/>
        <v>903396606.6500001</v>
      </c>
      <c r="Y184">
        <f t="shared" si="18"/>
        <v>0.59388522467340332</v>
      </c>
      <c r="Z184">
        <f t="shared" si="20"/>
        <v>21.631385875166675</v>
      </c>
    </row>
    <row r="185" spans="1:26">
      <c r="A185">
        <v>3</v>
      </c>
      <c r="C185" s="1"/>
      <c r="E185" s="33">
        <v>5.7000000000000002E-2</v>
      </c>
      <c r="G185" t="s">
        <v>294</v>
      </c>
      <c r="H185" s="15">
        <v>0.45500000000000002</v>
      </c>
      <c r="J185" s="29">
        <v>316</v>
      </c>
      <c r="K185" s="29">
        <v>152</v>
      </c>
      <c r="L185" s="29">
        <v>625</v>
      </c>
      <c r="M185">
        <f t="shared" si="16"/>
        <v>0.74880000000000002</v>
      </c>
      <c r="N185" s="29">
        <v>1994</v>
      </c>
      <c r="P185">
        <v>136</v>
      </c>
      <c r="Q185" s="3">
        <v>2445455968.6100001</v>
      </c>
      <c r="R185" s="3">
        <v>123018663.16</v>
      </c>
      <c r="S185" s="3">
        <v>269626141.49000001</v>
      </c>
      <c r="T185" s="3">
        <v>30918104.079999998</v>
      </c>
      <c r="U185" s="3">
        <v>16007979.17</v>
      </c>
      <c r="V185" s="3">
        <v>1258106716.51</v>
      </c>
      <c r="X185" s="3">
        <f t="shared" si="21"/>
        <v>439570887.89999998</v>
      </c>
      <c r="Y185">
        <f t="shared" si="18"/>
        <v>0.34939078071165042</v>
      </c>
      <c r="Z185">
        <f t="shared" si="20"/>
        <v>21.617497432715144</v>
      </c>
    </row>
    <row r="186" spans="1:26">
      <c r="A186">
        <v>3</v>
      </c>
      <c r="C186" s="1"/>
      <c r="E186" s="33">
        <v>4.65E-2</v>
      </c>
      <c r="G186" t="s">
        <v>295</v>
      </c>
      <c r="H186" s="15">
        <v>0.28439999999999999</v>
      </c>
      <c r="J186" s="29">
        <v>499</v>
      </c>
      <c r="K186" s="29"/>
      <c r="L186" s="29">
        <v>5421</v>
      </c>
      <c r="M186">
        <f t="shared" si="16"/>
        <v>9.2049437373178375E-2</v>
      </c>
      <c r="N186" s="29">
        <v>2000</v>
      </c>
      <c r="P186">
        <v>53</v>
      </c>
      <c r="Q186" s="3">
        <v>4873144925.4700003</v>
      </c>
      <c r="R186" s="3">
        <v>404825182.69999999</v>
      </c>
      <c r="S186" s="3">
        <v>133215354.91</v>
      </c>
      <c r="T186" s="3">
        <v>51193756.630000003</v>
      </c>
      <c r="U186" s="3">
        <v>87481750.819999993</v>
      </c>
      <c r="V186" s="3">
        <v>3106645158.96</v>
      </c>
      <c r="X186" s="3">
        <f t="shared" si="21"/>
        <v>676716045.05999994</v>
      </c>
      <c r="Y186">
        <f t="shared" si="18"/>
        <v>0.21782856117579313</v>
      </c>
      <c r="Z186">
        <f t="shared" si="20"/>
        <v>22.307005340868312</v>
      </c>
    </row>
    <row r="187" spans="1:26">
      <c r="A187">
        <v>3</v>
      </c>
      <c r="C187" s="1"/>
      <c r="E187" s="33">
        <v>0.06</v>
      </c>
      <c r="G187" t="s">
        <v>296</v>
      </c>
      <c r="H187" s="15">
        <v>0</v>
      </c>
      <c r="I187" s="3"/>
      <c r="J187" s="29">
        <v>2941</v>
      </c>
      <c r="K187" s="29"/>
      <c r="L187" s="29">
        <v>8645</v>
      </c>
      <c r="M187">
        <f t="shared" si="16"/>
        <v>0.34019664545980338</v>
      </c>
      <c r="N187" s="29">
        <v>1986</v>
      </c>
      <c r="P187">
        <v>192</v>
      </c>
      <c r="Q187" s="3">
        <v>15619959987.450001</v>
      </c>
      <c r="R187" s="29">
        <v>1008165561</v>
      </c>
      <c r="S187" s="3">
        <v>808626229.89999998</v>
      </c>
      <c r="T187" s="3">
        <v>185260426.56999999</v>
      </c>
      <c r="U187" s="3">
        <v>115513967.72</v>
      </c>
      <c r="V187" s="3">
        <v>5848963706.1999998</v>
      </c>
      <c r="X187" s="3">
        <f t="shared" si="21"/>
        <v>2117566185.1900001</v>
      </c>
      <c r="Y187">
        <f t="shared" si="18"/>
        <v>0.36204125919696584</v>
      </c>
      <c r="Z187">
        <f t="shared" si="20"/>
        <v>23.471815419731751</v>
      </c>
    </row>
    <row r="188" spans="1:26">
      <c r="A188">
        <v>3</v>
      </c>
      <c r="C188" s="1"/>
      <c r="E188" s="33">
        <v>0.1016</v>
      </c>
      <c r="G188" t="s">
        <v>297</v>
      </c>
      <c r="H188" s="15">
        <v>0.4536</v>
      </c>
      <c r="J188" s="29">
        <v>10044</v>
      </c>
      <c r="K188" s="29"/>
      <c r="L188" s="29">
        <v>13558</v>
      </c>
      <c r="M188">
        <f t="shared" si="16"/>
        <v>0.74081722967989383</v>
      </c>
      <c r="N188" s="29">
        <v>1999</v>
      </c>
      <c r="Q188" s="3">
        <v>29125322298.150002</v>
      </c>
      <c r="R188" s="3">
        <v>2219911348.2399998</v>
      </c>
      <c r="S188" s="3">
        <v>961546367.29999995</v>
      </c>
      <c r="T188" s="3">
        <v>243049479.5</v>
      </c>
      <c r="U188" s="3">
        <v>448416698.18000001</v>
      </c>
      <c r="V188" s="3">
        <v>21056224656.669998</v>
      </c>
      <c r="X188" s="3">
        <f t="shared" si="21"/>
        <v>3872923893.2199998</v>
      </c>
      <c r="Y188">
        <f t="shared" si="18"/>
        <v>0.18393249295016287</v>
      </c>
      <c r="Z188">
        <f t="shared" si="20"/>
        <v>24.09487381480195</v>
      </c>
    </row>
    <row r="189" spans="1:26">
      <c r="A189">
        <v>3</v>
      </c>
      <c r="C189" s="1"/>
      <c r="E189" s="33">
        <v>9.2799999999999994E-2</v>
      </c>
      <c r="G189" t="s">
        <v>298</v>
      </c>
      <c r="H189" s="15">
        <v>3.6900000000000002E-2</v>
      </c>
      <c r="J189" s="29">
        <v>1134</v>
      </c>
      <c r="K189" s="29">
        <v>547</v>
      </c>
      <c r="L189" s="29">
        <v>2299</v>
      </c>
      <c r="M189">
        <f t="shared" si="16"/>
        <v>0.7311874728142671</v>
      </c>
      <c r="N189" s="29">
        <v>1995</v>
      </c>
      <c r="Q189" s="3">
        <v>2203998.42</v>
      </c>
      <c r="R189" s="3">
        <v>419832532.83999997</v>
      </c>
      <c r="S189" s="3">
        <v>1787558135.7</v>
      </c>
      <c r="T189" s="3">
        <v>279283818.04000002</v>
      </c>
      <c r="U189" s="3">
        <v>47806603.490000002</v>
      </c>
      <c r="V189" s="3">
        <v>308796.88</v>
      </c>
      <c r="X189" s="3">
        <f t="shared" si="21"/>
        <v>2534481090.0699997</v>
      </c>
      <c r="Y189">
        <f t="shared" si="18"/>
        <v>8207.5994099098407</v>
      </c>
      <c r="Z189">
        <f t="shared" si="20"/>
        <v>14.605783732376283</v>
      </c>
    </row>
    <row r="190" spans="1:26">
      <c r="A190">
        <v>3</v>
      </c>
      <c r="C190" s="1"/>
      <c r="E190" s="33">
        <v>2.0246760966929771E-2</v>
      </c>
      <c r="G190" t="s">
        <v>299</v>
      </c>
      <c r="H190" s="15">
        <v>8.8000000000000005E-3</v>
      </c>
      <c r="J190" s="29">
        <v>42</v>
      </c>
      <c r="K190" s="29"/>
      <c r="L190" s="29">
        <v>363</v>
      </c>
      <c r="M190">
        <f t="shared" si="16"/>
        <v>0.11570247933884298</v>
      </c>
      <c r="N190" s="29">
        <v>1998</v>
      </c>
      <c r="Q190" s="3">
        <v>471627707.5</v>
      </c>
      <c r="R190" s="3">
        <v>20747550.949999999</v>
      </c>
      <c r="S190" s="3">
        <v>14737259.939999999</v>
      </c>
      <c r="T190" s="3">
        <v>5605360.3799999999</v>
      </c>
      <c r="U190" s="3">
        <v>1905544.15</v>
      </c>
      <c r="V190" s="3">
        <v>412396481.76999998</v>
      </c>
      <c r="X190" s="3">
        <f t="shared" si="21"/>
        <v>42995715.420000002</v>
      </c>
      <c r="Y190">
        <f t="shared" si="18"/>
        <v>0.10425820131991181</v>
      </c>
      <c r="Z190">
        <f t="shared" si="20"/>
        <v>19.971700477022093</v>
      </c>
    </row>
    <row r="191" spans="1:26">
      <c r="A191">
        <v>3</v>
      </c>
      <c r="C191" s="1"/>
      <c r="E191" s="33">
        <v>9.9099999999999994E-2</v>
      </c>
      <c r="G191" t="s">
        <v>300</v>
      </c>
      <c r="H191" s="15">
        <v>2.4899999999999999E-2</v>
      </c>
      <c r="J191" s="29">
        <v>1143</v>
      </c>
      <c r="K191" s="29">
        <v>239</v>
      </c>
      <c r="L191" s="29">
        <v>4748</v>
      </c>
      <c r="M191">
        <f t="shared" si="16"/>
        <v>0.2910699241786015</v>
      </c>
      <c r="N191" s="29">
        <v>1997</v>
      </c>
      <c r="P191" t="s">
        <v>374</v>
      </c>
      <c r="Q191" s="3">
        <v>5087803629.0500002</v>
      </c>
      <c r="R191" s="3">
        <v>569012925.16999996</v>
      </c>
      <c r="S191" s="3">
        <v>88614485.920000002</v>
      </c>
      <c r="T191" s="3">
        <v>6245731.5999999996</v>
      </c>
      <c r="U191" s="3">
        <v>183519269.61000001</v>
      </c>
      <c r="V191" s="3">
        <v>2375053756.5700002</v>
      </c>
      <c r="X191" s="3">
        <f t="shared" si="21"/>
        <v>847392412.29999995</v>
      </c>
      <c r="Y191">
        <f t="shared" si="18"/>
        <v>0.35678872949965784</v>
      </c>
      <c r="Z191">
        <f t="shared" si="20"/>
        <v>22.350112067320012</v>
      </c>
    </row>
    <row r="192" spans="1:26">
      <c r="C192" s="1"/>
      <c r="E192" s="33"/>
      <c r="J192" s="29"/>
      <c r="K192" s="29"/>
      <c r="L192" s="29"/>
    </row>
    <row r="193" spans="3:12">
      <c r="C193" s="1"/>
      <c r="E193" s="33"/>
      <c r="J193" s="29"/>
      <c r="K193" s="29"/>
      <c r="L193" s="29"/>
    </row>
    <row r="194" spans="3:12">
      <c r="C194" s="1"/>
      <c r="E194" s="33"/>
      <c r="J194" s="29"/>
      <c r="K194" s="29"/>
      <c r="L194" s="29"/>
    </row>
    <row r="195" spans="3:12">
      <c r="C195" s="1"/>
      <c r="E195" s="33"/>
      <c r="J195" s="29"/>
      <c r="K195" s="29"/>
      <c r="L195" s="29"/>
    </row>
    <row r="196" spans="3:12">
      <c r="C196" s="1"/>
      <c r="E196" s="33"/>
      <c r="J196" s="29"/>
      <c r="K196" s="29"/>
      <c r="L196" s="29"/>
    </row>
    <row r="197" spans="3:12">
      <c r="C197" s="1"/>
      <c r="E197" s="33"/>
      <c r="J197" s="29"/>
      <c r="K197" s="29"/>
      <c r="L197" s="29"/>
    </row>
    <row r="198" spans="3:12">
      <c r="C198" s="1"/>
      <c r="E198" s="33"/>
      <c r="J198" s="29"/>
      <c r="K198" s="29"/>
      <c r="L198" s="29"/>
    </row>
    <row r="199" spans="3:12">
      <c r="E199" s="33"/>
      <c r="J199" s="29"/>
      <c r="K199" s="29"/>
      <c r="L199" s="29"/>
    </row>
    <row r="200" spans="3:12">
      <c r="E200" s="33"/>
      <c r="J200" s="29"/>
      <c r="K200" s="29"/>
      <c r="L200" s="29"/>
    </row>
    <row r="201" spans="3:12">
      <c r="E201" s="33"/>
      <c r="J201" s="29"/>
      <c r="K201" s="29"/>
      <c r="L201" s="29"/>
    </row>
    <row r="202" spans="3:12">
      <c r="E202" s="33"/>
      <c r="J202" s="29"/>
      <c r="K202" s="29"/>
      <c r="L202" s="29"/>
    </row>
    <row r="203" spans="3:12">
      <c r="E203" s="33"/>
      <c r="J203" s="29"/>
      <c r="K203" s="29"/>
      <c r="L203" s="29"/>
    </row>
    <row r="204" spans="3:12">
      <c r="E204" s="33"/>
      <c r="J204" s="29"/>
      <c r="K204" s="29"/>
      <c r="L204" s="29"/>
    </row>
    <row r="205" spans="3:12">
      <c r="E205" s="33"/>
      <c r="J205" s="29"/>
      <c r="K205" s="29"/>
      <c r="L205" s="29"/>
    </row>
    <row r="206" spans="3:12">
      <c r="J206" s="29"/>
      <c r="K206" s="29"/>
      <c r="L206" s="29"/>
    </row>
    <row r="207" spans="3:12">
      <c r="J207" s="29"/>
      <c r="K207" s="29"/>
      <c r="L207" s="29"/>
    </row>
    <row r="208" spans="3:12">
      <c r="J208" s="29"/>
      <c r="K208" s="29"/>
      <c r="L208" s="29"/>
    </row>
    <row r="209" spans="10:12">
      <c r="J209" s="29"/>
      <c r="K209" s="29"/>
      <c r="L209" s="29"/>
    </row>
    <row r="210" spans="10:12">
      <c r="J210" s="29"/>
      <c r="K210" s="29"/>
      <c r="L210" s="29"/>
    </row>
    <row r="211" spans="10:12">
      <c r="J211" s="29"/>
      <c r="K211" s="29"/>
      <c r="L211" s="29"/>
    </row>
    <row r="212" spans="10:12">
      <c r="J212" s="29"/>
      <c r="K212" s="29"/>
      <c r="L212" s="29"/>
    </row>
    <row r="213" spans="10:12">
      <c r="J213" s="29"/>
      <c r="K213" s="29"/>
      <c r="L213" s="29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93"/>
    </sheetView>
  </sheetViews>
  <sheetFormatPr defaultColWidth="11" defaultRowHeight="15.75"/>
  <sheetData>
    <row r="1" spans="1:3">
      <c r="A1">
        <v>2</v>
      </c>
      <c r="B1">
        <v>49</v>
      </c>
      <c r="C1">
        <v>0.18</v>
      </c>
    </row>
    <row r="2" spans="1:3">
      <c r="A2">
        <v>2</v>
      </c>
      <c r="B2">
        <v>2</v>
      </c>
      <c r="C2">
        <v>0.3</v>
      </c>
    </row>
    <row r="3" spans="1:3">
      <c r="A3">
        <v>2</v>
      </c>
      <c r="B3">
        <v>19</v>
      </c>
      <c r="C3">
        <v>0.14000000000000001</v>
      </c>
    </row>
    <row r="4" spans="1:3">
      <c r="A4">
        <v>2</v>
      </c>
      <c r="B4">
        <v>5</v>
      </c>
      <c r="C4">
        <v>0.23</v>
      </c>
    </row>
    <row r="5" spans="1:3">
      <c r="A5">
        <v>2</v>
      </c>
      <c r="B5">
        <v>5</v>
      </c>
      <c r="C5">
        <v>0.55000000000000004</v>
      </c>
    </row>
    <row r="6" spans="1:3">
      <c r="A6">
        <v>2</v>
      </c>
      <c r="B6">
        <v>11</v>
      </c>
      <c r="C6">
        <v>0.09</v>
      </c>
    </row>
    <row r="7" spans="1:3">
      <c r="A7">
        <v>2</v>
      </c>
      <c r="B7">
        <v>24</v>
      </c>
      <c r="C7">
        <v>0.52</v>
      </c>
    </row>
    <row r="8" spans="1:3">
      <c r="A8">
        <v>2</v>
      </c>
      <c r="B8">
        <v>80</v>
      </c>
      <c r="C8">
        <v>0.33</v>
      </c>
    </row>
    <row r="9" spans="1:3">
      <c r="A9">
        <v>2</v>
      </c>
      <c r="B9">
        <v>2</v>
      </c>
      <c r="C9">
        <v>0.27</v>
      </c>
    </row>
    <row r="10" spans="1:3">
      <c r="A10">
        <v>2</v>
      </c>
      <c r="B10">
        <v>4</v>
      </c>
      <c r="C10">
        <v>0.14000000000000001</v>
      </c>
    </row>
    <row r="11" spans="1:3">
      <c r="A11">
        <v>2</v>
      </c>
      <c r="B11">
        <v>3</v>
      </c>
      <c r="C11">
        <v>0.21</v>
      </c>
    </row>
    <row r="12" spans="1:3">
      <c r="A12">
        <v>2</v>
      </c>
      <c r="B12">
        <v>26</v>
      </c>
      <c r="C12">
        <v>0.2</v>
      </c>
    </row>
    <row r="13" spans="1:3">
      <c r="A13">
        <v>2</v>
      </c>
      <c r="B13">
        <v>20</v>
      </c>
      <c r="C13">
        <v>0.35</v>
      </c>
    </row>
    <row r="14" spans="1:3">
      <c r="A14">
        <v>2</v>
      </c>
      <c r="B14">
        <v>25</v>
      </c>
      <c r="C14">
        <v>0.35</v>
      </c>
    </row>
    <row r="15" spans="1:3">
      <c r="A15">
        <v>2</v>
      </c>
      <c r="B15">
        <v>45</v>
      </c>
      <c r="C15">
        <v>0.37</v>
      </c>
    </row>
    <row r="16" spans="1:3">
      <c r="A16">
        <v>2</v>
      </c>
      <c r="B16">
        <v>17</v>
      </c>
      <c r="C16">
        <v>0.3</v>
      </c>
    </row>
    <row r="17" spans="1:3">
      <c r="A17">
        <v>2</v>
      </c>
      <c r="B17">
        <v>67</v>
      </c>
      <c r="C17">
        <v>0.52</v>
      </c>
    </row>
    <row r="18" spans="1:3">
      <c r="A18">
        <v>2</v>
      </c>
      <c r="B18">
        <v>189</v>
      </c>
      <c r="C18">
        <v>0.37</v>
      </c>
    </row>
    <row r="19" spans="1:3">
      <c r="A19">
        <v>2</v>
      </c>
      <c r="B19">
        <v>26</v>
      </c>
      <c r="C19">
        <v>0.27</v>
      </c>
    </row>
    <row r="20" spans="1:3">
      <c r="A20">
        <v>2</v>
      </c>
      <c r="B20">
        <v>7</v>
      </c>
      <c r="C20">
        <v>0.27</v>
      </c>
    </row>
    <row r="21" spans="1:3">
      <c r="A21">
        <v>3</v>
      </c>
      <c r="B21">
        <v>39</v>
      </c>
      <c r="C21">
        <v>0.22</v>
      </c>
    </row>
    <row r="22" spans="1:3">
      <c r="A22">
        <v>3</v>
      </c>
      <c r="B22">
        <v>24</v>
      </c>
      <c r="C22">
        <v>0.35</v>
      </c>
    </row>
    <row r="23" spans="1:3">
      <c r="A23">
        <v>3</v>
      </c>
      <c r="B23">
        <v>12</v>
      </c>
      <c r="C23">
        <v>0.36</v>
      </c>
    </row>
    <row r="24" spans="1:3">
      <c r="A24">
        <v>3</v>
      </c>
      <c r="B24">
        <v>74</v>
      </c>
      <c r="C24">
        <v>0.64</v>
      </c>
    </row>
    <row r="25" spans="1:3">
      <c r="A25">
        <v>3</v>
      </c>
      <c r="B25">
        <v>49</v>
      </c>
      <c r="C25">
        <v>0.92</v>
      </c>
    </row>
    <row r="26" spans="1:3">
      <c r="A26">
        <v>3</v>
      </c>
      <c r="B26">
        <v>114</v>
      </c>
      <c r="C26">
        <v>0.32</v>
      </c>
    </row>
    <row r="27" spans="1:3">
      <c r="A27">
        <v>3</v>
      </c>
      <c r="B27">
        <v>37</v>
      </c>
      <c r="C27">
        <v>0.21</v>
      </c>
    </row>
    <row r="28" spans="1:3">
      <c r="A28">
        <v>3</v>
      </c>
      <c r="B28">
        <v>97</v>
      </c>
      <c r="C28">
        <v>0.23</v>
      </c>
    </row>
    <row r="29" spans="1:3">
      <c r="A29">
        <v>3</v>
      </c>
      <c r="B29">
        <v>51</v>
      </c>
      <c r="C29">
        <v>0.4</v>
      </c>
    </row>
    <row r="30" spans="1:3">
      <c r="A30">
        <v>3</v>
      </c>
      <c r="B30">
        <v>137</v>
      </c>
      <c r="C30">
        <v>0.79</v>
      </c>
    </row>
    <row r="31" spans="1:3">
      <c r="A31">
        <v>3</v>
      </c>
      <c r="B31">
        <v>19</v>
      </c>
      <c r="C31">
        <v>0.28999999999999998</v>
      </c>
    </row>
    <row r="32" spans="1:3">
      <c r="A32">
        <v>3</v>
      </c>
      <c r="B32">
        <v>11</v>
      </c>
      <c r="C32">
        <v>0.25</v>
      </c>
    </row>
    <row r="33" spans="1:3">
      <c r="A33">
        <v>3</v>
      </c>
      <c r="B33">
        <v>43</v>
      </c>
      <c r="C33">
        <v>0.62</v>
      </c>
    </row>
    <row r="34" spans="1:3">
      <c r="A34">
        <v>3</v>
      </c>
      <c r="B34">
        <v>254</v>
      </c>
      <c r="C34">
        <v>0.49</v>
      </c>
    </row>
    <row r="35" spans="1:3">
      <c r="A35">
        <v>3</v>
      </c>
      <c r="B35">
        <v>47</v>
      </c>
      <c r="C35">
        <v>0.47</v>
      </c>
    </row>
    <row r="36" spans="1:3">
      <c r="A36">
        <v>3</v>
      </c>
      <c r="B36">
        <v>133</v>
      </c>
      <c r="C36">
        <v>0.54</v>
      </c>
    </row>
    <row r="37" spans="1:3">
      <c r="A37">
        <v>3</v>
      </c>
      <c r="B37">
        <v>93</v>
      </c>
      <c r="C37">
        <v>0.28999999999999998</v>
      </c>
    </row>
    <row r="38" spans="1:3">
      <c r="A38">
        <v>3</v>
      </c>
      <c r="B38">
        <v>13</v>
      </c>
      <c r="C38">
        <v>0.32</v>
      </c>
    </row>
    <row r="39" spans="1:3">
      <c r="A39">
        <v>3</v>
      </c>
      <c r="B39">
        <v>22</v>
      </c>
      <c r="C39">
        <v>1.1100000000000001</v>
      </c>
    </row>
    <row r="40" spans="1:3">
      <c r="A40">
        <v>3</v>
      </c>
      <c r="B40">
        <v>33</v>
      </c>
      <c r="C40">
        <v>0.61</v>
      </c>
    </row>
    <row r="41" spans="1:3">
      <c r="A41">
        <v>3</v>
      </c>
      <c r="B41">
        <v>62</v>
      </c>
      <c r="C41">
        <v>0.22</v>
      </c>
    </row>
    <row r="42" spans="1:3">
      <c r="A42">
        <v>1</v>
      </c>
      <c r="B42">
        <v>683</v>
      </c>
    </row>
    <row r="43" spans="1:3">
      <c r="A43">
        <v>1</v>
      </c>
      <c r="B43">
        <v>42</v>
      </c>
    </row>
    <row r="44" spans="1:3">
      <c r="A44">
        <v>1</v>
      </c>
      <c r="B44">
        <v>12</v>
      </c>
    </row>
    <row r="45" spans="1:3">
      <c r="A45">
        <v>1</v>
      </c>
      <c r="B45">
        <v>41</v>
      </c>
    </row>
    <row r="46" spans="1:3">
      <c r="A46">
        <v>1</v>
      </c>
      <c r="B46" s="4">
        <v>10</v>
      </c>
    </row>
    <row r="47" spans="1:3">
      <c r="A47">
        <v>1</v>
      </c>
      <c r="B47" s="4">
        <v>4</v>
      </c>
    </row>
    <row r="48" spans="1:3">
      <c r="A48">
        <v>1</v>
      </c>
      <c r="B48" s="4">
        <v>64</v>
      </c>
    </row>
    <row r="49" spans="1:2">
      <c r="A49">
        <v>1</v>
      </c>
      <c r="B49" s="4">
        <v>7</v>
      </c>
    </row>
    <row r="50" spans="1:2">
      <c r="A50">
        <v>1</v>
      </c>
      <c r="B50" s="4">
        <v>24</v>
      </c>
    </row>
    <row r="51" spans="1:2">
      <c r="A51">
        <v>1</v>
      </c>
      <c r="B51" s="4">
        <v>40</v>
      </c>
    </row>
    <row r="52" spans="1:2">
      <c r="A52">
        <v>1</v>
      </c>
      <c r="B52" s="4">
        <v>5612</v>
      </c>
    </row>
    <row r="53" spans="1:2">
      <c r="A53">
        <v>1</v>
      </c>
      <c r="B53" s="4">
        <v>55</v>
      </c>
    </row>
    <row r="54" spans="1:2">
      <c r="A54">
        <v>1</v>
      </c>
      <c r="B54" s="4">
        <v>2315</v>
      </c>
    </row>
    <row r="55" spans="1:2">
      <c r="A55">
        <v>1</v>
      </c>
      <c r="B55" s="4">
        <v>7</v>
      </c>
    </row>
    <row r="56" spans="1:2">
      <c r="A56">
        <v>1</v>
      </c>
      <c r="B56" s="4">
        <v>43</v>
      </c>
    </row>
    <row r="57" spans="1:2">
      <c r="A57">
        <v>1</v>
      </c>
      <c r="B57" s="4">
        <v>8</v>
      </c>
    </row>
    <row r="58" spans="1:2">
      <c r="A58">
        <v>1</v>
      </c>
      <c r="B58" s="4">
        <v>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5"/>
  <sheetViews>
    <sheetView topLeftCell="E4" workbookViewId="0">
      <selection activeCell="E32" sqref="E32"/>
    </sheetView>
  </sheetViews>
  <sheetFormatPr defaultColWidth="11" defaultRowHeight="15.75"/>
  <cols>
    <col min="5" max="5" width="15.875" bestFit="1" customWidth="1"/>
    <col min="17" max="17" width="17.5" style="35" bestFit="1" customWidth="1"/>
    <col min="18" max="21" width="10.875" style="35"/>
    <col min="22" max="22" width="17.5" style="35" bestFit="1" customWidth="1"/>
  </cols>
  <sheetData>
    <row r="1" spans="1:26" ht="16.5">
      <c r="A1" t="s">
        <v>0</v>
      </c>
      <c r="B1" t="s">
        <v>4</v>
      </c>
      <c r="C1" t="s">
        <v>1</v>
      </c>
      <c r="D1" t="s">
        <v>91</v>
      </c>
      <c r="E1" t="s">
        <v>373</v>
      </c>
      <c r="F1" t="s">
        <v>134</v>
      </c>
      <c r="G1" t="s">
        <v>5</v>
      </c>
      <c r="H1" t="s">
        <v>248</v>
      </c>
      <c r="I1" t="s">
        <v>255</v>
      </c>
      <c r="J1" t="s">
        <v>251</v>
      </c>
      <c r="K1" t="s">
        <v>252</v>
      </c>
      <c r="L1" t="s">
        <v>253</v>
      </c>
      <c r="M1" t="s">
        <v>250</v>
      </c>
      <c r="N1" t="s">
        <v>254</v>
      </c>
      <c r="O1" t="s">
        <v>249</v>
      </c>
      <c r="P1" t="s">
        <v>75</v>
      </c>
      <c r="Q1" s="35" t="s">
        <v>3</v>
      </c>
      <c r="R1" s="36" t="s">
        <v>71</v>
      </c>
      <c r="S1" s="35" t="s">
        <v>69</v>
      </c>
      <c r="T1" s="35" t="s">
        <v>76</v>
      </c>
      <c r="U1" s="35" t="s">
        <v>74</v>
      </c>
      <c r="V1" s="35" t="s">
        <v>70</v>
      </c>
      <c r="X1" t="s">
        <v>72</v>
      </c>
      <c r="Y1" t="s">
        <v>73</v>
      </c>
      <c r="Z1" t="s">
        <v>194</v>
      </c>
    </row>
    <row r="2" spans="1:26">
      <c r="A2">
        <v>1</v>
      </c>
      <c r="B2" s="10" t="s">
        <v>142</v>
      </c>
      <c r="E2" s="15"/>
      <c r="G2" t="s">
        <v>81</v>
      </c>
    </row>
    <row r="3" spans="1:26">
      <c r="A3">
        <v>1</v>
      </c>
      <c r="B3" t="s">
        <v>189</v>
      </c>
      <c r="E3" s="15"/>
      <c r="G3" t="s">
        <v>80</v>
      </c>
    </row>
    <row r="4" spans="1:26">
      <c r="A4">
        <v>1</v>
      </c>
      <c r="B4" t="s">
        <v>189</v>
      </c>
      <c r="E4" s="15"/>
      <c r="G4" t="s">
        <v>79</v>
      </c>
    </row>
    <row r="5" spans="1:26">
      <c r="A5">
        <v>1</v>
      </c>
      <c r="B5" s="10" t="s">
        <v>142</v>
      </c>
      <c r="E5" s="15"/>
      <c r="G5" t="s">
        <v>78</v>
      </c>
    </row>
    <row r="6" spans="1:26">
      <c r="A6">
        <v>1</v>
      </c>
      <c r="B6" s="10" t="s">
        <v>142</v>
      </c>
      <c r="E6" s="15"/>
      <c r="G6" t="s">
        <v>9</v>
      </c>
    </row>
    <row r="7" spans="1:26">
      <c r="A7">
        <v>1</v>
      </c>
      <c r="B7" s="10" t="s">
        <v>142</v>
      </c>
      <c r="E7" s="15"/>
      <c r="G7" t="s">
        <v>10</v>
      </c>
    </row>
    <row r="8" spans="1:26">
      <c r="A8">
        <v>1</v>
      </c>
      <c r="B8" s="10" t="s">
        <v>142</v>
      </c>
      <c r="E8" s="15"/>
      <c r="G8" t="s">
        <v>14</v>
      </c>
    </row>
    <row r="9" spans="1:26">
      <c r="A9">
        <v>1</v>
      </c>
      <c r="B9" s="10" t="s">
        <v>142</v>
      </c>
      <c r="E9" s="15"/>
      <c r="G9" t="s">
        <v>15</v>
      </c>
    </row>
    <row r="10" spans="1:26">
      <c r="A10">
        <v>1</v>
      </c>
      <c r="B10" s="10" t="s">
        <v>142</v>
      </c>
      <c r="E10" s="15"/>
      <c r="G10" t="s">
        <v>16</v>
      </c>
    </row>
    <row r="11" spans="1:26">
      <c r="A11">
        <v>1</v>
      </c>
      <c r="B11" s="10" t="s">
        <v>142</v>
      </c>
      <c r="E11" s="15"/>
      <c r="G11" t="s">
        <v>18</v>
      </c>
    </row>
    <row r="12" spans="1:26">
      <c r="A12">
        <v>1</v>
      </c>
      <c r="B12" t="s">
        <v>190</v>
      </c>
      <c r="E12" s="15"/>
      <c r="G12" t="s">
        <v>20</v>
      </c>
    </row>
    <row r="13" spans="1:26">
      <c r="A13">
        <v>1</v>
      </c>
      <c r="B13" t="s">
        <v>190</v>
      </c>
      <c r="E13" s="15"/>
      <c r="G13" t="s">
        <v>21</v>
      </c>
    </row>
    <row r="14" spans="1:26">
      <c r="A14">
        <v>1</v>
      </c>
      <c r="B14" t="s">
        <v>190</v>
      </c>
      <c r="E14" s="15"/>
      <c r="G14" t="s">
        <v>23</v>
      </c>
    </row>
    <row r="15" spans="1:26">
      <c r="A15">
        <v>1</v>
      </c>
      <c r="B15" s="10" t="s">
        <v>142</v>
      </c>
      <c r="E15" s="15"/>
      <c r="G15" t="s">
        <v>82</v>
      </c>
    </row>
    <row r="16" spans="1:26">
      <c r="A16">
        <v>1</v>
      </c>
      <c r="B16" s="10" t="s">
        <v>142</v>
      </c>
      <c r="E16" s="15"/>
      <c r="G16" t="s">
        <v>83</v>
      </c>
    </row>
    <row r="17" spans="1:22">
      <c r="A17">
        <v>1</v>
      </c>
      <c r="B17" t="s">
        <v>191</v>
      </c>
      <c r="E17" s="15"/>
      <c r="G17" t="s">
        <v>84</v>
      </c>
    </row>
    <row r="18" spans="1:22">
      <c r="A18">
        <v>1</v>
      </c>
      <c r="E18" s="15"/>
      <c r="G18" t="s">
        <v>238</v>
      </c>
    </row>
    <row r="19" spans="1:22">
      <c r="A19">
        <v>1</v>
      </c>
      <c r="B19" t="s">
        <v>191</v>
      </c>
      <c r="E19" s="15"/>
      <c r="G19" t="s">
        <v>85</v>
      </c>
    </row>
    <row r="20" spans="1:22">
      <c r="A20">
        <v>1</v>
      </c>
      <c r="E20" s="15"/>
      <c r="G20" t="s">
        <v>239</v>
      </c>
    </row>
    <row r="21" spans="1:22">
      <c r="A21">
        <v>1</v>
      </c>
      <c r="E21" s="15"/>
      <c r="G21" t="s">
        <v>240</v>
      </c>
    </row>
    <row r="22" spans="1:22">
      <c r="A22">
        <v>1</v>
      </c>
      <c r="E22" s="15"/>
      <c r="G22" t="s">
        <v>241</v>
      </c>
    </row>
    <row r="23" spans="1:22">
      <c r="A23">
        <v>1</v>
      </c>
      <c r="E23" s="15"/>
      <c r="G23" t="s">
        <v>242</v>
      </c>
    </row>
    <row r="24" spans="1:22">
      <c r="A24">
        <v>1</v>
      </c>
      <c r="E24" s="15"/>
      <c r="G24" t="s">
        <v>243</v>
      </c>
    </row>
    <row r="25" spans="1:22">
      <c r="A25">
        <v>1</v>
      </c>
      <c r="E25" s="15"/>
      <c r="G25" t="s">
        <v>244</v>
      </c>
    </row>
    <row r="26" spans="1:22">
      <c r="A26">
        <v>1</v>
      </c>
      <c r="E26" s="15"/>
      <c r="G26" t="s">
        <v>245</v>
      </c>
    </row>
    <row r="27" spans="1:22">
      <c r="A27">
        <v>1</v>
      </c>
      <c r="E27" s="15"/>
      <c r="G27" t="s">
        <v>246</v>
      </c>
    </row>
    <row r="28" spans="1:22">
      <c r="A28">
        <v>1</v>
      </c>
      <c r="B28" t="s">
        <v>333</v>
      </c>
      <c r="E28" s="15"/>
      <c r="G28" t="s">
        <v>334</v>
      </c>
    </row>
    <row r="29" spans="1:22">
      <c r="A29">
        <v>1</v>
      </c>
      <c r="B29" t="s">
        <v>333</v>
      </c>
      <c r="E29" s="15"/>
      <c r="G29" t="s">
        <v>335</v>
      </c>
    </row>
    <row r="30" spans="1:22">
      <c r="A30">
        <v>1</v>
      </c>
      <c r="B30" t="s">
        <v>333</v>
      </c>
      <c r="E30" s="15"/>
      <c r="G30" t="s">
        <v>336</v>
      </c>
    </row>
    <row r="31" spans="1:22">
      <c r="A31">
        <v>1</v>
      </c>
      <c r="B31" t="s">
        <v>333</v>
      </c>
      <c r="E31" s="15">
        <v>5.1999999999999998E-3</v>
      </c>
      <c r="G31" t="s">
        <v>337</v>
      </c>
      <c r="Q31" s="35">
        <v>27577734597.959999</v>
      </c>
      <c r="V31" s="35">
        <v>31079198293.459999</v>
      </c>
    </row>
    <row r="32" spans="1:22">
      <c r="A32">
        <v>1</v>
      </c>
      <c r="B32" t="s">
        <v>333</v>
      </c>
      <c r="E32" s="15">
        <v>1.8E-3</v>
      </c>
      <c r="G32" t="s">
        <v>338</v>
      </c>
    </row>
    <row r="33" spans="1:7">
      <c r="A33">
        <v>1</v>
      </c>
      <c r="B33" t="s">
        <v>333</v>
      </c>
      <c r="E33" s="15"/>
      <c r="G33" t="s">
        <v>339</v>
      </c>
    </row>
    <row r="34" spans="1:7">
      <c r="A34">
        <v>1</v>
      </c>
      <c r="B34" t="s">
        <v>333</v>
      </c>
      <c r="E34" s="15"/>
      <c r="G34" t="s">
        <v>340</v>
      </c>
    </row>
    <row r="35" spans="1:7">
      <c r="A35">
        <v>1</v>
      </c>
      <c r="B35" t="s">
        <v>333</v>
      </c>
      <c r="E35" s="15"/>
      <c r="G35" t="s">
        <v>341</v>
      </c>
    </row>
    <row r="36" spans="1:7">
      <c r="A36">
        <v>1</v>
      </c>
      <c r="B36" t="s">
        <v>333</v>
      </c>
      <c r="E36" s="15"/>
      <c r="G36" t="s">
        <v>342</v>
      </c>
    </row>
    <row r="37" spans="1:7">
      <c r="A37">
        <v>1</v>
      </c>
      <c r="B37" t="s">
        <v>333</v>
      </c>
      <c r="E37" s="15"/>
      <c r="G37" t="s">
        <v>343</v>
      </c>
    </row>
    <row r="38" spans="1:7">
      <c r="A38">
        <v>1</v>
      </c>
      <c r="B38" t="s">
        <v>333</v>
      </c>
      <c r="E38" s="15"/>
      <c r="G38" t="s">
        <v>344</v>
      </c>
    </row>
    <row r="39" spans="1:7">
      <c r="A39">
        <v>1</v>
      </c>
      <c r="B39" t="s">
        <v>333</v>
      </c>
      <c r="E39" s="15"/>
      <c r="G39" t="s">
        <v>345</v>
      </c>
    </row>
    <row r="40" spans="1:7">
      <c r="A40">
        <v>1</v>
      </c>
      <c r="B40" t="s">
        <v>333</v>
      </c>
      <c r="E40" s="15"/>
      <c r="G40" t="s">
        <v>346</v>
      </c>
    </row>
    <row r="41" spans="1:7">
      <c r="A41">
        <v>1</v>
      </c>
      <c r="B41" t="s">
        <v>333</v>
      </c>
      <c r="E41" s="15"/>
      <c r="G41" t="s">
        <v>347</v>
      </c>
    </row>
    <row r="42" spans="1:7">
      <c r="A42">
        <v>1</v>
      </c>
      <c r="B42" t="s">
        <v>333</v>
      </c>
      <c r="E42" s="15"/>
      <c r="G42" t="s">
        <v>348</v>
      </c>
    </row>
    <row r="43" spans="1:7">
      <c r="A43">
        <v>1</v>
      </c>
      <c r="B43" t="s">
        <v>333</v>
      </c>
      <c r="E43" s="15"/>
      <c r="G43" t="s">
        <v>349</v>
      </c>
    </row>
    <row r="44" spans="1:7">
      <c r="A44">
        <v>1</v>
      </c>
      <c r="B44" t="s">
        <v>333</v>
      </c>
      <c r="E44" s="15"/>
      <c r="G44" t="s">
        <v>350</v>
      </c>
    </row>
    <row r="45" spans="1:7">
      <c r="A45">
        <v>1</v>
      </c>
      <c r="B45" t="s">
        <v>333</v>
      </c>
      <c r="E45" s="15"/>
      <c r="G45" t="s">
        <v>351</v>
      </c>
    </row>
    <row r="46" spans="1:7">
      <c r="A46">
        <v>1</v>
      </c>
      <c r="B46" t="s">
        <v>333</v>
      </c>
      <c r="E46" s="15"/>
      <c r="G46" t="s">
        <v>352</v>
      </c>
    </row>
    <row r="47" spans="1:7">
      <c r="A47">
        <v>1</v>
      </c>
      <c r="B47" t="s">
        <v>333</v>
      </c>
      <c r="E47" s="15"/>
      <c r="G47" t="s">
        <v>353</v>
      </c>
    </row>
    <row r="48" spans="1:7">
      <c r="A48">
        <v>1</v>
      </c>
      <c r="B48" t="s">
        <v>333</v>
      </c>
      <c r="E48" s="15"/>
      <c r="G48" t="s">
        <v>354</v>
      </c>
    </row>
    <row r="49" spans="1:7">
      <c r="A49">
        <v>1</v>
      </c>
      <c r="B49" t="s">
        <v>355</v>
      </c>
      <c r="E49" s="15"/>
      <c r="G49" t="s">
        <v>356</v>
      </c>
    </row>
    <row r="50" spans="1:7">
      <c r="A50">
        <v>1</v>
      </c>
      <c r="B50" t="s">
        <v>355</v>
      </c>
      <c r="E50" s="15"/>
      <c r="G50" t="s">
        <v>357</v>
      </c>
    </row>
    <row r="51" spans="1:7">
      <c r="A51">
        <v>1</v>
      </c>
      <c r="B51" t="s">
        <v>355</v>
      </c>
      <c r="E51" s="15"/>
      <c r="G51" t="s">
        <v>358</v>
      </c>
    </row>
    <row r="52" spans="1:7">
      <c r="A52">
        <v>1</v>
      </c>
      <c r="B52" t="s">
        <v>355</v>
      </c>
      <c r="E52" s="15"/>
      <c r="G52" t="s">
        <v>359</v>
      </c>
    </row>
    <row r="53" spans="1:7">
      <c r="A53">
        <v>1</v>
      </c>
      <c r="B53" t="s">
        <v>355</v>
      </c>
      <c r="E53" s="15"/>
      <c r="G53" t="s">
        <v>360</v>
      </c>
    </row>
    <row r="54" spans="1:7">
      <c r="A54">
        <v>1</v>
      </c>
      <c r="B54" t="s">
        <v>355</v>
      </c>
      <c r="E54" s="15"/>
      <c r="G54" t="s">
        <v>361</v>
      </c>
    </row>
    <row r="55" spans="1:7">
      <c r="A55">
        <v>1</v>
      </c>
      <c r="B55" t="s">
        <v>362</v>
      </c>
      <c r="E55" s="15"/>
      <c r="G55" t="s">
        <v>363</v>
      </c>
    </row>
    <row r="56" spans="1:7">
      <c r="A56">
        <v>1</v>
      </c>
      <c r="B56" t="s">
        <v>362</v>
      </c>
      <c r="E56" s="15"/>
      <c r="G56" t="s">
        <v>364</v>
      </c>
    </row>
    <row r="57" spans="1:7">
      <c r="A57">
        <v>1</v>
      </c>
      <c r="B57" t="s">
        <v>362</v>
      </c>
      <c r="E57" s="15"/>
      <c r="G57" t="s">
        <v>365</v>
      </c>
    </row>
    <row r="58" spans="1:7">
      <c r="A58">
        <v>1</v>
      </c>
      <c r="B58" t="s">
        <v>362</v>
      </c>
      <c r="E58" s="15"/>
      <c r="G58" t="s">
        <v>366</v>
      </c>
    </row>
    <row r="59" spans="1:7">
      <c r="A59">
        <v>1</v>
      </c>
      <c r="B59" t="s">
        <v>362</v>
      </c>
      <c r="E59" s="15"/>
      <c r="G59" t="s">
        <v>367</v>
      </c>
    </row>
    <row r="60" spans="1:7">
      <c r="A60">
        <v>1</v>
      </c>
      <c r="B60" t="s">
        <v>362</v>
      </c>
      <c r="E60" s="15"/>
      <c r="G60" t="s">
        <v>368</v>
      </c>
    </row>
    <row r="61" spans="1:7">
      <c r="A61">
        <v>1</v>
      </c>
      <c r="B61" t="s">
        <v>362</v>
      </c>
      <c r="E61" s="15"/>
      <c r="G61" t="s">
        <v>369</v>
      </c>
    </row>
    <row r="62" spans="1:7">
      <c r="A62">
        <v>1</v>
      </c>
      <c r="B62" t="s">
        <v>362</v>
      </c>
      <c r="E62" s="15"/>
      <c r="G62" t="s">
        <v>370</v>
      </c>
    </row>
    <row r="63" spans="1:7">
      <c r="A63">
        <v>1</v>
      </c>
      <c r="B63" t="s">
        <v>362</v>
      </c>
      <c r="E63" s="15"/>
      <c r="G63" t="s">
        <v>371</v>
      </c>
    </row>
    <row r="64" spans="1:7">
      <c r="A64">
        <v>1</v>
      </c>
      <c r="B64" t="s">
        <v>362</v>
      </c>
      <c r="E64" s="15"/>
      <c r="G64" t="s">
        <v>372</v>
      </c>
    </row>
    <row r="65" spans="1:7">
      <c r="A65">
        <v>1</v>
      </c>
      <c r="E65" s="15"/>
      <c r="G65" t="s">
        <v>247</v>
      </c>
    </row>
    <row r="66" spans="1:7">
      <c r="A66">
        <v>2</v>
      </c>
      <c r="E66" s="15"/>
      <c r="G66" t="s">
        <v>237</v>
      </c>
    </row>
    <row r="67" spans="1:7">
      <c r="A67">
        <v>2</v>
      </c>
      <c r="E67" s="15"/>
      <c r="G67" t="s">
        <v>236</v>
      </c>
    </row>
    <row r="68" spans="1:7">
      <c r="A68">
        <v>2</v>
      </c>
      <c r="E68" s="15"/>
      <c r="G68" t="s">
        <v>235</v>
      </c>
    </row>
    <row r="69" spans="1:7">
      <c r="A69">
        <v>2</v>
      </c>
      <c r="E69" s="15"/>
      <c r="G69" t="s">
        <v>234</v>
      </c>
    </row>
    <row r="70" spans="1:7">
      <c r="A70">
        <v>2</v>
      </c>
      <c r="E70" s="15"/>
      <c r="G70" t="s">
        <v>233</v>
      </c>
    </row>
    <row r="71" spans="1:7">
      <c r="A71">
        <v>2</v>
      </c>
      <c r="E71" s="15"/>
      <c r="G71" t="s">
        <v>232</v>
      </c>
    </row>
    <row r="72" spans="1:7">
      <c r="A72">
        <v>2</v>
      </c>
      <c r="E72" s="15"/>
      <c r="G72" t="s">
        <v>260</v>
      </c>
    </row>
    <row r="73" spans="1:7">
      <c r="A73">
        <v>2</v>
      </c>
      <c r="E73" s="15"/>
      <c r="G73" t="s">
        <v>261</v>
      </c>
    </row>
    <row r="74" spans="1:7">
      <c r="A74">
        <v>2</v>
      </c>
      <c r="E74" s="15"/>
      <c r="G74" t="s">
        <v>262</v>
      </c>
    </row>
    <row r="75" spans="1:7">
      <c r="A75">
        <v>2</v>
      </c>
      <c r="E75" s="15"/>
      <c r="G75" t="s">
        <v>263</v>
      </c>
    </row>
    <row r="76" spans="1:7">
      <c r="A76">
        <v>2</v>
      </c>
      <c r="E76" s="15"/>
      <c r="G76" t="s">
        <v>264</v>
      </c>
    </row>
    <row r="77" spans="1:7">
      <c r="A77">
        <v>2</v>
      </c>
      <c r="E77" s="15"/>
      <c r="G77" t="s">
        <v>265</v>
      </c>
    </row>
    <row r="78" spans="1:7">
      <c r="A78">
        <v>2</v>
      </c>
      <c r="E78" s="15"/>
      <c r="G78" t="s">
        <v>266</v>
      </c>
    </row>
    <row r="79" spans="1:7">
      <c r="A79">
        <v>2</v>
      </c>
      <c r="E79" s="15"/>
      <c r="G79" t="s">
        <v>267</v>
      </c>
    </row>
    <row r="80" spans="1:7">
      <c r="A80">
        <v>2</v>
      </c>
      <c r="E80" s="15"/>
      <c r="G80" t="s">
        <v>231</v>
      </c>
    </row>
    <row r="81" spans="1:7">
      <c r="A81">
        <v>2</v>
      </c>
      <c r="E81" s="15"/>
      <c r="G81" t="s">
        <v>230</v>
      </c>
    </row>
    <row r="82" spans="1:7">
      <c r="A82">
        <v>2</v>
      </c>
      <c r="E82" s="15"/>
      <c r="G82" t="s">
        <v>229</v>
      </c>
    </row>
    <row r="83" spans="1:7">
      <c r="A83">
        <v>2</v>
      </c>
      <c r="E83" s="15"/>
      <c r="G83" t="s">
        <v>228</v>
      </c>
    </row>
    <row r="84" spans="1:7">
      <c r="A84">
        <v>2</v>
      </c>
      <c r="E84" s="15"/>
      <c r="G84" t="s">
        <v>227</v>
      </c>
    </row>
    <row r="85" spans="1:7">
      <c r="A85">
        <v>2</v>
      </c>
      <c r="E85" s="15"/>
      <c r="G85" t="s">
        <v>226</v>
      </c>
    </row>
    <row r="86" spans="1:7">
      <c r="A86" s="32">
        <v>2</v>
      </c>
      <c r="E86" s="15"/>
      <c r="G86" t="s">
        <v>301</v>
      </c>
    </row>
    <row r="87" spans="1:7">
      <c r="A87" s="32">
        <v>2</v>
      </c>
      <c r="E87" s="15"/>
      <c r="G87" t="s">
        <v>302</v>
      </c>
    </row>
    <row r="88" spans="1:7">
      <c r="A88" s="32">
        <v>2</v>
      </c>
      <c r="E88" s="15"/>
      <c r="G88" t="s">
        <v>303</v>
      </c>
    </row>
    <row r="89" spans="1:7">
      <c r="A89" s="32">
        <v>2</v>
      </c>
      <c r="E89" s="15"/>
      <c r="G89" t="s">
        <v>304</v>
      </c>
    </row>
    <row r="90" spans="1:7">
      <c r="A90" s="32">
        <v>2</v>
      </c>
      <c r="E90" s="15"/>
      <c r="G90" t="s">
        <v>305</v>
      </c>
    </row>
    <row r="91" spans="1:7">
      <c r="A91" s="32">
        <v>2</v>
      </c>
      <c r="E91" s="15"/>
      <c r="G91" t="s">
        <v>306</v>
      </c>
    </row>
    <row r="92" spans="1:7">
      <c r="A92" s="32">
        <v>2</v>
      </c>
      <c r="E92" s="15"/>
      <c r="G92" t="s">
        <v>307</v>
      </c>
    </row>
    <row r="93" spans="1:7">
      <c r="A93" s="32">
        <v>2</v>
      </c>
      <c r="E93" s="15"/>
      <c r="G93" t="s">
        <v>308</v>
      </c>
    </row>
    <row r="94" spans="1:7">
      <c r="A94" s="32">
        <v>2</v>
      </c>
      <c r="E94" s="15"/>
      <c r="G94" t="s">
        <v>309</v>
      </c>
    </row>
    <row r="95" spans="1:7">
      <c r="A95" s="32">
        <v>2</v>
      </c>
      <c r="E95" s="15"/>
      <c r="G95" t="s">
        <v>310</v>
      </c>
    </row>
    <row r="96" spans="1:7">
      <c r="A96" s="32">
        <v>2</v>
      </c>
      <c r="E96" s="15"/>
      <c r="G96" t="s">
        <v>311</v>
      </c>
    </row>
    <row r="97" spans="1:7">
      <c r="A97" s="32">
        <v>2</v>
      </c>
      <c r="E97" s="15"/>
      <c r="G97" t="s">
        <v>312</v>
      </c>
    </row>
    <row r="98" spans="1:7">
      <c r="A98" s="32">
        <v>2</v>
      </c>
      <c r="E98" s="15"/>
      <c r="G98" t="s">
        <v>313</v>
      </c>
    </row>
    <row r="99" spans="1:7">
      <c r="A99" s="32">
        <v>2</v>
      </c>
      <c r="E99" s="15"/>
      <c r="G99" t="s">
        <v>314</v>
      </c>
    </row>
    <row r="100" spans="1:7">
      <c r="A100" s="32">
        <v>2</v>
      </c>
      <c r="E100" s="15"/>
      <c r="G100" t="s">
        <v>315</v>
      </c>
    </row>
    <row r="101" spans="1:7">
      <c r="A101" s="32">
        <v>2</v>
      </c>
      <c r="E101" s="15"/>
      <c r="G101" t="s">
        <v>316</v>
      </c>
    </row>
    <row r="102" spans="1:7">
      <c r="A102" s="32">
        <v>2</v>
      </c>
      <c r="E102" s="15"/>
      <c r="G102" t="s">
        <v>317</v>
      </c>
    </row>
    <row r="103" spans="1:7">
      <c r="A103" s="32">
        <v>2</v>
      </c>
      <c r="E103" s="15"/>
      <c r="G103" t="s">
        <v>318</v>
      </c>
    </row>
    <row r="104" spans="1:7">
      <c r="A104" s="32">
        <v>2</v>
      </c>
      <c r="E104" s="15"/>
      <c r="G104" t="s">
        <v>319</v>
      </c>
    </row>
    <row r="105" spans="1:7">
      <c r="A105" s="32">
        <v>2</v>
      </c>
      <c r="E105" s="15"/>
      <c r="G105" t="s">
        <v>320</v>
      </c>
    </row>
    <row r="106" spans="1:7">
      <c r="A106" s="32">
        <v>2</v>
      </c>
      <c r="E106" s="15"/>
      <c r="G106" t="s">
        <v>321</v>
      </c>
    </row>
    <row r="107" spans="1:7">
      <c r="A107" s="32">
        <v>2</v>
      </c>
      <c r="E107" s="15"/>
      <c r="G107" t="s">
        <v>322</v>
      </c>
    </row>
    <row r="108" spans="1:7">
      <c r="A108" s="32">
        <v>2</v>
      </c>
      <c r="E108" s="15"/>
      <c r="G108" t="s">
        <v>323</v>
      </c>
    </row>
    <row r="109" spans="1:7">
      <c r="A109" s="32">
        <v>2</v>
      </c>
      <c r="E109" s="15"/>
      <c r="G109" t="s">
        <v>324</v>
      </c>
    </row>
    <row r="110" spans="1:7">
      <c r="A110" s="32">
        <v>2</v>
      </c>
      <c r="E110" s="15"/>
      <c r="G110" t="s">
        <v>325</v>
      </c>
    </row>
    <row r="111" spans="1:7">
      <c r="A111" s="32">
        <v>2</v>
      </c>
      <c r="E111" s="15"/>
      <c r="G111" t="s">
        <v>326</v>
      </c>
    </row>
    <row r="112" spans="1:7">
      <c r="A112" s="32">
        <v>2</v>
      </c>
      <c r="E112" s="15"/>
      <c r="G112" t="s">
        <v>327</v>
      </c>
    </row>
    <row r="113" spans="1:7">
      <c r="A113" s="32">
        <v>2</v>
      </c>
      <c r="E113" s="15"/>
      <c r="G113" t="s">
        <v>328</v>
      </c>
    </row>
    <row r="114" spans="1:7">
      <c r="A114" s="32">
        <v>2</v>
      </c>
      <c r="E114" s="15"/>
      <c r="G114" t="s">
        <v>329</v>
      </c>
    </row>
    <row r="115" spans="1:7">
      <c r="A115" s="32">
        <v>2</v>
      </c>
      <c r="E115" s="15"/>
      <c r="G115" t="s">
        <v>330</v>
      </c>
    </row>
    <row r="116" spans="1:7">
      <c r="A116" s="32">
        <v>2</v>
      </c>
      <c r="E116" s="15"/>
      <c r="G116" t="s">
        <v>331</v>
      </c>
    </row>
    <row r="117" spans="1:7">
      <c r="A117" s="32">
        <v>2</v>
      </c>
      <c r="E117" s="15"/>
      <c r="G117" t="s">
        <v>332</v>
      </c>
    </row>
    <row r="118" spans="1:7">
      <c r="A118">
        <v>2</v>
      </c>
      <c r="E118" s="15"/>
      <c r="G118" t="s">
        <v>225</v>
      </c>
    </row>
    <row r="119" spans="1:7">
      <c r="A119">
        <v>2</v>
      </c>
      <c r="B119" t="s">
        <v>192</v>
      </c>
      <c r="E119" s="15"/>
      <c r="G119" t="s">
        <v>86</v>
      </c>
    </row>
    <row r="120" spans="1:7">
      <c r="A120">
        <v>2</v>
      </c>
      <c r="B120" t="s">
        <v>192</v>
      </c>
      <c r="E120" s="15"/>
      <c r="G120" t="s">
        <v>88</v>
      </c>
    </row>
    <row r="121" spans="1:7">
      <c r="A121">
        <v>2</v>
      </c>
      <c r="B121" t="s">
        <v>192</v>
      </c>
      <c r="E121" s="15"/>
      <c r="G121" t="s">
        <v>87</v>
      </c>
    </row>
    <row r="122" spans="1:7">
      <c r="A122">
        <v>2</v>
      </c>
      <c r="B122" t="s">
        <v>192</v>
      </c>
      <c r="E122" s="15"/>
      <c r="G122" t="s">
        <v>89</v>
      </c>
    </row>
    <row r="123" spans="1:7">
      <c r="A123">
        <v>2</v>
      </c>
      <c r="B123" t="s">
        <v>192</v>
      </c>
      <c r="E123" s="15"/>
      <c r="G123" t="s">
        <v>90</v>
      </c>
    </row>
    <row r="124" spans="1:7">
      <c r="A124">
        <v>2</v>
      </c>
      <c r="B124" t="s">
        <v>193</v>
      </c>
      <c r="E124" s="15"/>
      <c r="G124" t="s">
        <v>25</v>
      </c>
    </row>
    <row r="125" spans="1:7">
      <c r="A125">
        <v>2</v>
      </c>
      <c r="B125" t="s">
        <v>193</v>
      </c>
      <c r="E125" s="15"/>
      <c r="G125" t="s">
        <v>26</v>
      </c>
    </row>
    <row r="126" spans="1:7">
      <c r="A126">
        <v>2</v>
      </c>
      <c r="B126" t="s">
        <v>193</v>
      </c>
      <c r="E126" s="15"/>
      <c r="G126" t="s">
        <v>29</v>
      </c>
    </row>
    <row r="127" spans="1:7">
      <c r="A127">
        <v>2</v>
      </c>
      <c r="B127" t="s">
        <v>193</v>
      </c>
      <c r="E127" s="15"/>
      <c r="G127" t="s">
        <v>30</v>
      </c>
    </row>
    <row r="128" spans="1:7">
      <c r="A128">
        <v>2</v>
      </c>
      <c r="B128" t="s">
        <v>193</v>
      </c>
      <c r="E128" s="15"/>
      <c r="G128" t="s">
        <v>32</v>
      </c>
    </row>
    <row r="129" spans="1:7">
      <c r="A129">
        <v>2</v>
      </c>
      <c r="B129" t="s">
        <v>193</v>
      </c>
      <c r="E129" s="15"/>
      <c r="G129" s="9" t="s">
        <v>77</v>
      </c>
    </row>
    <row r="130" spans="1:7">
      <c r="A130">
        <v>2</v>
      </c>
      <c r="B130" t="s">
        <v>193</v>
      </c>
      <c r="E130" s="15"/>
      <c r="G130" t="s">
        <v>35</v>
      </c>
    </row>
    <row r="131" spans="1:7">
      <c r="A131">
        <v>2</v>
      </c>
      <c r="B131" t="s">
        <v>193</v>
      </c>
      <c r="E131" s="15"/>
      <c r="G131" t="s">
        <v>36</v>
      </c>
    </row>
    <row r="132" spans="1:7">
      <c r="A132">
        <v>2</v>
      </c>
      <c r="B132" t="s">
        <v>193</v>
      </c>
      <c r="E132" s="15"/>
      <c r="G132" t="s">
        <v>37</v>
      </c>
    </row>
    <row r="133" spans="1:7">
      <c r="A133">
        <v>2</v>
      </c>
      <c r="B133" t="s">
        <v>193</v>
      </c>
      <c r="E133" s="15"/>
      <c r="G133" t="s">
        <v>39</v>
      </c>
    </row>
    <row r="134" spans="1:7">
      <c r="A134">
        <v>2</v>
      </c>
      <c r="B134" t="s">
        <v>193</v>
      </c>
      <c r="E134" s="15"/>
      <c r="G134" t="s">
        <v>40</v>
      </c>
    </row>
    <row r="135" spans="1:7">
      <c r="A135">
        <v>2</v>
      </c>
      <c r="B135" t="s">
        <v>193</v>
      </c>
      <c r="E135" s="15"/>
      <c r="G135" t="s">
        <v>41</v>
      </c>
    </row>
    <row r="136" spans="1:7">
      <c r="A136">
        <v>2</v>
      </c>
      <c r="B136" t="s">
        <v>193</v>
      </c>
      <c r="E136" s="15"/>
      <c r="G136" t="s">
        <v>42</v>
      </c>
    </row>
    <row r="137" spans="1:7">
      <c r="A137">
        <v>2</v>
      </c>
      <c r="B137" t="s">
        <v>193</v>
      </c>
      <c r="E137" s="15"/>
      <c r="G137" t="s">
        <v>43</v>
      </c>
    </row>
    <row r="138" spans="1:7">
      <c r="A138">
        <v>2</v>
      </c>
      <c r="B138" t="s">
        <v>192</v>
      </c>
      <c r="E138" s="15"/>
      <c r="G138" t="s">
        <v>45</v>
      </c>
    </row>
    <row r="139" spans="1:7">
      <c r="A139">
        <v>3</v>
      </c>
      <c r="B139">
        <v>3</v>
      </c>
      <c r="E139" s="15"/>
      <c r="G139" t="s">
        <v>46</v>
      </c>
    </row>
    <row r="140" spans="1:7">
      <c r="A140">
        <v>3</v>
      </c>
      <c r="B140">
        <v>3</v>
      </c>
      <c r="E140" s="15"/>
      <c r="G140" t="s">
        <v>47</v>
      </c>
    </row>
    <row r="141" spans="1:7">
      <c r="A141">
        <v>3</v>
      </c>
      <c r="B141">
        <v>3</v>
      </c>
      <c r="E141" s="15"/>
      <c r="G141" t="s">
        <v>48</v>
      </c>
    </row>
    <row r="142" spans="1:7">
      <c r="A142">
        <v>3</v>
      </c>
      <c r="B142">
        <v>3</v>
      </c>
      <c r="E142" s="15"/>
      <c r="G142" t="s">
        <v>49</v>
      </c>
    </row>
    <row r="143" spans="1:7">
      <c r="A143">
        <v>3</v>
      </c>
      <c r="B143">
        <v>3</v>
      </c>
      <c r="E143" s="15"/>
      <c r="G143" t="s">
        <v>50</v>
      </c>
    </row>
    <row r="144" spans="1:7">
      <c r="A144">
        <v>3</v>
      </c>
      <c r="B144">
        <v>3</v>
      </c>
      <c r="E144" s="15"/>
      <c r="G144" t="s">
        <v>51</v>
      </c>
    </row>
    <row r="145" spans="1:7">
      <c r="A145">
        <v>3</v>
      </c>
      <c r="B145">
        <v>3</v>
      </c>
      <c r="E145" s="15"/>
      <c r="G145" t="s">
        <v>52</v>
      </c>
    </row>
    <row r="146" spans="1:7">
      <c r="A146">
        <v>3</v>
      </c>
      <c r="B146">
        <v>3</v>
      </c>
      <c r="E146" s="15"/>
      <c r="G146" t="s">
        <v>53</v>
      </c>
    </row>
    <row r="147" spans="1:7">
      <c r="A147">
        <v>3</v>
      </c>
      <c r="B147">
        <v>3</v>
      </c>
      <c r="E147" s="15"/>
      <c r="G147" t="s">
        <v>55</v>
      </c>
    </row>
    <row r="148" spans="1:7">
      <c r="A148">
        <v>3</v>
      </c>
      <c r="B148">
        <v>3</v>
      </c>
      <c r="E148" s="15"/>
      <c r="G148" t="s">
        <v>56</v>
      </c>
    </row>
    <row r="149" spans="1:7">
      <c r="A149">
        <v>3</v>
      </c>
      <c r="B149">
        <v>3</v>
      </c>
      <c r="E149" s="15"/>
      <c r="G149" t="s">
        <v>57</v>
      </c>
    </row>
    <row r="150" spans="1:7">
      <c r="A150">
        <v>3</v>
      </c>
      <c r="B150">
        <v>3</v>
      </c>
      <c r="E150" s="15"/>
      <c r="G150" t="s">
        <v>58</v>
      </c>
    </row>
    <row r="151" spans="1:7">
      <c r="A151">
        <v>3</v>
      </c>
      <c r="B151">
        <v>3</v>
      </c>
      <c r="E151" s="15"/>
      <c r="G151" t="s">
        <v>59</v>
      </c>
    </row>
    <row r="152" spans="1:7">
      <c r="A152">
        <v>3</v>
      </c>
      <c r="B152">
        <v>3</v>
      </c>
      <c r="E152" s="15"/>
      <c r="G152" t="s">
        <v>60</v>
      </c>
    </row>
    <row r="153" spans="1:7">
      <c r="A153">
        <v>3</v>
      </c>
      <c r="B153">
        <v>3</v>
      </c>
      <c r="E153" s="15"/>
      <c r="G153" t="s">
        <v>61</v>
      </c>
    </row>
    <row r="154" spans="1:7">
      <c r="A154">
        <v>3</v>
      </c>
      <c r="B154">
        <v>3</v>
      </c>
      <c r="E154" s="15"/>
      <c r="G154" t="s">
        <v>62</v>
      </c>
    </row>
    <row r="155" spans="1:7">
      <c r="A155">
        <v>3</v>
      </c>
      <c r="B155">
        <v>3</v>
      </c>
      <c r="E155" s="15"/>
      <c r="G155" t="s">
        <v>63</v>
      </c>
    </row>
    <row r="156" spans="1:7">
      <c r="A156">
        <v>3</v>
      </c>
      <c r="B156">
        <v>3</v>
      </c>
      <c r="E156" s="15"/>
      <c r="G156" t="s">
        <v>64</v>
      </c>
    </row>
    <row r="157" spans="1:7">
      <c r="A157">
        <v>3</v>
      </c>
      <c r="B157">
        <v>3</v>
      </c>
      <c r="E157" s="15"/>
      <c r="G157" t="s">
        <v>65</v>
      </c>
    </row>
    <row r="158" spans="1:7">
      <c r="A158">
        <v>3</v>
      </c>
      <c r="B158">
        <v>3</v>
      </c>
      <c r="E158" s="15"/>
      <c r="G158" t="s">
        <v>66</v>
      </c>
    </row>
    <row r="159" spans="1:7">
      <c r="A159">
        <v>3</v>
      </c>
      <c r="B159">
        <v>3</v>
      </c>
      <c r="E159" s="15"/>
      <c r="G159" t="s">
        <v>67</v>
      </c>
    </row>
    <row r="160" spans="1:7">
      <c r="A160">
        <v>3</v>
      </c>
      <c r="E160" s="15"/>
      <c r="G160" t="s">
        <v>206</v>
      </c>
    </row>
    <row r="161" spans="1:7">
      <c r="A161">
        <v>3</v>
      </c>
      <c r="E161" s="15"/>
      <c r="G161" t="s">
        <v>259</v>
      </c>
    </row>
    <row r="162" spans="1:7">
      <c r="A162">
        <v>3</v>
      </c>
      <c r="E162" s="15"/>
      <c r="G162" t="s">
        <v>208</v>
      </c>
    </row>
    <row r="163" spans="1:7">
      <c r="A163">
        <v>3</v>
      </c>
      <c r="E163" s="15"/>
      <c r="G163" t="s">
        <v>209</v>
      </c>
    </row>
    <row r="164" spans="1:7">
      <c r="A164">
        <v>3</v>
      </c>
      <c r="E164" s="15"/>
      <c r="G164" t="s">
        <v>210</v>
      </c>
    </row>
    <row r="165" spans="1:7">
      <c r="A165">
        <v>3</v>
      </c>
      <c r="E165" s="15"/>
      <c r="G165" t="s">
        <v>211</v>
      </c>
    </row>
    <row r="166" spans="1:7">
      <c r="A166">
        <v>3</v>
      </c>
      <c r="E166" s="15"/>
      <c r="G166" t="s">
        <v>212</v>
      </c>
    </row>
    <row r="167" spans="1:7">
      <c r="A167">
        <v>3</v>
      </c>
      <c r="E167" s="15"/>
      <c r="G167" t="s">
        <v>213</v>
      </c>
    </row>
    <row r="168" spans="1:7">
      <c r="A168">
        <v>3</v>
      </c>
      <c r="E168" s="15"/>
      <c r="G168" t="s">
        <v>224</v>
      </c>
    </row>
    <row r="169" spans="1:7">
      <c r="A169">
        <v>3</v>
      </c>
      <c r="E169" s="15"/>
      <c r="G169" t="s">
        <v>214</v>
      </c>
    </row>
    <row r="170" spans="1:7">
      <c r="A170">
        <v>3</v>
      </c>
      <c r="E170" s="15"/>
      <c r="G170" t="s">
        <v>215</v>
      </c>
    </row>
    <row r="171" spans="1:7">
      <c r="A171">
        <v>3</v>
      </c>
      <c r="E171" s="15"/>
      <c r="G171" t="s">
        <v>216</v>
      </c>
    </row>
    <row r="172" spans="1:7">
      <c r="A172">
        <v>3</v>
      </c>
      <c r="E172" s="15"/>
      <c r="G172" t="s">
        <v>217</v>
      </c>
    </row>
    <row r="173" spans="1:7">
      <c r="A173">
        <v>3</v>
      </c>
      <c r="E173" s="15"/>
      <c r="G173" t="s">
        <v>218</v>
      </c>
    </row>
    <row r="174" spans="1:7">
      <c r="A174">
        <v>3</v>
      </c>
      <c r="E174" s="15"/>
      <c r="G174" t="s">
        <v>219</v>
      </c>
    </row>
    <row r="175" spans="1:7">
      <c r="A175">
        <v>3</v>
      </c>
      <c r="E175" s="15"/>
      <c r="G175" t="s">
        <v>220</v>
      </c>
    </row>
    <row r="176" spans="1:7">
      <c r="A176">
        <v>3</v>
      </c>
      <c r="E176" s="15"/>
      <c r="G176" t="s">
        <v>221</v>
      </c>
    </row>
    <row r="177" spans="1:7">
      <c r="A177">
        <v>3</v>
      </c>
      <c r="E177" s="15"/>
      <c r="G177" t="s">
        <v>223</v>
      </c>
    </row>
    <row r="178" spans="1:7">
      <c r="A178">
        <v>3</v>
      </c>
      <c r="E178" s="15"/>
      <c r="G178" t="s">
        <v>211</v>
      </c>
    </row>
    <row r="179" spans="1:7">
      <c r="A179">
        <v>3</v>
      </c>
      <c r="E179" s="15"/>
      <c r="G179" t="s">
        <v>268</v>
      </c>
    </row>
    <row r="180" spans="1:7">
      <c r="A180">
        <v>3</v>
      </c>
      <c r="E180" s="15"/>
      <c r="G180" t="s">
        <v>269</v>
      </c>
    </row>
    <row r="181" spans="1:7">
      <c r="A181">
        <v>3</v>
      </c>
      <c r="E181" s="15"/>
      <c r="G181" t="s">
        <v>270</v>
      </c>
    </row>
    <row r="182" spans="1:7">
      <c r="A182">
        <v>3</v>
      </c>
      <c r="E182" s="15"/>
      <c r="G182" t="s">
        <v>271</v>
      </c>
    </row>
    <row r="183" spans="1:7">
      <c r="A183">
        <v>3</v>
      </c>
      <c r="E183" s="15"/>
      <c r="G183" t="s">
        <v>272</v>
      </c>
    </row>
    <row r="184" spans="1:7">
      <c r="A184">
        <v>3</v>
      </c>
      <c r="E184" s="15"/>
      <c r="G184" t="s">
        <v>273</v>
      </c>
    </row>
    <row r="185" spans="1:7">
      <c r="A185">
        <v>3</v>
      </c>
      <c r="E185" s="15"/>
      <c r="G185" t="s">
        <v>274</v>
      </c>
    </row>
    <row r="186" spans="1:7">
      <c r="A186">
        <v>3</v>
      </c>
      <c r="E186" s="15"/>
      <c r="G186" t="s">
        <v>275</v>
      </c>
    </row>
    <row r="187" spans="1:7">
      <c r="A187">
        <v>3</v>
      </c>
      <c r="E187" s="15"/>
      <c r="G187" t="s">
        <v>276</v>
      </c>
    </row>
    <row r="188" spans="1:7">
      <c r="A188">
        <v>3</v>
      </c>
      <c r="E188" s="15"/>
      <c r="G188" t="s">
        <v>277</v>
      </c>
    </row>
    <row r="189" spans="1:7">
      <c r="A189">
        <v>3</v>
      </c>
      <c r="E189" s="15"/>
      <c r="G189" t="s">
        <v>278</v>
      </c>
    </row>
    <row r="190" spans="1:7">
      <c r="A190">
        <v>3</v>
      </c>
      <c r="E190" s="15"/>
      <c r="G190" t="s">
        <v>279</v>
      </c>
    </row>
    <row r="191" spans="1:7">
      <c r="A191">
        <v>3</v>
      </c>
      <c r="E191" s="15"/>
      <c r="G191" t="s">
        <v>280</v>
      </c>
    </row>
    <row r="192" spans="1:7">
      <c r="A192">
        <v>3</v>
      </c>
      <c r="E192" s="15"/>
      <c r="G192" t="s">
        <v>281</v>
      </c>
    </row>
    <row r="193" spans="1:7">
      <c r="A193">
        <v>3</v>
      </c>
      <c r="E193" s="15"/>
      <c r="G193" t="s">
        <v>282</v>
      </c>
    </row>
    <row r="194" spans="1:7">
      <c r="A194">
        <v>3</v>
      </c>
      <c r="E194" s="15"/>
      <c r="G194" t="s">
        <v>283</v>
      </c>
    </row>
    <row r="195" spans="1:7">
      <c r="A195">
        <v>3</v>
      </c>
      <c r="E195" s="15"/>
      <c r="G195" t="s">
        <v>284</v>
      </c>
    </row>
    <row r="196" spans="1:7">
      <c r="A196">
        <v>3</v>
      </c>
      <c r="E196" s="15"/>
      <c r="G196" t="s">
        <v>285</v>
      </c>
    </row>
    <row r="197" spans="1:7">
      <c r="A197">
        <v>3</v>
      </c>
      <c r="E197" s="15"/>
      <c r="G197" t="s">
        <v>286</v>
      </c>
    </row>
    <row r="198" spans="1:7">
      <c r="A198">
        <v>3</v>
      </c>
      <c r="E198" s="15"/>
      <c r="G198" t="s">
        <v>287</v>
      </c>
    </row>
    <row r="199" spans="1:7">
      <c r="A199">
        <v>3</v>
      </c>
      <c r="E199" s="15"/>
      <c r="G199" t="s">
        <v>288</v>
      </c>
    </row>
    <row r="200" spans="1:7">
      <c r="A200">
        <v>3</v>
      </c>
      <c r="E200" s="15"/>
      <c r="G200" t="s">
        <v>289</v>
      </c>
    </row>
    <row r="201" spans="1:7">
      <c r="A201">
        <v>3</v>
      </c>
      <c r="E201" s="15"/>
      <c r="G201" t="s">
        <v>290</v>
      </c>
    </row>
    <row r="202" spans="1:7">
      <c r="A202">
        <v>3</v>
      </c>
      <c r="E202" s="15"/>
      <c r="G202" t="s">
        <v>291</v>
      </c>
    </row>
    <row r="203" spans="1:7">
      <c r="A203">
        <v>3</v>
      </c>
      <c r="E203" s="15"/>
      <c r="G203" t="s">
        <v>292</v>
      </c>
    </row>
    <row r="204" spans="1:7">
      <c r="A204">
        <v>3</v>
      </c>
      <c r="E204" s="15"/>
      <c r="G204" t="s">
        <v>293</v>
      </c>
    </row>
    <row r="205" spans="1:7">
      <c r="A205">
        <v>3</v>
      </c>
      <c r="E205" s="15"/>
      <c r="G205" t="s">
        <v>294</v>
      </c>
    </row>
    <row r="206" spans="1:7">
      <c r="A206">
        <v>3</v>
      </c>
      <c r="E206" s="15"/>
      <c r="G206" t="s">
        <v>295</v>
      </c>
    </row>
    <row r="207" spans="1:7">
      <c r="A207">
        <v>3</v>
      </c>
      <c r="E207" s="15"/>
      <c r="G207" t="s">
        <v>296</v>
      </c>
    </row>
    <row r="208" spans="1:7">
      <c r="A208">
        <v>3</v>
      </c>
      <c r="E208" s="15"/>
      <c r="G208" t="s">
        <v>297</v>
      </c>
    </row>
    <row r="209" spans="1:7">
      <c r="A209">
        <v>3</v>
      </c>
      <c r="E209" s="15"/>
      <c r="G209" t="s">
        <v>298</v>
      </c>
    </row>
    <row r="210" spans="1:7">
      <c r="A210">
        <v>3</v>
      </c>
      <c r="E210" s="15"/>
      <c r="G210" t="s">
        <v>299</v>
      </c>
    </row>
    <row r="211" spans="1:7">
      <c r="A211">
        <v>3</v>
      </c>
      <c r="E211" s="15"/>
      <c r="G211" t="s">
        <v>300</v>
      </c>
    </row>
    <row r="212" spans="1:7">
      <c r="E212" s="15"/>
    </row>
    <row r="213" spans="1:7">
      <c r="E213" s="15"/>
    </row>
    <row r="214" spans="1:7">
      <c r="E214" s="15"/>
    </row>
    <row r="215" spans="1:7">
      <c r="E215" s="15"/>
    </row>
    <row r="216" spans="1:7">
      <c r="E216" s="15"/>
    </row>
    <row r="217" spans="1:7">
      <c r="E217" s="15"/>
    </row>
    <row r="218" spans="1:7">
      <c r="E218" s="15"/>
    </row>
    <row r="219" spans="1:7">
      <c r="E219" s="15"/>
    </row>
    <row r="220" spans="1:7">
      <c r="E220" s="15"/>
    </row>
    <row r="221" spans="1:7">
      <c r="E221" s="15"/>
    </row>
    <row r="222" spans="1:7">
      <c r="E222" s="15"/>
    </row>
    <row r="223" spans="1:7">
      <c r="E223" s="15"/>
    </row>
    <row r="224" spans="1:7">
      <c r="E224" s="15"/>
    </row>
    <row r="225" spans="5:5">
      <c r="E225" s="15"/>
    </row>
    <row r="226" spans="5:5">
      <c r="E226" s="15"/>
    </row>
    <row r="227" spans="5:5">
      <c r="E227" s="15"/>
    </row>
    <row r="228" spans="5:5">
      <c r="E228" s="15"/>
    </row>
    <row r="229" spans="5:5">
      <c r="E229" s="15"/>
    </row>
    <row r="230" spans="5:5">
      <c r="E230" s="15"/>
    </row>
    <row r="231" spans="5:5">
      <c r="E231" s="15"/>
    </row>
    <row r="232" spans="5:5">
      <c r="E232" s="15"/>
    </row>
    <row r="233" spans="5:5">
      <c r="E233" s="15"/>
    </row>
    <row r="234" spans="5:5">
      <c r="E234" s="15"/>
    </row>
    <row r="235" spans="5:5">
      <c r="E235" s="15"/>
    </row>
    <row r="236" spans="5:5">
      <c r="E236" s="15"/>
    </row>
    <row r="237" spans="5:5">
      <c r="E237" s="15"/>
    </row>
    <row r="238" spans="5:5">
      <c r="E238" s="15"/>
    </row>
    <row r="239" spans="5:5">
      <c r="E239" s="15"/>
    </row>
    <row r="240" spans="5:5">
      <c r="E240" s="15"/>
    </row>
    <row r="241" spans="5:5">
      <c r="E241" s="15"/>
    </row>
    <row r="242" spans="5:5">
      <c r="E242" s="15"/>
    </row>
    <row r="243" spans="5:5">
      <c r="E243" s="15"/>
    </row>
    <row r="244" spans="5:5">
      <c r="E244" s="15"/>
    </row>
    <row r="245" spans="5:5">
      <c r="E245" s="1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E29" sqref="E29"/>
    </sheetView>
  </sheetViews>
  <sheetFormatPr defaultColWidth="11" defaultRowHeight="15.75"/>
  <cols>
    <col min="5" max="5" width="15.875" bestFit="1" customWidth="1"/>
  </cols>
  <sheetData>
    <row r="1" spans="1:6" ht="16.5">
      <c r="A1" t="s">
        <v>4</v>
      </c>
      <c r="B1" t="s">
        <v>1</v>
      </c>
      <c r="C1" t="s">
        <v>5</v>
      </c>
      <c r="D1" t="s">
        <v>2</v>
      </c>
      <c r="E1" t="s">
        <v>3</v>
      </c>
      <c r="F1" s="2" t="s">
        <v>68</v>
      </c>
    </row>
    <row r="2" spans="1:6">
      <c r="A2">
        <v>1</v>
      </c>
      <c r="B2" s="1">
        <v>571</v>
      </c>
      <c r="C2" t="s">
        <v>6</v>
      </c>
      <c r="E2" s="3">
        <v>4480982734.0600004</v>
      </c>
    </row>
    <row r="3" spans="1:6">
      <c r="A3">
        <v>1</v>
      </c>
      <c r="B3" s="1">
        <v>780</v>
      </c>
      <c r="C3" t="s">
        <v>7</v>
      </c>
      <c r="D3">
        <v>1100</v>
      </c>
      <c r="E3" s="3"/>
    </row>
    <row r="4" spans="1:6">
      <c r="A4">
        <v>1</v>
      </c>
      <c r="B4" s="1">
        <v>937</v>
      </c>
      <c r="C4" t="s">
        <v>8</v>
      </c>
      <c r="D4">
        <v>10</v>
      </c>
      <c r="E4" s="3"/>
    </row>
    <row r="5" spans="1:6">
      <c r="A5">
        <v>1</v>
      </c>
      <c r="B5" s="1">
        <v>983</v>
      </c>
      <c r="C5" t="s">
        <v>9</v>
      </c>
      <c r="E5" s="3"/>
    </row>
    <row r="6" spans="1:6">
      <c r="A6">
        <v>1</v>
      </c>
      <c r="B6" s="1">
        <v>2128</v>
      </c>
      <c r="C6" t="s">
        <v>10</v>
      </c>
      <c r="E6" s="3"/>
    </row>
    <row r="7" spans="1:6">
      <c r="A7">
        <v>1</v>
      </c>
      <c r="B7" s="1">
        <v>600121</v>
      </c>
      <c r="C7" t="s">
        <v>11</v>
      </c>
      <c r="E7" s="3"/>
    </row>
    <row r="8" spans="1:6">
      <c r="A8">
        <v>1</v>
      </c>
      <c r="B8" s="1">
        <v>600123</v>
      </c>
      <c r="C8" t="s">
        <v>12</v>
      </c>
      <c r="D8">
        <v>146</v>
      </c>
      <c r="E8" s="3"/>
    </row>
    <row r="9" spans="1:6">
      <c r="A9">
        <v>1</v>
      </c>
      <c r="B9" s="1">
        <v>600157</v>
      </c>
      <c r="C9" t="s">
        <v>13</v>
      </c>
      <c r="E9" s="3"/>
    </row>
    <row r="10" spans="1:6">
      <c r="A10">
        <v>1</v>
      </c>
      <c r="B10" s="1">
        <v>600188</v>
      </c>
      <c r="C10" t="s">
        <v>14</v>
      </c>
      <c r="D10">
        <v>25</v>
      </c>
      <c r="E10" s="3"/>
    </row>
    <row r="11" spans="1:6">
      <c r="A11">
        <v>1</v>
      </c>
      <c r="B11" s="1">
        <v>600348</v>
      </c>
      <c r="C11" t="s">
        <v>15</v>
      </c>
      <c r="E11" s="3"/>
    </row>
    <row r="12" spans="1:6">
      <c r="A12">
        <v>1</v>
      </c>
      <c r="B12" s="1">
        <v>600395</v>
      </c>
      <c r="C12" t="s">
        <v>16</v>
      </c>
      <c r="E12" s="3"/>
    </row>
    <row r="13" spans="1:6">
      <c r="A13">
        <v>1</v>
      </c>
      <c r="B13" s="1">
        <v>600397</v>
      </c>
      <c r="C13" t="s">
        <v>17</v>
      </c>
      <c r="E13" s="3"/>
    </row>
    <row r="14" spans="1:6">
      <c r="A14">
        <v>1</v>
      </c>
      <c r="B14" s="1">
        <v>600403</v>
      </c>
      <c r="C14" t="s">
        <v>18</v>
      </c>
      <c r="E14" s="3"/>
    </row>
    <row r="15" spans="1:6">
      <c r="A15">
        <v>1</v>
      </c>
      <c r="B15" s="1">
        <v>60508</v>
      </c>
      <c r="C15" t="s">
        <v>19</v>
      </c>
      <c r="E15" s="3"/>
    </row>
    <row r="16" spans="1:6">
      <c r="A16">
        <v>1</v>
      </c>
      <c r="B16" s="1">
        <v>600028</v>
      </c>
      <c r="C16" t="s">
        <v>20</v>
      </c>
      <c r="E16" s="3"/>
    </row>
    <row r="17" spans="1:5">
      <c r="A17">
        <v>1</v>
      </c>
      <c r="B17" s="1">
        <v>600256</v>
      </c>
      <c r="C17" t="s">
        <v>21</v>
      </c>
      <c r="E17" s="3"/>
    </row>
    <row r="18" spans="1:5">
      <c r="A18">
        <v>1</v>
      </c>
      <c r="B18" s="1">
        <v>600759</v>
      </c>
      <c r="C18" t="s">
        <v>22</v>
      </c>
      <c r="E18" s="3"/>
    </row>
    <row r="19" spans="1:5">
      <c r="A19">
        <v>1</v>
      </c>
      <c r="B19" s="1">
        <v>601857</v>
      </c>
      <c r="C19" t="s">
        <v>23</v>
      </c>
      <c r="E19" s="3"/>
    </row>
    <row r="20" spans="1:5">
      <c r="A20">
        <v>1</v>
      </c>
      <c r="B20" s="1">
        <v>426</v>
      </c>
      <c r="C20" t="s">
        <v>24</v>
      </c>
      <c r="E20" s="3"/>
    </row>
    <row r="21" spans="1:5">
      <c r="A21">
        <v>2</v>
      </c>
      <c r="B21" s="1">
        <v>158</v>
      </c>
      <c r="C21" t="s">
        <v>25</v>
      </c>
      <c r="E21" s="3"/>
    </row>
    <row r="22" spans="1:5">
      <c r="A22">
        <v>2</v>
      </c>
      <c r="B22" s="1">
        <v>726</v>
      </c>
      <c r="C22" t="s">
        <v>26</v>
      </c>
      <c r="E22" s="3"/>
    </row>
    <row r="23" spans="1:5">
      <c r="A23">
        <v>2</v>
      </c>
      <c r="B23" s="1">
        <v>779</v>
      </c>
      <c r="C23" t="s">
        <v>27</v>
      </c>
      <c r="E23" s="3"/>
    </row>
    <row r="24" spans="1:5">
      <c r="A24">
        <v>2</v>
      </c>
      <c r="B24" s="1">
        <v>803</v>
      </c>
      <c r="C24" t="s">
        <v>28</v>
      </c>
      <c r="E24" s="3"/>
    </row>
    <row r="25" spans="1:5">
      <c r="A25">
        <v>2</v>
      </c>
      <c r="B25" s="1">
        <v>850</v>
      </c>
      <c r="C25" t="s">
        <v>29</v>
      </c>
      <c r="E25" s="3"/>
    </row>
    <row r="26" spans="1:5">
      <c r="A26">
        <v>2</v>
      </c>
      <c r="B26" s="1">
        <v>955</v>
      </c>
      <c r="C26" t="s">
        <v>30</v>
      </c>
      <c r="E26" s="3"/>
    </row>
    <row r="27" spans="1:5">
      <c r="A27">
        <v>2</v>
      </c>
      <c r="B27" s="1">
        <v>982</v>
      </c>
      <c r="C27" t="s">
        <v>31</v>
      </c>
      <c r="E27" s="3"/>
    </row>
    <row r="28" spans="1:5">
      <c r="A28">
        <v>2</v>
      </c>
      <c r="B28" s="1">
        <v>2034</v>
      </c>
      <c r="C28" t="s">
        <v>32</v>
      </c>
      <c r="E28" s="3"/>
    </row>
    <row r="29" spans="1:5">
      <c r="A29">
        <v>2</v>
      </c>
      <c r="B29" s="1">
        <v>2042</v>
      </c>
      <c r="C29" t="s">
        <v>33</v>
      </c>
      <c r="E29" s="3"/>
    </row>
    <row r="30" spans="1:5">
      <c r="A30">
        <v>2</v>
      </c>
      <c r="B30" s="1">
        <v>2070</v>
      </c>
      <c r="C30" t="s">
        <v>34</v>
      </c>
      <c r="E30" s="3"/>
    </row>
    <row r="31" spans="1:5">
      <c r="A31">
        <v>2</v>
      </c>
      <c r="B31" s="1">
        <v>2087</v>
      </c>
      <c r="C31" t="s">
        <v>35</v>
      </c>
      <c r="E31" s="3"/>
    </row>
    <row r="32" spans="1:5">
      <c r="A32">
        <v>2</v>
      </c>
      <c r="B32" s="1">
        <v>2144</v>
      </c>
      <c r="C32" t="s">
        <v>36</v>
      </c>
      <c r="E32" s="3"/>
    </row>
    <row r="33" spans="1:5">
      <c r="A33">
        <v>2</v>
      </c>
      <c r="B33" s="1">
        <v>2293</v>
      </c>
      <c r="C33" t="s">
        <v>37</v>
      </c>
      <c r="E33" s="3"/>
    </row>
    <row r="34" spans="1:5">
      <c r="A34">
        <v>2</v>
      </c>
      <c r="B34" s="1">
        <v>2327</v>
      </c>
      <c r="C34" t="s">
        <v>38</v>
      </c>
      <c r="E34" s="3"/>
    </row>
    <row r="35" spans="1:5">
      <c r="A35">
        <v>2</v>
      </c>
      <c r="B35" s="1">
        <v>2394</v>
      </c>
      <c r="C35" t="s">
        <v>39</v>
      </c>
      <c r="E35" s="3"/>
    </row>
    <row r="36" spans="1:5">
      <c r="A36">
        <v>2</v>
      </c>
      <c r="B36" s="1">
        <v>2397</v>
      </c>
      <c r="C36" t="s">
        <v>40</v>
      </c>
      <c r="E36" s="3"/>
    </row>
    <row r="37" spans="1:5">
      <c r="A37">
        <v>2</v>
      </c>
      <c r="B37" s="1">
        <v>600070</v>
      </c>
      <c r="C37" t="s">
        <v>41</v>
      </c>
      <c r="E37" s="3"/>
    </row>
    <row r="38" spans="1:5">
      <c r="A38">
        <v>2</v>
      </c>
      <c r="B38" s="1">
        <v>600220</v>
      </c>
      <c r="C38" t="s">
        <v>42</v>
      </c>
      <c r="E38" s="3"/>
    </row>
    <row r="39" spans="1:5">
      <c r="A39">
        <v>2</v>
      </c>
      <c r="B39" s="1">
        <v>600493</v>
      </c>
      <c r="C39" t="s">
        <v>43</v>
      </c>
      <c r="E39" s="3"/>
    </row>
    <row r="40" spans="1:5">
      <c r="A40">
        <v>2</v>
      </c>
      <c r="B40" s="1">
        <v>600689</v>
      </c>
      <c r="C40" t="s">
        <v>44</v>
      </c>
      <c r="E40" s="3"/>
    </row>
    <row r="41" spans="1:5">
      <c r="A41">
        <v>2</v>
      </c>
      <c r="B41" s="1">
        <v>2029</v>
      </c>
      <c r="C41" t="s">
        <v>45</v>
      </c>
      <c r="E41" s="3"/>
    </row>
    <row r="42" spans="1:5">
      <c r="A42">
        <v>3</v>
      </c>
      <c r="B42" s="1">
        <v>2368</v>
      </c>
      <c r="C42" t="s">
        <v>46</v>
      </c>
      <c r="E42" s="3"/>
    </row>
    <row r="43" spans="1:5">
      <c r="A43">
        <v>3</v>
      </c>
      <c r="B43" s="1">
        <v>2373</v>
      </c>
      <c r="C43" t="s">
        <v>47</v>
      </c>
      <c r="E43" s="3"/>
    </row>
    <row r="44" spans="1:5">
      <c r="A44">
        <v>3</v>
      </c>
      <c r="B44" s="1">
        <v>2401</v>
      </c>
      <c r="C44" t="s">
        <v>48</v>
      </c>
      <c r="E44" s="3"/>
    </row>
    <row r="45" spans="1:5">
      <c r="A45">
        <v>3</v>
      </c>
      <c r="B45" s="1">
        <v>2405</v>
      </c>
      <c r="C45" t="s">
        <v>49</v>
      </c>
      <c r="E45" s="3"/>
    </row>
    <row r="46" spans="1:5">
      <c r="A46">
        <v>3</v>
      </c>
      <c r="B46" s="1">
        <v>2410</v>
      </c>
      <c r="C46" t="s">
        <v>50</v>
      </c>
      <c r="E46" s="3"/>
    </row>
    <row r="47" spans="1:5">
      <c r="A47">
        <v>3</v>
      </c>
      <c r="B47" s="1">
        <v>2421</v>
      </c>
      <c r="C47" t="s">
        <v>51</v>
      </c>
      <c r="E47" s="3"/>
    </row>
    <row r="48" spans="1:5">
      <c r="A48">
        <v>3</v>
      </c>
      <c r="B48" s="1">
        <v>2474</v>
      </c>
      <c r="C48" t="s">
        <v>52</v>
      </c>
      <c r="E48" s="3"/>
    </row>
    <row r="49" spans="1:5">
      <c r="A49">
        <v>3</v>
      </c>
      <c r="B49" s="1">
        <v>2544</v>
      </c>
      <c r="C49" t="s">
        <v>53</v>
      </c>
      <c r="E49" s="3"/>
    </row>
    <row r="50" spans="1:5">
      <c r="A50">
        <v>3</v>
      </c>
      <c r="B50" s="1">
        <v>2609</v>
      </c>
      <c r="C50" t="s">
        <v>54</v>
      </c>
      <c r="E50" s="3"/>
    </row>
    <row r="51" spans="1:5">
      <c r="A51">
        <v>3</v>
      </c>
      <c r="B51" s="1">
        <v>2642</v>
      </c>
      <c r="C51" t="s">
        <v>55</v>
      </c>
      <c r="E51" s="3"/>
    </row>
    <row r="52" spans="1:5">
      <c r="A52">
        <v>3</v>
      </c>
      <c r="B52" s="1">
        <v>2649</v>
      </c>
      <c r="C52" t="s">
        <v>56</v>
      </c>
      <c r="E52" s="3"/>
    </row>
    <row r="53" spans="1:5">
      <c r="A53">
        <v>3</v>
      </c>
      <c r="B53" s="1">
        <v>2657</v>
      </c>
      <c r="C53" t="s">
        <v>57</v>
      </c>
      <c r="E53" s="3"/>
    </row>
    <row r="54" spans="1:5">
      <c r="A54">
        <v>3</v>
      </c>
      <c r="B54" s="1">
        <v>2771</v>
      </c>
      <c r="C54" t="s">
        <v>58</v>
      </c>
      <c r="E54" s="3"/>
    </row>
    <row r="55" spans="1:5">
      <c r="A55">
        <v>3</v>
      </c>
      <c r="B55" s="1">
        <v>2777</v>
      </c>
      <c r="C55" t="s">
        <v>59</v>
      </c>
      <c r="E55" s="3"/>
    </row>
    <row r="56" spans="1:5">
      <c r="A56">
        <v>3</v>
      </c>
      <c r="B56" s="1">
        <v>300002</v>
      </c>
      <c r="C56" t="s">
        <v>60</v>
      </c>
      <c r="E56" s="3"/>
    </row>
    <row r="57" spans="1:5">
      <c r="A57">
        <v>3</v>
      </c>
      <c r="B57" s="1">
        <v>300010</v>
      </c>
      <c r="C57" t="s">
        <v>61</v>
      </c>
      <c r="E57" s="3"/>
    </row>
    <row r="58" spans="1:5">
      <c r="A58">
        <v>3</v>
      </c>
      <c r="B58" s="1">
        <v>300017</v>
      </c>
      <c r="C58" t="s">
        <v>62</v>
      </c>
      <c r="E58" s="3"/>
    </row>
    <row r="59" spans="1:5">
      <c r="A59">
        <v>3</v>
      </c>
      <c r="B59" s="1">
        <v>300020</v>
      </c>
      <c r="C59" t="s">
        <v>63</v>
      </c>
      <c r="E59" s="3"/>
    </row>
    <row r="60" spans="1:5">
      <c r="A60">
        <v>3</v>
      </c>
      <c r="B60" s="1">
        <v>300025</v>
      </c>
      <c r="C60" t="s">
        <v>64</v>
      </c>
      <c r="E60" s="3"/>
    </row>
    <row r="61" spans="1:5">
      <c r="A61">
        <v>3</v>
      </c>
      <c r="B61" s="1">
        <v>300033</v>
      </c>
      <c r="C61" t="s">
        <v>65</v>
      </c>
      <c r="E61" s="3"/>
    </row>
    <row r="62" spans="1:5">
      <c r="A62">
        <v>3</v>
      </c>
      <c r="B62" s="1">
        <v>300036</v>
      </c>
      <c r="C62" t="s">
        <v>66</v>
      </c>
      <c r="E62" s="3"/>
    </row>
    <row r="63" spans="1:5">
      <c r="A63">
        <v>3</v>
      </c>
      <c r="B63" s="1">
        <v>300044</v>
      </c>
      <c r="C63" t="s">
        <v>67</v>
      </c>
      <c r="E63" s="3"/>
    </row>
    <row r="64" spans="1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opLeftCell="A184" workbookViewId="0">
      <selection activeCell="A333" sqref="A333:A342"/>
    </sheetView>
  </sheetViews>
  <sheetFormatPr defaultColWidth="11" defaultRowHeight="15.75"/>
  <sheetData>
    <row r="1" spans="1:11">
      <c r="A1" t="s">
        <v>140</v>
      </c>
      <c r="C1" t="s">
        <v>195</v>
      </c>
      <c r="E1" t="s">
        <v>135</v>
      </c>
      <c r="H1" t="s">
        <v>136</v>
      </c>
      <c r="K1" t="s">
        <v>137</v>
      </c>
    </row>
    <row r="2" spans="1:11">
      <c r="A2" t="s">
        <v>138</v>
      </c>
      <c r="B2" t="s">
        <v>139</v>
      </c>
      <c r="E2" s="14">
        <v>68953.399999999994</v>
      </c>
    </row>
    <row r="3" spans="1:11">
      <c r="A3" t="s">
        <v>141</v>
      </c>
      <c r="B3" s="10" t="s">
        <v>142</v>
      </c>
      <c r="C3" s="10"/>
      <c r="D3" s="13">
        <v>0.4</v>
      </c>
    </row>
    <row r="4" spans="1:11">
      <c r="A4" t="s">
        <v>141</v>
      </c>
      <c r="B4" s="10" t="s">
        <v>143</v>
      </c>
      <c r="C4" s="10"/>
      <c r="D4" s="13">
        <v>7.6</v>
      </c>
    </row>
    <row r="5" spans="1:11">
      <c r="A5" t="s">
        <v>141</v>
      </c>
      <c r="B5" t="s">
        <v>144</v>
      </c>
      <c r="D5" s="13" t="s">
        <v>152</v>
      </c>
    </row>
    <row r="6" spans="1:11">
      <c r="A6" t="s">
        <v>141</v>
      </c>
      <c r="B6" s="10" t="s">
        <v>145</v>
      </c>
      <c r="C6" s="10"/>
      <c r="D6" s="13">
        <v>158.5</v>
      </c>
    </row>
    <row r="7" spans="1:11">
      <c r="A7" t="s">
        <v>141</v>
      </c>
      <c r="B7" s="10" t="s">
        <v>146</v>
      </c>
      <c r="C7" s="10"/>
      <c r="D7" s="13" t="s">
        <v>153</v>
      </c>
    </row>
    <row r="8" spans="1:11">
      <c r="A8" t="s">
        <v>141</v>
      </c>
      <c r="B8" s="10" t="s">
        <v>147</v>
      </c>
      <c r="C8" s="10"/>
      <c r="D8" s="13">
        <v>2495.6</v>
      </c>
    </row>
    <row r="9" spans="1:11">
      <c r="A9" t="s">
        <v>141</v>
      </c>
      <c r="B9" t="s">
        <v>148</v>
      </c>
      <c r="D9" s="13">
        <v>1484.6</v>
      </c>
    </row>
    <row r="10" spans="1:11">
      <c r="A10" t="s">
        <v>141</v>
      </c>
      <c r="B10" s="10" t="s">
        <v>149</v>
      </c>
      <c r="C10" s="10"/>
      <c r="D10" s="13">
        <v>3291.9</v>
      </c>
    </row>
    <row r="11" spans="1:11">
      <c r="A11" t="s">
        <v>141</v>
      </c>
      <c r="B11" s="10" t="s">
        <v>150</v>
      </c>
      <c r="C11" s="10"/>
      <c r="D11" s="13">
        <v>6725.9</v>
      </c>
    </row>
    <row r="12" spans="1:11">
      <c r="A12" t="s">
        <v>141</v>
      </c>
      <c r="B12" s="10" t="s">
        <v>151</v>
      </c>
      <c r="C12" s="10"/>
      <c r="D12" s="13">
        <v>813.7</v>
      </c>
    </row>
    <row r="13" spans="1:11">
      <c r="B13" s="10"/>
      <c r="C13" s="10"/>
      <c r="D13" s="13"/>
    </row>
    <row r="14" spans="1:11">
      <c r="A14" t="s">
        <v>154</v>
      </c>
      <c r="B14" s="10" t="s">
        <v>142</v>
      </c>
      <c r="C14" s="10"/>
      <c r="D14" s="13">
        <v>944.71</v>
      </c>
      <c r="E14" s="15">
        <v>0.97519999999999996</v>
      </c>
      <c r="F14">
        <f>D14/E14</f>
        <v>968.73461853978677</v>
      </c>
      <c r="G14" s="16">
        <v>46118</v>
      </c>
    </row>
    <row r="15" spans="1:11">
      <c r="A15" t="s">
        <v>154</v>
      </c>
      <c r="B15" s="10" t="s">
        <v>143</v>
      </c>
      <c r="C15" s="10"/>
      <c r="D15" s="13">
        <v>1753.43</v>
      </c>
      <c r="E15" s="15">
        <v>0.98329999999999995</v>
      </c>
      <c r="F15">
        <f t="shared" ref="F15:F34" si="0">D15/E15</f>
        <v>1783.2096003254348</v>
      </c>
    </row>
    <row r="16" spans="1:11">
      <c r="A16" t="s">
        <v>154</v>
      </c>
      <c r="B16" t="s">
        <v>144</v>
      </c>
      <c r="D16" s="13">
        <v>42.73</v>
      </c>
      <c r="E16" s="15">
        <v>0.99970000000000003</v>
      </c>
      <c r="F16">
        <f t="shared" si="0"/>
        <v>42.742822846854054</v>
      </c>
    </row>
    <row r="17" spans="1:7">
      <c r="A17" t="s">
        <v>154</v>
      </c>
      <c r="B17" s="10" t="s">
        <v>145</v>
      </c>
      <c r="C17" s="10"/>
      <c r="D17" s="13">
        <v>115.36</v>
      </c>
      <c r="E17" s="15">
        <v>0.88729999999999998</v>
      </c>
      <c r="F17">
        <f t="shared" si="0"/>
        <v>130.01239715992335</v>
      </c>
    </row>
    <row r="18" spans="1:7">
      <c r="A18" t="s">
        <v>154</v>
      </c>
      <c r="B18" s="10" t="s">
        <v>146</v>
      </c>
      <c r="C18" s="10"/>
      <c r="D18" s="13">
        <v>1652.26</v>
      </c>
      <c r="E18" s="15">
        <v>0.96740000000000004</v>
      </c>
      <c r="F18">
        <f t="shared" si="0"/>
        <v>1707.9388050444491</v>
      </c>
    </row>
    <row r="19" spans="1:7">
      <c r="A19" t="s">
        <v>154</v>
      </c>
      <c r="B19" s="10" t="s">
        <v>147</v>
      </c>
      <c r="C19" s="10"/>
      <c r="D19" s="13">
        <v>417.4</v>
      </c>
      <c r="E19" s="15">
        <v>0.96970000000000001</v>
      </c>
      <c r="F19">
        <f t="shared" si="0"/>
        <v>430.44240486748475</v>
      </c>
    </row>
    <row r="20" spans="1:7">
      <c r="A20" t="s">
        <v>154</v>
      </c>
      <c r="B20" t="s">
        <v>148</v>
      </c>
      <c r="D20" s="13">
        <v>1339.41</v>
      </c>
      <c r="E20" s="15">
        <v>1.0556000000000001</v>
      </c>
      <c r="F20">
        <f t="shared" si="0"/>
        <v>1268.8613111026905</v>
      </c>
    </row>
    <row r="21" spans="1:7">
      <c r="A21" t="s">
        <v>154</v>
      </c>
      <c r="B21" s="10" t="s">
        <v>149</v>
      </c>
      <c r="C21" s="10"/>
      <c r="D21" s="13">
        <v>514.1</v>
      </c>
      <c r="E21" s="15">
        <v>0.97929999999999995</v>
      </c>
      <c r="F21">
        <f t="shared" si="0"/>
        <v>524.96681302971513</v>
      </c>
    </row>
    <row r="22" spans="1:7">
      <c r="A22" t="s">
        <v>154</v>
      </c>
      <c r="B22" s="10" t="s">
        <v>150</v>
      </c>
      <c r="C22" s="10"/>
      <c r="D22" s="13">
        <v>2032.97</v>
      </c>
      <c r="E22" s="15">
        <v>0.96609999999999996</v>
      </c>
      <c r="F22">
        <f t="shared" si="0"/>
        <v>2104.3059724666186</v>
      </c>
    </row>
    <row r="23" spans="1:7">
      <c r="A23" t="s">
        <v>154</v>
      </c>
      <c r="B23" s="10" t="s">
        <v>151</v>
      </c>
      <c r="C23" s="10"/>
      <c r="D23" s="13">
        <v>104.51</v>
      </c>
      <c r="E23" s="15">
        <v>0.98229999999999995</v>
      </c>
      <c r="F23">
        <f t="shared" si="0"/>
        <v>106.39315891275579</v>
      </c>
    </row>
    <row r="24" spans="1:7">
      <c r="B24" s="10"/>
      <c r="C24" s="10"/>
      <c r="D24" s="13">
        <v>12757.2796</v>
      </c>
      <c r="E24" s="15">
        <v>0.95699999999999996</v>
      </c>
      <c r="G24" s="16">
        <f>D24/E24</f>
        <v>13330.490700104494</v>
      </c>
    </row>
    <row r="25" spans="1:7">
      <c r="A25" t="s">
        <v>155</v>
      </c>
      <c r="B25" s="10" t="s">
        <v>142</v>
      </c>
      <c r="C25" s="10"/>
      <c r="D25" s="13">
        <v>4178.7726000000002</v>
      </c>
      <c r="E25" s="15">
        <v>0.93720000000000003</v>
      </c>
      <c r="F25">
        <f t="shared" si="0"/>
        <v>4458.784250960307</v>
      </c>
    </row>
    <row r="26" spans="1:7">
      <c r="A26" t="s">
        <v>155</v>
      </c>
      <c r="B26" s="10" t="s">
        <v>143</v>
      </c>
      <c r="C26" s="10"/>
      <c r="D26" s="13">
        <v>42.676000000000002</v>
      </c>
      <c r="E26" s="15">
        <v>0.90649999999999997</v>
      </c>
      <c r="F26">
        <f t="shared" si="0"/>
        <v>47.077771649200223</v>
      </c>
    </row>
    <row r="27" spans="1:7">
      <c r="A27" t="s">
        <v>155</v>
      </c>
      <c r="B27" t="s">
        <v>144</v>
      </c>
      <c r="D27" s="13">
        <v>240.99379999999999</v>
      </c>
      <c r="E27" s="15">
        <v>0.97560000000000002</v>
      </c>
      <c r="F27">
        <f t="shared" si="0"/>
        <v>247.02111521115211</v>
      </c>
    </row>
    <row r="28" spans="1:7">
      <c r="A28" t="s">
        <v>155</v>
      </c>
      <c r="B28" s="10" t="s">
        <v>145</v>
      </c>
      <c r="C28" s="10"/>
      <c r="D28" s="13">
        <v>23.641100000000002</v>
      </c>
      <c r="E28" s="15">
        <v>0.98950000000000005</v>
      </c>
      <c r="F28">
        <f t="shared" si="0"/>
        <v>23.891965639211723</v>
      </c>
    </row>
    <row r="29" spans="1:7">
      <c r="A29" t="s">
        <v>155</v>
      </c>
      <c r="B29" s="10" t="s">
        <v>146</v>
      </c>
      <c r="C29" s="10"/>
      <c r="D29" s="13">
        <v>36.120100000000001</v>
      </c>
      <c r="E29" s="15">
        <v>0.97699999999999998</v>
      </c>
      <c r="F29">
        <f t="shared" si="0"/>
        <v>36.970419651995904</v>
      </c>
    </row>
    <row r="30" spans="1:7">
      <c r="A30" t="s">
        <v>155</v>
      </c>
      <c r="B30" s="10" t="s">
        <v>147</v>
      </c>
      <c r="C30" s="10"/>
      <c r="D30" s="13">
        <v>19.844200000000001</v>
      </c>
      <c r="E30" s="15">
        <v>0.95730000000000004</v>
      </c>
      <c r="F30">
        <f t="shared" si="0"/>
        <v>20.729342943695812</v>
      </c>
    </row>
    <row r="31" spans="1:7">
      <c r="A31" t="s">
        <v>155</v>
      </c>
      <c r="B31" t="s">
        <v>148</v>
      </c>
      <c r="D31" s="13">
        <v>1.4064000000000001</v>
      </c>
      <c r="E31" s="15">
        <v>0.82820000000000005</v>
      </c>
      <c r="F31">
        <f t="shared" si="0"/>
        <v>1.6981405457618932</v>
      </c>
    </row>
    <row r="32" spans="1:7">
      <c r="A32" t="s">
        <v>155</v>
      </c>
      <c r="B32" s="10" t="s">
        <v>149</v>
      </c>
      <c r="C32" s="10"/>
      <c r="D32" s="13">
        <v>777.21519999999998</v>
      </c>
      <c r="E32" s="15">
        <v>1.0342</v>
      </c>
      <c r="F32">
        <f t="shared" si="0"/>
        <v>751.51344034035969</v>
      </c>
    </row>
    <row r="33" spans="1:6">
      <c r="A33" t="s">
        <v>155</v>
      </c>
      <c r="B33" s="10" t="s">
        <v>150</v>
      </c>
      <c r="C33" s="10"/>
      <c r="D33" s="13">
        <v>173.3185</v>
      </c>
      <c r="E33" s="15">
        <v>0.9869</v>
      </c>
      <c r="F33">
        <f t="shared" si="0"/>
        <v>175.61911034552639</v>
      </c>
    </row>
    <row r="34" spans="1:6">
      <c r="A34" t="s">
        <v>155</v>
      </c>
      <c r="B34" s="10" t="s">
        <v>151</v>
      </c>
      <c r="C34" s="10"/>
      <c r="D34" s="13">
        <v>21.959599999999998</v>
      </c>
      <c r="E34" s="15">
        <v>0.98799999999999999</v>
      </c>
      <c r="F34">
        <f t="shared" si="0"/>
        <v>22.226315789473684</v>
      </c>
    </row>
    <row r="36" spans="1:6">
      <c r="A36" t="s">
        <v>156</v>
      </c>
      <c r="B36" s="10" t="s">
        <v>142</v>
      </c>
      <c r="C36" s="10"/>
      <c r="D36" s="13">
        <v>258.93</v>
      </c>
      <c r="F36" s="16">
        <v>33498.57</v>
      </c>
    </row>
    <row r="37" spans="1:6">
      <c r="A37" t="s">
        <v>156</v>
      </c>
      <c r="B37" s="10" t="s">
        <v>143</v>
      </c>
      <c r="C37" s="10"/>
      <c r="D37" s="13">
        <v>635.28</v>
      </c>
    </row>
    <row r="38" spans="1:6">
      <c r="A38" t="s">
        <v>156</v>
      </c>
      <c r="B38" t="s">
        <v>144</v>
      </c>
      <c r="D38" s="13">
        <v>209.75</v>
      </c>
    </row>
    <row r="39" spans="1:6">
      <c r="A39" t="s">
        <v>156</v>
      </c>
      <c r="B39" s="10" t="s">
        <v>145</v>
      </c>
      <c r="C39" s="10"/>
      <c r="D39" s="13">
        <v>324.45999999999998</v>
      </c>
    </row>
    <row r="40" spans="1:6">
      <c r="A40" t="s">
        <v>156</v>
      </c>
      <c r="B40" s="10" t="s">
        <v>146</v>
      </c>
      <c r="C40" s="10"/>
      <c r="D40" s="13">
        <v>231.42</v>
      </c>
    </row>
    <row r="41" spans="1:6">
      <c r="A41" t="s">
        <v>156</v>
      </c>
      <c r="B41" s="10" t="s">
        <v>147</v>
      </c>
      <c r="C41" s="10"/>
      <c r="D41" s="13">
        <v>367.4</v>
      </c>
    </row>
    <row r="42" spans="1:6">
      <c r="A42" t="s">
        <v>156</v>
      </c>
      <c r="B42" t="s">
        <v>148</v>
      </c>
      <c r="D42" s="13">
        <v>201.9</v>
      </c>
    </row>
    <row r="43" spans="1:6">
      <c r="A43" t="s">
        <v>156</v>
      </c>
      <c r="B43" s="10" t="s">
        <v>149</v>
      </c>
      <c r="C43" s="10"/>
      <c r="D43" s="13">
        <v>577.59</v>
      </c>
    </row>
    <row r="44" spans="1:6">
      <c r="A44" t="s">
        <v>156</v>
      </c>
      <c r="B44" s="10" t="s">
        <v>150</v>
      </c>
      <c r="C44" s="10"/>
      <c r="D44" s="13">
        <v>1315.88</v>
      </c>
    </row>
    <row r="45" spans="1:6">
      <c r="A45" t="s">
        <v>156</v>
      </c>
      <c r="B45" s="10" t="s">
        <v>151</v>
      </c>
      <c r="C45" s="10"/>
      <c r="D45" s="13">
        <v>165.87</v>
      </c>
    </row>
    <row r="47" spans="1:6">
      <c r="A47" t="s">
        <v>157</v>
      </c>
      <c r="B47" s="10" t="s">
        <v>142</v>
      </c>
      <c r="C47" s="10"/>
      <c r="D47">
        <v>253.49680000000001</v>
      </c>
      <c r="F47" s="18">
        <v>23056.578300000001</v>
      </c>
    </row>
    <row r="48" spans="1:6">
      <c r="A48" t="s">
        <v>157</v>
      </c>
      <c r="B48" s="10" t="s">
        <v>143</v>
      </c>
      <c r="C48" s="10"/>
      <c r="D48">
        <v>266.76299999999998</v>
      </c>
    </row>
    <row r="49" spans="1:4">
      <c r="A49" t="s">
        <v>157</v>
      </c>
      <c r="B49" t="s">
        <v>144</v>
      </c>
      <c r="D49">
        <v>138.40350000000001</v>
      </c>
    </row>
    <row r="50" spans="1:4">
      <c r="A50" t="s">
        <v>157</v>
      </c>
      <c r="B50" s="10" t="s">
        <v>145</v>
      </c>
      <c r="C50" s="10"/>
      <c r="D50">
        <v>108.5793</v>
      </c>
    </row>
    <row r="51" spans="1:4">
      <c r="A51" t="s">
        <v>157</v>
      </c>
      <c r="B51" s="10" t="s">
        <v>146</v>
      </c>
      <c r="C51" s="10"/>
      <c r="D51">
        <v>169.7835</v>
      </c>
    </row>
    <row r="52" spans="1:4">
      <c r="A52" t="s">
        <v>157</v>
      </c>
      <c r="B52" s="10" t="s">
        <v>147</v>
      </c>
      <c r="C52" s="10"/>
      <c r="D52">
        <v>127.1241</v>
      </c>
    </row>
    <row r="53" spans="1:4">
      <c r="A53" t="s">
        <v>157</v>
      </c>
      <c r="B53" t="s">
        <v>148</v>
      </c>
      <c r="D53">
        <v>23.831800000000001</v>
      </c>
    </row>
    <row r="54" spans="1:4">
      <c r="A54" t="s">
        <v>157</v>
      </c>
      <c r="B54" s="10" t="s">
        <v>149</v>
      </c>
      <c r="C54" s="10"/>
      <c r="D54">
        <v>91.211200000000005</v>
      </c>
    </row>
    <row r="55" spans="1:4">
      <c r="A55" t="s">
        <v>157</v>
      </c>
      <c r="B55" s="10" t="s">
        <v>150</v>
      </c>
      <c r="C55" s="10"/>
      <c r="D55">
        <v>392.94389999999999</v>
      </c>
    </row>
    <row r="56" spans="1:4">
      <c r="A56" t="s">
        <v>157</v>
      </c>
      <c r="B56" s="10" t="s">
        <v>151</v>
      </c>
      <c r="C56" s="10"/>
      <c r="D56">
        <v>54.604399999999998</v>
      </c>
    </row>
    <row r="58" spans="1:4">
      <c r="A58" t="s">
        <v>158</v>
      </c>
      <c r="B58" s="10" t="s">
        <v>142</v>
      </c>
      <c r="C58" s="10"/>
    </row>
    <row r="59" spans="1:4">
      <c r="A59" t="s">
        <v>158</v>
      </c>
      <c r="B59" s="10" t="s">
        <v>143</v>
      </c>
      <c r="C59" s="10"/>
    </row>
    <row r="60" spans="1:4">
      <c r="A60" t="s">
        <v>158</v>
      </c>
      <c r="B60" t="s">
        <v>144</v>
      </c>
    </row>
    <row r="61" spans="1:4">
      <c r="A61" t="s">
        <v>158</v>
      </c>
      <c r="B61" s="10" t="s">
        <v>145</v>
      </c>
      <c r="C61" s="10"/>
    </row>
    <row r="62" spans="1:4">
      <c r="A62" t="s">
        <v>158</v>
      </c>
      <c r="B62" s="10" t="s">
        <v>146</v>
      </c>
      <c r="C62" s="10"/>
    </row>
    <row r="63" spans="1:4">
      <c r="A63" t="s">
        <v>158</v>
      </c>
      <c r="B63" s="10" t="s">
        <v>147</v>
      </c>
      <c r="C63" s="10"/>
    </row>
    <row r="64" spans="1:4">
      <c r="A64" t="s">
        <v>158</v>
      </c>
      <c r="B64" t="s">
        <v>148</v>
      </c>
    </row>
    <row r="65" spans="1:5">
      <c r="A65" t="s">
        <v>158</v>
      </c>
      <c r="B65" s="10" t="s">
        <v>149</v>
      </c>
      <c r="C65" s="10"/>
    </row>
    <row r="66" spans="1:5">
      <c r="A66" t="s">
        <v>158</v>
      </c>
      <c r="B66" s="10" t="s">
        <v>150</v>
      </c>
      <c r="C66" s="10"/>
    </row>
    <row r="67" spans="1:5">
      <c r="A67" t="s">
        <v>158</v>
      </c>
      <c r="B67" s="10" t="s">
        <v>151</v>
      </c>
      <c r="C67" s="10"/>
    </row>
    <row r="68" spans="1:5">
      <c r="D68" s="12"/>
    </row>
    <row r="69" spans="1:5">
      <c r="A69" t="s">
        <v>159</v>
      </c>
      <c r="B69" s="10" t="s">
        <v>142</v>
      </c>
      <c r="C69" s="10"/>
      <c r="D69" s="21" t="s">
        <v>174</v>
      </c>
      <c r="E69" s="20" t="s">
        <v>183</v>
      </c>
    </row>
    <row r="70" spans="1:5" ht="20.25">
      <c r="A70" t="s">
        <v>159</v>
      </c>
      <c r="B70" s="10" t="s">
        <v>143</v>
      </c>
      <c r="C70" s="10"/>
      <c r="D70" s="22">
        <v>38.18</v>
      </c>
    </row>
    <row r="71" spans="1:5">
      <c r="A71" t="s">
        <v>159</v>
      </c>
      <c r="B71" t="s">
        <v>144</v>
      </c>
      <c r="D71" s="21" t="s">
        <v>175</v>
      </c>
    </row>
    <row r="72" spans="1:5">
      <c r="A72" t="s">
        <v>159</v>
      </c>
      <c r="B72" s="10" t="s">
        <v>145</v>
      </c>
      <c r="C72" s="10"/>
      <c r="D72" s="21" t="s">
        <v>176</v>
      </c>
    </row>
    <row r="73" spans="1:5">
      <c r="A73" t="s">
        <v>159</v>
      </c>
      <c r="B73" s="10" t="s">
        <v>146</v>
      </c>
      <c r="C73" s="10"/>
      <c r="D73" s="21" t="s">
        <v>177</v>
      </c>
    </row>
    <row r="74" spans="1:5">
      <c r="A74" t="s">
        <v>159</v>
      </c>
      <c r="B74" s="10" t="s">
        <v>147</v>
      </c>
      <c r="C74" s="10"/>
      <c r="D74" s="21" t="s">
        <v>178</v>
      </c>
    </row>
    <row r="75" spans="1:5">
      <c r="A75" t="s">
        <v>159</v>
      </c>
      <c r="B75" t="s">
        <v>148</v>
      </c>
      <c r="D75" s="21" t="s">
        <v>179</v>
      </c>
    </row>
    <row r="76" spans="1:5">
      <c r="A76" t="s">
        <v>159</v>
      </c>
      <c r="B76" s="10" t="s">
        <v>149</v>
      </c>
      <c r="C76" s="10"/>
      <c r="D76" s="21" t="s">
        <v>180</v>
      </c>
    </row>
    <row r="77" spans="1:5">
      <c r="A77" t="s">
        <v>159</v>
      </c>
      <c r="B77" s="10" t="s">
        <v>150</v>
      </c>
      <c r="C77" s="10"/>
      <c r="D77" s="21" t="s">
        <v>181</v>
      </c>
    </row>
    <row r="78" spans="1:5">
      <c r="A78" t="s">
        <v>159</v>
      </c>
      <c r="B78" s="10" t="s">
        <v>151</v>
      </c>
      <c r="C78" s="10"/>
      <c r="D78" s="21" t="s">
        <v>182</v>
      </c>
    </row>
    <row r="79" spans="1:5">
      <c r="D79" s="12"/>
    </row>
    <row r="80" spans="1:5">
      <c r="A80" t="s">
        <v>200</v>
      </c>
      <c r="B80" s="10" t="s">
        <v>142</v>
      </c>
      <c r="C80" s="10"/>
      <c r="D80" s="13"/>
      <c r="E80" s="14"/>
    </row>
    <row r="81" spans="1:5">
      <c r="A81" t="s">
        <v>200</v>
      </c>
      <c r="B81" s="10" t="s">
        <v>143</v>
      </c>
      <c r="C81" s="10"/>
      <c r="D81" s="13"/>
    </row>
    <row r="82" spans="1:5">
      <c r="A82" t="s">
        <v>200</v>
      </c>
      <c r="B82" t="s">
        <v>144</v>
      </c>
      <c r="D82" s="13"/>
    </row>
    <row r="83" spans="1:5">
      <c r="A83" t="s">
        <v>200</v>
      </c>
      <c r="B83" s="10" t="s">
        <v>145</v>
      </c>
      <c r="C83" s="10"/>
      <c r="D83" s="13"/>
    </row>
    <row r="84" spans="1:5">
      <c r="A84" t="s">
        <v>200</v>
      </c>
      <c r="B84" s="10" t="s">
        <v>146</v>
      </c>
      <c r="C84" s="10"/>
      <c r="D84" s="13"/>
    </row>
    <row r="85" spans="1:5">
      <c r="A85" t="s">
        <v>200</v>
      </c>
      <c r="B85" s="10" t="s">
        <v>147</v>
      </c>
      <c r="C85" s="10"/>
      <c r="D85" s="13"/>
    </row>
    <row r="86" spans="1:5">
      <c r="A86" t="s">
        <v>200</v>
      </c>
      <c r="B86" t="s">
        <v>148</v>
      </c>
      <c r="D86" s="13"/>
    </row>
    <row r="87" spans="1:5">
      <c r="A87" t="s">
        <v>200</v>
      </c>
      <c r="B87" s="10" t="s">
        <v>149</v>
      </c>
      <c r="C87" s="10"/>
      <c r="D87" s="13"/>
    </row>
    <row r="88" spans="1:5">
      <c r="A88" t="s">
        <v>200</v>
      </c>
      <c r="B88" s="10" t="s">
        <v>150</v>
      </c>
      <c r="C88" s="10"/>
      <c r="D88" s="13"/>
    </row>
    <row r="89" spans="1:5">
      <c r="A89" t="s">
        <v>200</v>
      </c>
      <c r="B89" s="10" t="s">
        <v>151</v>
      </c>
      <c r="C89" s="10"/>
      <c r="D89" s="13"/>
    </row>
    <row r="91" spans="1:5">
      <c r="A91" t="s">
        <v>160</v>
      </c>
      <c r="B91" s="10" t="s">
        <v>142</v>
      </c>
      <c r="C91" s="10"/>
      <c r="D91" s="17">
        <v>676.33</v>
      </c>
      <c r="E91" s="18">
        <v>43436.35</v>
      </c>
    </row>
    <row r="92" spans="1:5">
      <c r="A92" t="s">
        <v>160</v>
      </c>
      <c r="B92" s="10" t="s">
        <v>143</v>
      </c>
      <c r="C92" s="10"/>
      <c r="D92" s="17">
        <v>437.6</v>
      </c>
    </row>
    <row r="93" spans="1:5">
      <c r="A93" t="s">
        <v>160</v>
      </c>
      <c r="B93" t="s">
        <v>144</v>
      </c>
      <c r="D93" s="17">
        <v>99.43</v>
      </c>
    </row>
    <row r="94" spans="1:5">
      <c r="A94" t="s">
        <v>160</v>
      </c>
      <c r="B94" s="10" t="s">
        <v>145</v>
      </c>
      <c r="C94" s="10"/>
      <c r="D94" s="17">
        <v>236.21</v>
      </c>
    </row>
    <row r="95" spans="1:5">
      <c r="A95" t="s">
        <v>160</v>
      </c>
      <c r="B95" s="10" t="s">
        <v>146</v>
      </c>
      <c r="C95" s="10"/>
      <c r="D95" s="17">
        <v>1056.24</v>
      </c>
    </row>
    <row r="96" spans="1:5">
      <c r="A96" t="s">
        <v>160</v>
      </c>
      <c r="B96" s="10" t="s">
        <v>147</v>
      </c>
      <c r="C96" s="10"/>
      <c r="D96" s="17">
        <v>1157.5999999999999</v>
      </c>
    </row>
    <row r="97" spans="1:5">
      <c r="A97" t="s">
        <v>160</v>
      </c>
      <c r="B97" t="s">
        <v>148</v>
      </c>
      <c r="D97" s="17">
        <v>493.66</v>
      </c>
    </row>
    <row r="98" spans="1:5">
      <c r="A98" t="s">
        <v>160</v>
      </c>
      <c r="B98" s="10" t="s">
        <v>149</v>
      </c>
      <c r="C98" s="10"/>
      <c r="D98" s="17">
        <v>2386.17</v>
      </c>
    </row>
    <row r="99" spans="1:5">
      <c r="A99" t="s">
        <v>160</v>
      </c>
      <c r="B99" s="10" t="s">
        <v>150</v>
      </c>
      <c r="C99" s="10"/>
      <c r="D99" s="17">
        <v>5313.23</v>
      </c>
    </row>
    <row r="100" spans="1:5">
      <c r="A100" t="s">
        <v>160</v>
      </c>
      <c r="B100" s="10" t="s">
        <v>151</v>
      </c>
      <c r="C100" s="10"/>
      <c r="D100" s="17">
        <v>234.4</v>
      </c>
    </row>
    <row r="102" spans="1:5">
      <c r="A102" t="s">
        <v>161</v>
      </c>
      <c r="B102" s="10" t="s">
        <v>142</v>
      </c>
      <c r="C102" s="10"/>
      <c r="D102">
        <v>109.086</v>
      </c>
      <c r="E102" s="18">
        <v>44544.0936</v>
      </c>
    </row>
    <row r="103" spans="1:5">
      <c r="A103" t="s">
        <v>161</v>
      </c>
      <c r="B103" s="10" t="s">
        <v>143</v>
      </c>
      <c r="C103" s="10"/>
      <c r="D103">
        <v>163.357</v>
      </c>
    </row>
    <row r="104" spans="1:5">
      <c r="A104" t="s">
        <v>161</v>
      </c>
      <c r="B104" t="s">
        <v>144</v>
      </c>
      <c r="D104">
        <v>68.523200000000003</v>
      </c>
    </row>
    <row r="105" spans="1:5">
      <c r="A105" t="s">
        <v>161</v>
      </c>
      <c r="B105" s="10" t="s">
        <v>145</v>
      </c>
      <c r="C105" s="10"/>
      <c r="D105">
        <v>248.12209999999999</v>
      </c>
    </row>
    <row r="106" spans="1:5">
      <c r="A106" t="s">
        <v>161</v>
      </c>
      <c r="B106" s="10" t="s">
        <v>146</v>
      </c>
      <c r="C106" s="10"/>
      <c r="D106">
        <v>2659.8996000000002</v>
      </c>
    </row>
    <row r="107" spans="1:5">
      <c r="A107" t="s">
        <v>161</v>
      </c>
      <c r="B107" s="10" t="s">
        <v>147</v>
      </c>
      <c r="C107" s="10"/>
      <c r="D107">
        <v>2052.2082</v>
      </c>
    </row>
    <row r="108" spans="1:5">
      <c r="A108" t="s">
        <v>161</v>
      </c>
      <c r="B108" t="s">
        <v>148</v>
      </c>
      <c r="D108">
        <v>3435.1685000000002</v>
      </c>
    </row>
    <row r="109" spans="1:5">
      <c r="A109" t="s">
        <v>161</v>
      </c>
      <c r="B109" s="10" t="s">
        <v>149</v>
      </c>
      <c r="C109" s="10"/>
      <c r="D109">
        <v>3619.8569000000002</v>
      </c>
    </row>
    <row r="110" spans="1:5">
      <c r="A110" t="s">
        <v>161</v>
      </c>
      <c r="B110" s="10" t="s">
        <v>150</v>
      </c>
      <c r="C110" s="10"/>
      <c r="D110">
        <v>1932.039</v>
      </c>
    </row>
    <row r="111" spans="1:5">
      <c r="A111" t="s">
        <v>161</v>
      </c>
      <c r="B111" s="10" t="s">
        <v>151</v>
      </c>
      <c r="C111" s="10"/>
      <c r="D111">
        <v>236.34289999999999</v>
      </c>
    </row>
    <row r="113" spans="1:3">
      <c r="A113" t="s">
        <v>162</v>
      </c>
      <c r="B113" s="10" t="s">
        <v>142</v>
      </c>
      <c r="C113" s="10"/>
    </row>
    <row r="114" spans="1:3">
      <c r="A114" t="s">
        <v>162</v>
      </c>
      <c r="B114" s="10" t="s">
        <v>143</v>
      </c>
      <c r="C114" s="10"/>
    </row>
    <row r="115" spans="1:3">
      <c r="A115" t="s">
        <v>162</v>
      </c>
      <c r="B115" t="s">
        <v>144</v>
      </c>
    </row>
    <row r="116" spans="1:3">
      <c r="A116" t="s">
        <v>162</v>
      </c>
      <c r="B116" s="10" t="s">
        <v>145</v>
      </c>
      <c r="C116" s="10"/>
    </row>
    <row r="117" spans="1:3">
      <c r="A117" t="s">
        <v>162</v>
      </c>
      <c r="B117" s="10" t="s">
        <v>146</v>
      </c>
      <c r="C117" s="10"/>
    </row>
    <row r="118" spans="1:3">
      <c r="A118" t="s">
        <v>162</v>
      </c>
      <c r="B118" s="10" t="s">
        <v>147</v>
      </c>
      <c r="C118" s="10"/>
    </row>
    <row r="119" spans="1:3">
      <c r="A119" t="s">
        <v>162</v>
      </c>
      <c r="B119" t="s">
        <v>148</v>
      </c>
    </row>
    <row r="120" spans="1:3">
      <c r="A120" t="s">
        <v>162</v>
      </c>
      <c r="B120" s="10" t="s">
        <v>149</v>
      </c>
      <c r="C120" s="10"/>
    </row>
    <row r="121" spans="1:3">
      <c r="A121" t="s">
        <v>162</v>
      </c>
      <c r="B121" s="10" t="s">
        <v>150</v>
      </c>
      <c r="C121" s="10"/>
    </row>
    <row r="122" spans="1:3">
      <c r="A122" t="s">
        <v>162</v>
      </c>
      <c r="B122" s="10" t="s">
        <v>151</v>
      </c>
      <c r="C122" s="10"/>
    </row>
    <row r="124" spans="1:3">
      <c r="A124" t="s">
        <v>163</v>
      </c>
      <c r="B124" s="10" t="s">
        <v>142</v>
      </c>
      <c r="C124" s="10"/>
    </row>
    <row r="125" spans="1:3">
      <c r="A125" t="s">
        <v>163</v>
      </c>
      <c r="B125" s="10" t="s">
        <v>143</v>
      </c>
      <c r="C125" s="10"/>
    </row>
    <row r="126" spans="1:3">
      <c r="A126" t="s">
        <v>163</v>
      </c>
      <c r="B126" t="s">
        <v>144</v>
      </c>
    </row>
    <row r="127" spans="1:3">
      <c r="A127" t="s">
        <v>163</v>
      </c>
      <c r="B127" s="10" t="s">
        <v>145</v>
      </c>
      <c r="C127" s="10"/>
    </row>
    <row r="128" spans="1:3">
      <c r="A128" t="s">
        <v>163</v>
      </c>
      <c r="B128" s="10" t="s">
        <v>146</v>
      </c>
      <c r="C128" s="10"/>
    </row>
    <row r="129" spans="1:3">
      <c r="A129" t="s">
        <v>163</v>
      </c>
      <c r="B129" s="10" t="s">
        <v>147</v>
      </c>
      <c r="C129" s="10"/>
    </row>
    <row r="130" spans="1:3">
      <c r="A130" t="s">
        <v>163</v>
      </c>
      <c r="B130" t="s">
        <v>148</v>
      </c>
    </row>
    <row r="131" spans="1:3">
      <c r="A131" t="s">
        <v>163</v>
      </c>
      <c r="B131" s="10" t="s">
        <v>149</v>
      </c>
      <c r="C131" s="10"/>
    </row>
    <row r="132" spans="1:3">
      <c r="A132" t="s">
        <v>163</v>
      </c>
      <c r="B132" s="10" t="s">
        <v>150</v>
      </c>
      <c r="C132" s="10"/>
    </row>
    <row r="133" spans="1:3">
      <c r="A133" t="s">
        <v>163</v>
      </c>
      <c r="B133" s="10" t="s">
        <v>151</v>
      </c>
      <c r="C133" s="10"/>
    </row>
    <row r="135" spans="1:3">
      <c r="A135" t="s">
        <v>164</v>
      </c>
      <c r="B135" s="10" t="s">
        <v>142</v>
      </c>
      <c r="C135" s="10"/>
    </row>
    <row r="136" spans="1:3">
      <c r="A136" t="s">
        <v>164</v>
      </c>
      <c r="B136" s="10" t="s">
        <v>143</v>
      </c>
      <c r="C136" s="10"/>
    </row>
    <row r="137" spans="1:3">
      <c r="A137" t="s">
        <v>164</v>
      </c>
      <c r="B137" t="s">
        <v>144</v>
      </c>
    </row>
    <row r="138" spans="1:3">
      <c r="A138" t="s">
        <v>164</v>
      </c>
      <c r="B138" s="10" t="s">
        <v>145</v>
      </c>
      <c r="C138" s="10"/>
    </row>
    <row r="139" spans="1:3">
      <c r="A139" t="s">
        <v>164</v>
      </c>
      <c r="B139" s="10" t="s">
        <v>146</v>
      </c>
      <c r="C139" s="10"/>
    </row>
    <row r="140" spans="1:3">
      <c r="A140" t="s">
        <v>164</v>
      </c>
      <c r="B140" s="10" t="s">
        <v>147</v>
      </c>
      <c r="C140" s="10"/>
    </row>
    <row r="141" spans="1:3">
      <c r="A141" t="s">
        <v>164</v>
      </c>
      <c r="B141" t="s">
        <v>148</v>
      </c>
    </row>
    <row r="142" spans="1:3">
      <c r="A142" t="s">
        <v>164</v>
      </c>
      <c r="B142" s="10" t="s">
        <v>149</v>
      </c>
      <c r="C142" s="10"/>
    </row>
    <row r="143" spans="1:3">
      <c r="A143" t="s">
        <v>164</v>
      </c>
      <c r="B143" s="10" t="s">
        <v>150</v>
      </c>
      <c r="C143" s="10"/>
    </row>
    <row r="144" spans="1:3">
      <c r="A144" t="s">
        <v>164</v>
      </c>
      <c r="B144" s="10" t="s">
        <v>151</v>
      </c>
      <c r="C144" s="10"/>
    </row>
    <row r="146" spans="1:5">
      <c r="A146" t="s">
        <v>165</v>
      </c>
      <c r="B146" s="10" t="s">
        <v>142</v>
      </c>
      <c r="C146" s="10"/>
      <c r="D146" s="28">
        <v>62.75</v>
      </c>
      <c r="E146">
        <v>16296</v>
      </c>
    </row>
    <row r="147" spans="1:5">
      <c r="A147" t="s">
        <v>165</v>
      </c>
      <c r="B147" s="10" t="s">
        <v>143</v>
      </c>
      <c r="C147" s="10"/>
      <c r="D147" s="28">
        <v>277.83</v>
      </c>
    </row>
    <row r="148" spans="1:5">
      <c r="A148" t="s">
        <v>165</v>
      </c>
      <c r="B148" t="s">
        <v>144</v>
      </c>
      <c r="D148" s="28">
        <v>48.98</v>
      </c>
    </row>
    <row r="149" spans="1:5">
      <c r="A149" t="s">
        <v>165</v>
      </c>
      <c r="B149" s="10" t="s">
        <v>145</v>
      </c>
      <c r="C149" s="10"/>
      <c r="D149" s="28">
        <v>636.04999999999995</v>
      </c>
    </row>
    <row r="150" spans="1:5">
      <c r="A150" t="s">
        <v>165</v>
      </c>
      <c r="B150" s="10" t="s">
        <v>146</v>
      </c>
      <c r="C150" s="10"/>
      <c r="D150" s="28">
        <v>2445.9499999999998</v>
      </c>
    </row>
    <row r="151" spans="1:5">
      <c r="A151" t="s">
        <v>165</v>
      </c>
      <c r="B151" s="10" t="s">
        <v>147</v>
      </c>
      <c r="C151" s="10"/>
      <c r="D151" s="28">
        <v>1054.02</v>
      </c>
    </row>
    <row r="152" spans="1:5">
      <c r="A152" t="s">
        <v>165</v>
      </c>
      <c r="B152" t="s">
        <v>148</v>
      </c>
      <c r="D152" s="28">
        <v>249.42</v>
      </c>
    </row>
    <row r="153" spans="1:5">
      <c r="A153" t="s">
        <v>165</v>
      </c>
      <c r="B153" s="10" t="s">
        <v>149</v>
      </c>
      <c r="C153" s="10"/>
      <c r="D153" s="28">
        <v>2333.59</v>
      </c>
    </row>
    <row r="154" spans="1:5">
      <c r="A154" t="s">
        <v>165</v>
      </c>
      <c r="B154" s="10" t="s">
        <v>150</v>
      </c>
      <c r="C154" s="10"/>
      <c r="D154" s="28">
        <v>2078.86</v>
      </c>
    </row>
    <row r="155" spans="1:5">
      <c r="A155" t="s">
        <v>165</v>
      </c>
      <c r="B155" s="10" t="s">
        <v>151</v>
      </c>
      <c r="C155" s="10"/>
      <c r="D155" s="28">
        <v>205.02</v>
      </c>
    </row>
    <row r="157" spans="1:5">
      <c r="A157" t="s">
        <v>166</v>
      </c>
      <c r="B157" s="10" t="s">
        <v>142</v>
      </c>
      <c r="C157" s="10"/>
    </row>
    <row r="158" spans="1:5">
      <c r="A158" t="s">
        <v>166</v>
      </c>
      <c r="B158" s="10" t="s">
        <v>143</v>
      </c>
      <c r="C158" s="10"/>
    </row>
    <row r="159" spans="1:5">
      <c r="A159" t="s">
        <v>166</v>
      </c>
      <c r="B159" t="s">
        <v>144</v>
      </c>
    </row>
    <row r="160" spans="1:5">
      <c r="A160" t="s">
        <v>166</v>
      </c>
      <c r="B160" s="10" t="s">
        <v>145</v>
      </c>
      <c r="C160" s="10"/>
    </row>
    <row r="161" spans="1:7">
      <c r="A161" t="s">
        <v>166</v>
      </c>
      <c r="B161" s="10" t="s">
        <v>146</v>
      </c>
      <c r="C161" s="10"/>
    </row>
    <row r="162" spans="1:7">
      <c r="A162" t="s">
        <v>166</v>
      </c>
      <c r="B162" s="10" t="s">
        <v>147</v>
      </c>
      <c r="C162" s="10"/>
    </row>
    <row r="163" spans="1:7">
      <c r="A163" t="s">
        <v>166</v>
      </c>
      <c r="B163" t="s">
        <v>148</v>
      </c>
    </row>
    <row r="164" spans="1:7">
      <c r="A164" t="s">
        <v>166</v>
      </c>
      <c r="B164" s="10" t="s">
        <v>149</v>
      </c>
      <c r="C164" s="10"/>
    </row>
    <row r="165" spans="1:7">
      <c r="A165" t="s">
        <v>166</v>
      </c>
      <c r="B165" s="10" t="s">
        <v>150</v>
      </c>
      <c r="C165" s="10"/>
    </row>
    <row r="166" spans="1:7">
      <c r="A166" t="s">
        <v>166</v>
      </c>
      <c r="B166" s="10" t="s">
        <v>151</v>
      </c>
      <c r="C166" s="10"/>
    </row>
    <row r="168" spans="1:7">
      <c r="A168" t="s">
        <v>167</v>
      </c>
      <c r="B168" s="10" t="s">
        <v>142</v>
      </c>
      <c r="C168" s="10"/>
      <c r="E168">
        <v>0</v>
      </c>
      <c r="F168">
        <v>0</v>
      </c>
      <c r="G168" s="20">
        <v>19570.4254</v>
      </c>
    </row>
    <row r="169" spans="1:7">
      <c r="A169" t="s">
        <v>167</v>
      </c>
      <c r="B169" s="10" t="s">
        <v>143</v>
      </c>
      <c r="C169" s="10"/>
      <c r="E169">
        <v>0</v>
      </c>
      <c r="F169">
        <v>0</v>
      </c>
    </row>
    <row r="170" spans="1:7">
      <c r="A170" t="s">
        <v>167</v>
      </c>
      <c r="B170" t="s">
        <v>144</v>
      </c>
      <c r="E170">
        <v>0</v>
      </c>
      <c r="F170">
        <v>0</v>
      </c>
    </row>
    <row r="171" spans="1:7">
      <c r="A171" t="s">
        <v>167</v>
      </c>
      <c r="B171" s="10" t="s">
        <v>145</v>
      </c>
      <c r="C171" s="10"/>
      <c r="E171">
        <v>2.9735999999999998</v>
      </c>
      <c r="F171" s="19">
        <v>29736</v>
      </c>
    </row>
    <row r="172" spans="1:7">
      <c r="A172" t="s">
        <v>167</v>
      </c>
      <c r="B172" s="10" t="s">
        <v>146</v>
      </c>
      <c r="C172" s="10"/>
      <c r="E172">
        <v>262.7013</v>
      </c>
      <c r="F172" s="19">
        <v>2627013</v>
      </c>
    </row>
    <row r="173" spans="1:7">
      <c r="A173" t="s">
        <v>167</v>
      </c>
      <c r="B173" s="10" t="s">
        <v>147</v>
      </c>
      <c r="C173" s="10"/>
      <c r="E173">
        <v>403.827</v>
      </c>
      <c r="F173" s="19">
        <v>4038270</v>
      </c>
    </row>
    <row r="174" spans="1:7">
      <c r="A174" t="s">
        <v>167</v>
      </c>
      <c r="B174" t="s">
        <v>148</v>
      </c>
      <c r="E174">
        <v>242.4863</v>
      </c>
      <c r="F174" s="19">
        <v>2424863</v>
      </c>
    </row>
    <row r="175" spans="1:7">
      <c r="A175" t="s">
        <v>167</v>
      </c>
      <c r="B175" s="10" t="s">
        <v>149</v>
      </c>
      <c r="C175" s="10"/>
      <c r="E175">
        <v>2310.0279999999998</v>
      </c>
      <c r="F175" s="19">
        <v>23100280</v>
      </c>
    </row>
    <row r="176" spans="1:7">
      <c r="A176" t="s">
        <v>167</v>
      </c>
      <c r="B176" s="10" t="s">
        <v>150</v>
      </c>
      <c r="C176" s="10"/>
      <c r="E176">
        <v>1147.1300000000001</v>
      </c>
      <c r="F176" s="19">
        <v>11471300</v>
      </c>
    </row>
    <row r="177" spans="1:6">
      <c r="A177" t="s">
        <v>167</v>
      </c>
      <c r="B177" s="10" t="s">
        <v>151</v>
      </c>
      <c r="C177" s="10"/>
      <c r="E177">
        <v>76.116399999999999</v>
      </c>
      <c r="F177" s="19">
        <v>761164</v>
      </c>
    </row>
    <row r="179" spans="1:6">
      <c r="A179" t="s">
        <v>168</v>
      </c>
      <c r="B179" s="10" t="s">
        <v>142</v>
      </c>
      <c r="C179" s="10"/>
    </row>
    <row r="180" spans="1:6">
      <c r="A180" t="s">
        <v>168</v>
      </c>
      <c r="B180" s="10" t="s">
        <v>143</v>
      </c>
      <c r="C180" s="10"/>
    </row>
    <row r="181" spans="1:6">
      <c r="A181" t="s">
        <v>168</v>
      </c>
      <c r="B181" t="s">
        <v>144</v>
      </c>
    </row>
    <row r="182" spans="1:6">
      <c r="A182" t="s">
        <v>168</v>
      </c>
      <c r="B182" s="10" t="s">
        <v>145</v>
      </c>
      <c r="C182" s="10"/>
    </row>
    <row r="183" spans="1:6">
      <c r="A183" t="s">
        <v>168</v>
      </c>
      <c r="B183" s="10" t="s">
        <v>146</v>
      </c>
      <c r="C183" s="10"/>
    </row>
    <row r="184" spans="1:6">
      <c r="A184" t="s">
        <v>168</v>
      </c>
      <c r="B184" s="10" t="s">
        <v>147</v>
      </c>
      <c r="C184" s="10"/>
    </row>
    <row r="185" spans="1:6">
      <c r="A185" t="s">
        <v>168</v>
      </c>
      <c r="B185" t="s">
        <v>148</v>
      </c>
    </row>
    <row r="186" spans="1:6">
      <c r="A186" t="s">
        <v>168</v>
      </c>
      <c r="B186" s="10" t="s">
        <v>149</v>
      </c>
      <c r="C186" s="10"/>
    </row>
    <row r="187" spans="1:6">
      <c r="A187" t="s">
        <v>168</v>
      </c>
      <c r="B187" s="10" t="s">
        <v>150</v>
      </c>
      <c r="C187" s="10"/>
    </row>
    <row r="188" spans="1:6">
      <c r="A188" t="s">
        <v>168</v>
      </c>
      <c r="B188" s="10" t="s">
        <v>151</v>
      </c>
      <c r="C188" s="10"/>
    </row>
    <row r="190" spans="1:6">
      <c r="A190" t="s">
        <v>169</v>
      </c>
      <c r="B190" s="10" t="s">
        <v>142</v>
      </c>
      <c r="C190" s="10"/>
    </row>
    <row r="191" spans="1:6">
      <c r="A191" t="s">
        <v>169</v>
      </c>
      <c r="B191" s="10" t="s">
        <v>143</v>
      </c>
      <c r="C191" s="10"/>
    </row>
    <row r="192" spans="1:6">
      <c r="A192" t="s">
        <v>169</v>
      </c>
      <c r="B192" t="s">
        <v>144</v>
      </c>
    </row>
    <row r="193" spans="1:6">
      <c r="A193" t="s">
        <v>169</v>
      </c>
      <c r="B193" s="10" t="s">
        <v>145</v>
      </c>
      <c r="C193" s="10"/>
    </row>
    <row r="194" spans="1:6">
      <c r="A194" t="s">
        <v>169</v>
      </c>
      <c r="B194" s="10" t="s">
        <v>146</v>
      </c>
      <c r="C194" s="10"/>
    </row>
    <row r="195" spans="1:6">
      <c r="A195" t="s">
        <v>169</v>
      </c>
      <c r="B195" s="10" t="s">
        <v>147</v>
      </c>
      <c r="C195" s="10"/>
    </row>
    <row r="196" spans="1:6">
      <c r="A196" t="s">
        <v>169</v>
      </c>
      <c r="B196" t="s">
        <v>148</v>
      </c>
    </row>
    <row r="197" spans="1:6">
      <c r="A197" t="s">
        <v>169</v>
      </c>
      <c r="B197" s="10" t="s">
        <v>149</v>
      </c>
      <c r="C197" s="10"/>
    </row>
    <row r="198" spans="1:6">
      <c r="A198" t="s">
        <v>169</v>
      </c>
      <c r="B198" s="10" t="s">
        <v>150</v>
      </c>
      <c r="C198" s="10"/>
    </row>
    <row r="199" spans="1:6">
      <c r="A199" t="s">
        <v>169</v>
      </c>
      <c r="B199" s="10" t="s">
        <v>151</v>
      </c>
      <c r="C199" s="10"/>
    </row>
    <row r="201" spans="1:6" ht="18.75">
      <c r="A201" t="s">
        <v>170</v>
      </c>
      <c r="B201" s="10" t="s">
        <v>142</v>
      </c>
      <c r="C201" s="10"/>
      <c r="E201" s="25">
        <v>1605.12</v>
      </c>
      <c r="F201" s="26">
        <v>11877.28</v>
      </c>
    </row>
    <row r="202" spans="1:6" ht="18.75">
      <c r="A202" t="s">
        <v>170</v>
      </c>
      <c r="B202" s="10" t="s">
        <v>143</v>
      </c>
      <c r="C202" s="10"/>
      <c r="E202" s="25">
        <v>62.27</v>
      </c>
      <c r="F202" s="27"/>
    </row>
    <row r="203" spans="1:6" ht="18.75">
      <c r="A203" t="s">
        <v>170</v>
      </c>
      <c r="B203" t="s">
        <v>144</v>
      </c>
      <c r="E203" s="25">
        <v>68.31</v>
      </c>
      <c r="F203" s="27"/>
    </row>
    <row r="204" spans="1:6" ht="18.75">
      <c r="A204" t="s">
        <v>170</v>
      </c>
      <c r="B204" s="10" t="s">
        <v>145</v>
      </c>
      <c r="C204" s="10"/>
      <c r="E204" s="25">
        <v>285.36</v>
      </c>
      <c r="F204" s="27"/>
    </row>
    <row r="205" spans="1:6" ht="18.75">
      <c r="A205" t="s">
        <v>170</v>
      </c>
      <c r="B205" s="10" t="s">
        <v>146</v>
      </c>
      <c r="C205" s="10"/>
      <c r="E205" s="25">
        <v>22.86</v>
      </c>
      <c r="F205" s="27"/>
    </row>
    <row r="206" spans="1:6" ht="18.75">
      <c r="A206" t="s">
        <v>170</v>
      </c>
      <c r="B206" s="10" t="s">
        <v>147</v>
      </c>
      <c r="C206" s="10"/>
      <c r="E206" s="25">
        <v>65.739999999999995</v>
      </c>
      <c r="F206" s="27"/>
    </row>
    <row r="207" spans="1:6" ht="18.75">
      <c r="A207" t="s">
        <v>170</v>
      </c>
      <c r="B207" t="s">
        <v>148</v>
      </c>
      <c r="E207" s="25">
        <v>60.98</v>
      </c>
      <c r="F207" s="27"/>
    </row>
    <row r="208" spans="1:6" ht="18.75">
      <c r="A208" t="s">
        <v>170</v>
      </c>
      <c r="B208" s="10" t="s">
        <v>149</v>
      </c>
      <c r="C208" s="10"/>
      <c r="E208" s="25">
        <v>510.47</v>
      </c>
      <c r="F208" s="27"/>
    </row>
    <row r="209" spans="1:6" ht="18.75">
      <c r="A209" t="s">
        <v>170</v>
      </c>
      <c r="B209" s="10" t="s">
        <v>150</v>
      </c>
      <c r="C209" s="10"/>
      <c r="E209" s="25">
        <v>282.06</v>
      </c>
      <c r="F209" s="27"/>
    </row>
    <row r="210" spans="1:6" ht="18.75">
      <c r="A210" t="s">
        <v>170</v>
      </c>
      <c r="B210" s="10" t="s">
        <v>151</v>
      </c>
      <c r="C210" s="10"/>
      <c r="E210" s="25">
        <v>16.420000000000002</v>
      </c>
      <c r="F210" s="27"/>
    </row>
    <row r="212" spans="1:6">
      <c r="A212" t="s">
        <v>171</v>
      </c>
      <c r="B212" s="10" t="s">
        <v>142</v>
      </c>
      <c r="C212" s="10"/>
    </row>
    <row r="213" spans="1:6">
      <c r="A213" t="s">
        <v>171</v>
      </c>
      <c r="B213" s="10" t="s">
        <v>143</v>
      </c>
      <c r="C213" s="10"/>
    </row>
    <row r="214" spans="1:6">
      <c r="A214" t="s">
        <v>171</v>
      </c>
      <c r="B214" t="s">
        <v>144</v>
      </c>
    </row>
    <row r="215" spans="1:6">
      <c r="A215" t="s">
        <v>171</v>
      </c>
      <c r="B215" s="10" t="s">
        <v>145</v>
      </c>
      <c r="C215" s="10"/>
    </row>
    <row r="216" spans="1:6">
      <c r="A216" t="s">
        <v>171</v>
      </c>
      <c r="B216" s="10" t="s">
        <v>146</v>
      </c>
      <c r="C216" s="10"/>
    </row>
    <row r="217" spans="1:6">
      <c r="A217" t="s">
        <v>171</v>
      </c>
      <c r="B217" s="10" t="s">
        <v>147</v>
      </c>
      <c r="C217" s="10"/>
    </row>
    <row r="218" spans="1:6">
      <c r="A218" t="s">
        <v>171</v>
      </c>
      <c r="B218" t="s">
        <v>148</v>
      </c>
    </row>
    <row r="219" spans="1:6">
      <c r="A219" t="s">
        <v>171</v>
      </c>
      <c r="B219" s="10" t="s">
        <v>149</v>
      </c>
      <c r="C219" s="10"/>
    </row>
    <row r="220" spans="1:6">
      <c r="A220" t="s">
        <v>171</v>
      </c>
      <c r="B220" s="10" t="s">
        <v>150</v>
      </c>
      <c r="C220" s="10"/>
    </row>
    <row r="221" spans="1:6">
      <c r="A221" t="s">
        <v>171</v>
      </c>
      <c r="B221" s="10" t="s">
        <v>151</v>
      </c>
      <c r="C221" s="10"/>
    </row>
    <row r="223" spans="1:6">
      <c r="A223" t="s">
        <v>172</v>
      </c>
      <c r="B223" s="10" t="s">
        <v>142</v>
      </c>
      <c r="C223" s="10"/>
      <c r="E223">
        <v>2336.8743600000003</v>
      </c>
      <c r="F223" s="24">
        <v>218376094.09999999</v>
      </c>
    </row>
    <row r="224" spans="1:6">
      <c r="A224" t="s">
        <v>172</v>
      </c>
      <c r="B224" s="10" t="s">
        <v>143</v>
      </c>
      <c r="C224" s="10"/>
      <c r="E224">
        <v>213.70382000000001</v>
      </c>
    </row>
    <row r="225" spans="1:5">
      <c r="A225" t="s">
        <v>172</v>
      </c>
      <c r="B225" t="s">
        <v>144</v>
      </c>
      <c r="E225">
        <v>484.45945999999998</v>
      </c>
    </row>
    <row r="226" spans="1:5">
      <c r="A226" t="s">
        <v>172</v>
      </c>
      <c r="B226" s="10" t="s">
        <v>145</v>
      </c>
      <c r="C226" s="10"/>
      <c r="E226">
        <v>150.64935</v>
      </c>
    </row>
    <row r="227" spans="1:5">
      <c r="A227" t="s">
        <v>172</v>
      </c>
      <c r="B227" s="10" t="s">
        <v>146</v>
      </c>
      <c r="C227" s="10"/>
      <c r="E227">
        <v>284.90663999999998</v>
      </c>
    </row>
    <row r="228" spans="1:5">
      <c r="A228" t="s">
        <v>172</v>
      </c>
      <c r="B228" s="10" t="s">
        <v>147</v>
      </c>
      <c r="C228" s="10"/>
      <c r="E228">
        <v>67.075900000000004</v>
      </c>
    </row>
    <row r="229" spans="1:5">
      <c r="A229" t="s">
        <v>172</v>
      </c>
      <c r="B229" t="s">
        <v>148</v>
      </c>
      <c r="E229">
        <v>26.56522</v>
      </c>
    </row>
    <row r="230" spans="1:5">
      <c r="A230" t="s">
        <v>172</v>
      </c>
      <c r="B230" s="10" t="s">
        <v>149</v>
      </c>
      <c r="C230" s="10"/>
      <c r="E230">
        <v>738.35577000000001</v>
      </c>
    </row>
    <row r="231" spans="1:5">
      <c r="A231" t="s">
        <v>172</v>
      </c>
      <c r="B231" s="10" t="s">
        <v>150</v>
      </c>
      <c r="C231" s="10"/>
      <c r="E231">
        <v>955.28583000000003</v>
      </c>
    </row>
    <row r="232" spans="1:5">
      <c r="A232" t="s">
        <v>172</v>
      </c>
      <c r="B232" s="10" t="s">
        <v>151</v>
      </c>
      <c r="C232" s="10"/>
      <c r="E232">
        <v>90.928430000000006</v>
      </c>
    </row>
    <row r="234" spans="1:5">
      <c r="A234" t="s">
        <v>173</v>
      </c>
      <c r="B234" s="10" t="s">
        <v>142</v>
      </c>
      <c r="C234" s="10"/>
      <c r="D234">
        <v>251.43433999999999</v>
      </c>
      <c r="E234" s="23">
        <v>6904.3427000000001</v>
      </c>
    </row>
    <row r="235" spans="1:5">
      <c r="A235" t="s">
        <v>173</v>
      </c>
      <c r="B235" s="10" t="s">
        <v>143</v>
      </c>
      <c r="C235" s="10"/>
      <c r="D235">
        <v>71.473219999999998</v>
      </c>
    </row>
    <row r="236" spans="1:5">
      <c r="A236" t="s">
        <v>173</v>
      </c>
      <c r="B236" t="s">
        <v>144</v>
      </c>
      <c r="D236">
        <v>88.257590000000008</v>
      </c>
    </row>
    <row r="237" spans="1:5">
      <c r="A237" t="s">
        <v>173</v>
      </c>
      <c r="B237" s="10" t="s">
        <v>145</v>
      </c>
      <c r="C237" s="10"/>
      <c r="D237">
        <v>46.313470000000002</v>
      </c>
    </row>
    <row r="238" spans="1:5">
      <c r="A238" t="s">
        <v>173</v>
      </c>
      <c r="B238" s="10" t="s">
        <v>146</v>
      </c>
      <c r="C238" s="10"/>
      <c r="D238">
        <v>28.81185</v>
      </c>
    </row>
    <row r="239" spans="1:5">
      <c r="A239" t="s">
        <v>173</v>
      </c>
      <c r="B239" s="10" t="s">
        <v>147</v>
      </c>
      <c r="C239" s="10"/>
      <c r="D239">
        <v>9.7946299999999997</v>
      </c>
    </row>
    <row r="240" spans="1:5">
      <c r="A240" t="s">
        <v>173</v>
      </c>
      <c r="B240" t="s">
        <v>148</v>
      </c>
      <c r="D240">
        <v>9.4245000000000001</v>
      </c>
    </row>
    <row r="241" spans="1:5">
      <c r="A241" t="s">
        <v>173</v>
      </c>
      <c r="B241" s="10" t="s">
        <v>149</v>
      </c>
      <c r="C241" s="10"/>
      <c r="D241">
        <v>82.573149999999998</v>
      </c>
    </row>
    <row r="242" spans="1:5">
      <c r="A242" t="s">
        <v>173</v>
      </c>
      <c r="B242" s="10" t="s">
        <v>150</v>
      </c>
      <c r="C242" s="10"/>
      <c r="D242">
        <v>153.54989</v>
      </c>
    </row>
    <row r="243" spans="1:5">
      <c r="A243" t="s">
        <v>173</v>
      </c>
      <c r="B243" s="10" t="s">
        <v>151</v>
      </c>
      <c r="C243" s="10"/>
      <c r="D243">
        <v>4.8155400000000004</v>
      </c>
    </row>
    <row r="245" spans="1:5">
      <c r="A245" t="s">
        <v>114</v>
      </c>
      <c r="B245" s="10" t="s">
        <v>184</v>
      </c>
      <c r="C245" s="10"/>
      <c r="D245">
        <v>74.400000000000006</v>
      </c>
      <c r="E245">
        <v>25669.1</v>
      </c>
    </row>
    <row r="246" spans="1:5">
      <c r="A246" t="s">
        <v>114</v>
      </c>
      <c r="B246" s="10" t="s">
        <v>185</v>
      </c>
      <c r="C246" s="10"/>
      <c r="D246">
        <v>3141</v>
      </c>
    </row>
    <row r="247" spans="1:5">
      <c r="A247" t="s">
        <v>114</v>
      </c>
      <c r="B247" s="11" t="s">
        <v>186</v>
      </c>
      <c r="C247" s="11"/>
      <c r="D247">
        <v>2372.9</v>
      </c>
    </row>
    <row r="248" spans="1:5">
      <c r="A248" t="s">
        <v>114</v>
      </c>
      <c r="B248" s="10" t="s">
        <v>187</v>
      </c>
      <c r="C248" s="10"/>
      <c r="D248">
        <v>2805.8</v>
      </c>
    </row>
    <row r="249" spans="1:5">
      <c r="A249" t="s">
        <v>114</v>
      </c>
      <c r="B249" s="10"/>
      <c r="C249" s="10"/>
    </row>
    <row r="250" spans="1:5">
      <c r="A250" t="s">
        <v>114</v>
      </c>
      <c r="B250" s="10"/>
      <c r="C250" s="10"/>
    </row>
    <row r="251" spans="1:5">
      <c r="A251" t="s">
        <v>114</v>
      </c>
    </row>
    <row r="252" spans="1:5">
      <c r="A252" t="s">
        <v>114</v>
      </c>
      <c r="B252" s="10"/>
      <c r="C252" s="10"/>
    </row>
    <row r="253" spans="1:5">
      <c r="A253" t="s">
        <v>114</v>
      </c>
      <c r="B253" s="10"/>
      <c r="C253" s="10"/>
    </row>
    <row r="254" spans="1:5">
      <c r="A254" t="s">
        <v>114</v>
      </c>
      <c r="B254" s="10"/>
      <c r="C254" s="10"/>
    </row>
    <row r="256" spans="1:5">
      <c r="A256" t="s">
        <v>196</v>
      </c>
      <c r="B256" s="10" t="s">
        <v>142</v>
      </c>
    </row>
    <row r="257" spans="1:2">
      <c r="A257" t="s">
        <v>196</v>
      </c>
      <c r="B257" s="10" t="s">
        <v>143</v>
      </c>
    </row>
    <row r="258" spans="1:2">
      <c r="A258" t="s">
        <v>196</v>
      </c>
      <c r="B258" t="s">
        <v>144</v>
      </c>
    </row>
    <row r="259" spans="1:2">
      <c r="A259" t="s">
        <v>196</v>
      </c>
      <c r="B259" s="10" t="s">
        <v>145</v>
      </c>
    </row>
    <row r="260" spans="1:2">
      <c r="A260" t="s">
        <v>196</v>
      </c>
      <c r="B260" s="10" t="s">
        <v>146</v>
      </c>
    </row>
    <row r="261" spans="1:2">
      <c r="A261" t="s">
        <v>196</v>
      </c>
      <c r="B261" s="10" t="s">
        <v>147</v>
      </c>
    </row>
    <row r="262" spans="1:2">
      <c r="A262" t="s">
        <v>196</v>
      </c>
      <c r="B262" t="s">
        <v>148</v>
      </c>
    </row>
    <row r="263" spans="1:2">
      <c r="A263" t="s">
        <v>196</v>
      </c>
      <c r="B263" s="10" t="s">
        <v>149</v>
      </c>
    </row>
    <row r="264" spans="1:2">
      <c r="A264" t="s">
        <v>196</v>
      </c>
      <c r="B264" s="10" t="s">
        <v>150</v>
      </c>
    </row>
    <row r="265" spans="1:2">
      <c r="A265" t="s">
        <v>196</v>
      </c>
      <c r="B265" s="10" t="s">
        <v>151</v>
      </c>
    </row>
    <row r="267" spans="1:2">
      <c r="A267" t="s">
        <v>197</v>
      </c>
      <c r="B267" s="10" t="s">
        <v>198</v>
      </c>
    </row>
    <row r="268" spans="1:2">
      <c r="A268" t="s">
        <v>197</v>
      </c>
      <c r="B268" s="10" t="s">
        <v>143</v>
      </c>
    </row>
    <row r="269" spans="1:2">
      <c r="A269" t="s">
        <v>197</v>
      </c>
      <c r="B269" t="s">
        <v>144</v>
      </c>
    </row>
    <row r="270" spans="1:2">
      <c r="A270" t="s">
        <v>197</v>
      </c>
      <c r="B270" s="10" t="s">
        <v>145</v>
      </c>
    </row>
    <row r="271" spans="1:2">
      <c r="A271" t="s">
        <v>197</v>
      </c>
      <c r="B271" s="10" t="s">
        <v>146</v>
      </c>
    </row>
    <row r="272" spans="1:2">
      <c r="A272" t="s">
        <v>197</v>
      </c>
      <c r="B272" s="10" t="s">
        <v>147</v>
      </c>
    </row>
    <row r="273" spans="1:2">
      <c r="A273" t="s">
        <v>197</v>
      </c>
      <c r="B273" t="s">
        <v>148</v>
      </c>
    </row>
    <row r="274" spans="1:2">
      <c r="A274" t="s">
        <v>197</v>
      </c>
      <c r="B274" s="10" t="s">
        <v>149</v>
      </c>
    </row>
    <row r="275" spans="1:2">
      <c r="A275" t="s">
        <v>197</v>
      </c>
      <c r="B275" s="10" t="s">
        <v>150</v>
      </c>
    </row>
    <row r="276" spans="1:2">
      <c r="A276" t="s">
        <v>197</v>
      </c>
      <c r="B276" s="10" t="s">
        <v>151</v>
      </c>
    </row>
    <row r="278" spans="1:2">
      <c r="A278" t="s">
        <v>199</v>
      </c>
      <c r="B278" s="10" t="s">
        <v>198</v>
      </c>
    </row>
    <row r="279" spans="1:2">
      <c r="A279" t="s">
        <v>199</v>
      </c>
      <c r="B279" s="10" t="s">
        <v>143</v>
      </c>
    </row>
    <row r="280" spans="1:2">
      <c r="A280" t="s">
        <v>199</v>
      </c>
      <c r="B280" t="s">
        <v>144</v>
      </c>
    </row>
    <row r="281" spans="1:2">
      <c r="A281" t="s">
        <v>199</v>
      </c>
      <c r="B281" s="10" t="s">
        <v>145</v>
      </c>
    </row>
    <row r="282" spans="1:2">
      <c r="A282" t="s">
        <v>199</v>
      </c>
      <c r="B282" s="10" t="s">
        <v>146</v>
      </c>
    </row>
    <row r="283" spans="1:2">
      <c r="A283" t="s">
        <v>199</v>
      </c>
      <c r="B283" s="10" t="s">
        <v>147</v>
      </c>
    </row>
    <row r="284" spans="1:2">
      <c r="A284" t="s">
        <v>199</v>
      </c>
      <c r="B284" t="s">
        <v>148</v>
      </c>
    </row>
    <row r="285" spans="1:2">
      <c r="A285" t="s">
        <v>199</v>
      </c>
      <c r="B285" s="10" t="s">
        <v>149</v>
      </c>
    </row>
    <row r="286" spans="1:2">
      <c r="A286" t="s">
        <v>199</v>
      </c>
      <c r="B286" s="10" t="s">
        <v>150</v>
      </c>
    </row>
    <row r="287" spans="1:2">
      <c r="A287" t="s">
        <v>199</v>
      </c>
      <c r="B287" s="10" t="s">
        <v>151</v>
      </c>
    </row>
    <row r="289" spans="1:2">
      <c r="A289" t="s">
        <v>201</v>
      </c>
      <c r="B289" s="10" t="s">
        <v>198</v>
      </c>
    </row>
    <row r="290" spans="1:2">
      <c r="A290" t="s">
        <v>201</v>
      </c>
      <c r="B290" s="10" t="s">
        <v>143</v>
      </c>
    </row>
    <row r="291" spans="1:2">
      <c r="A291" t="s">
        <v>201</v>
      </c>
      <c r="B291" t="s">
        <v>144</v>
      </c>
    </row>
    <row r="292" spans="1:2">
      <c r="A292" t="s">
        <v>201</v>
      </c>
      <c r="B292" s="10" t="s">
        <v>145</v>
      </c>
    </row>
    <row r="293" spans="1:2">
      <c r="A293" t="s">
        <v>201</v>
      </c>
      <c r="B293" s="10" t="s">
        <v>146</v>
      </c>
    </row>
    <row r="294" spans="1:2">
      <c r="A294" t="s">
        <v>201</v>
      </c>
      <c r="B294" s="10" t="s">
        <v>147</v>
      </c>
    </row>
    <row r="295" spans="1:2">
      <c r="A295" t="s">
        <v>201</v>
      </c>
      <c r="B295" t="s">
        <v>148</v>
      </c>
    </row>
    <row r="296" spans="1:2">
      <c r="A296" t="s">
        <v>201</v>
      </c>
      <c r="B296" s="10" t="s">
        <v>149</v>
      </c>
    </row>
    <row r="297" spans="1:2">
      <c r="A297" t="s">
        <v>201</v>
      </c>
      <c r="B297" s="10" t="s">
        <v>150</v>
      </c>
    </row>
    <row r="298" spans="1:2">
      <c r="A298" t="s">
        <v>201</v>
      </c>
      <c r="B298" s="10" t="s">
        <v>151</v>
      </c>
    </row>
    <row r="300" spans="1:2">
      <c r="A300" t="s">
        <v>202</v>
      </c>
      <c r="B300" s="10" t="s">
        <v>198</v>
      </c>
    </row>
    <row r="301" spans="1:2">
      <c r="A301" t="s">
        <v>202</v>
      </c>
      <c r="B301" s="10" t="s">
        <v>143</v>
      </c>
    </row>
    <row r="302" spans="1:2">
      <c r="A302" t="s">
        <v>202</v>
      </c>
      <c r="B302" t="s">
        <v>144</v>
      </c>
    </row>
    <row r="303" spans="1:2">
      <c r="A303" t="s">
        <v>202</v>
      </c>
      <c r="B303" s="10" t="s">
        <v>145</v>
      </c>
    </row>
    <row r="304" spans="1:2">
      <c r="A304" t="s">
        <v>202</v>
      </c>
      <c r="B304" s="10" t="s">
        <v>146</v>
      </c>
    </row>
    <row r="305" spans="1:2">
      <c r="A305" t="s">
        <v>202</v>
      </c>
      <c r="B305" s="10" t="s">
        <v>147</v>
      </c>
    </row>
    <row r="306" spans="1:2">
      <c r="A306" t="s">
        <v>202</v>
      </c>
      <c r="B306" t="s">
        <v>148</v>
      </c>
    </row>
    <row r="307" spans="1:2">
      <c r="A307" t="s">
        <v>202</v>
      </c>
      <c r="B307" s="10" t="s">
        <v>149</v>
      </c>
    </row>
    <row r="308" spans="1:2">
      <c r="A308" t="s">
        <v>202</v>
      </c>
      <c r="B308" s="10" t="s">
        <v>150</v>
      </c>
    </row>
    <row r="309" spans="1:2">
      <c r="A309" t="s">
        <v>202</v>
      </c>
      <c r="B309" s="10" t="s">
        <v>151</v>
      </c>
    </row>
    <row r="311" spans="1:2">
      <c r="A311" t="s">
        <v>203</v>
      </c>
      <c r="B311" s="10" t="s">
        <v>198</v>
      </c>
    </row>
    <row r="312" spans="1:2">
      <c r="A312" t="s">
        <v>203</v>
      </c>
      <c r="B312" s="10" t="s">
        <v>143</v>
      </c>
    </row>
    <row r="313" spans="1:2">
      <c r="A313" t="s">
        <v>203</v>
      </c>
      <c r="B313" t="s">
        <v>144</v>
      </c>
    </row>
    <row r="314" spans="1:2">
      <c r="A314" t="s">
        <v>203</v>
      </c>
      <c r="B314" s="10" t="s">
        <v>145</v>
      </c>
    </row>
    <row r="315" spans="1:2">
      <c r="A315" t="s">
        <v>203</v>
      </c>
      <c r="B315" s="10" t="s">
        <v>146</v>
      </c>
    </row>
    <row r="316" spans="1:2">
      <c r="A316" t="s">
        <v>203</v>
      </c>
      <c r="B316" s="10" t="s">
        <v>147</v>
      </c>
    </row>
    <row r="317" spans="1:2">
      <c r="A317" t="s">
        <v>203</v>
      </c>
      <c r="B317" t="s">
        <v>148</v>
      </c>
    </row>
    <row r="318" spans="1:2">
      <c r="A318" t="s">
        <v>203</v>
      </c>
      <c r="B318" s="10" t="s">
        <v>149</v>
      </c>
    </row>
    <row r="319" spans="1:2">
      <c r="A319" t="s">
        <v>203</v>
      </c>
      <c r="B319" s="10" t="s">
        <v>150</v>
      </c>
    </row>
    <row r="320" spans="1:2">
      <c r="A320" t="s">
        <v>203</v>
      </c>
      <c r="B320" s="10" t="s">
        <v>151</v>
      </c>
    </row>
    <row r="322" spans="1:2">
      <c r="A322" t="s">
        <v>204</v>
      </c>
      <c r="B322" s="10" t="s">
        <v>198</v>
      </c>
    </row>
    <row r="323" spans="1:2">
      <c r="A323" t="s">
        <v>204</v>
      </c>
      <c r="B323" s="10" t="s">
        <v>143</v>
      </c>
    </row>
    <row r="324" spans="1:2">
      <c r="A324" t="s">
        <v>204</v>
      </c>
      <c r="B324" t="s">
        <v>144</v>
      </c>
    </row>
    <row r="325" spans="1:2">
      <c r="A325" t="s">
        <v>204</v>
      </c>
      <c r="B325" s="10" t="s">
        <v>145</v>
      </c>
    </row>
    <row r="326" spans="1:2">
      <c r="A326" t="s">
        <v>204</v>
      </c>
      <c r="B326" s="10" t="s">
        <v>146</v>
      </c>
    </row>
    <row r="327" spans="1:2">
      <c r="A327" t="s">
        <v>204</v>
      </c>
      <c r="B327" s="10" t="s">
        <v>147</v>
      </c>
    </row>
    <row r="328" spans="1:2">
      <c r="A328" t="s">
        <v>204</v>
      </c>
      <c r="B328" t="s">
        <v>148</v>
      </c>
    </row>
    <row r="329" spans="1:2">
      <c r="A329" t="s">
        <v>204</v>
      </c>
      <c r="B329" s="10" t="s">
        <v>149</v>
      </c>
    </row>
    <row r="330" spans="1:2">
      <c r="A330" t="s">
        <v>204</v>
      </c>
      <c r="B330" s="10" t="s">
        <v>150</v>
      </c>
    </row>
    <row r="331" spans="1:2">
      <c r="A331" t="s">
        <v>204</v>
      </c>
      <c r="B331" s="10" t="s">
        <v>151</v>
      </c>
    </row>
    <row r="333" spans="1:2">
      <c r="A333" t="s">
        <v>205</v>
      </c>
      <c r="B333" s="10" t="s">
        <v>198</v>
      </c>
    </row>
    <row r="334" spans="1:2">
      <c r="A334" t="s">
        <v>205</v>
      </c>
      <c r="B334" s="10" t="s">
        <v>143</v>
      </c>
    </row>
    <row r="335" spans="1:2">
      <c r="A335" t="s">
        <v>205</v>
      </c>
      <c r="B335" t="s">
        <v>144</v>
      </c>
    </row>
    <row r="336" spans="1:2">
      <c r="A336" t="s">
        <v>205</v>
      </c>
      <c r="B336" s="10" t="s">
        <v>145</v>
      </c>
    </row>
    <row r="337" spans="1:2">
      <c r="A337" t="s">
        <v>205</v>
      </c>
      <c r="B337" s="10" t="s">
        <v>146</v>
      </c>
    </row>
    <row r="338" spans="1:2">
      <c r="A338" t="s">
        <v>205</v>
      </c>
      <c r="B338" s="10" t="s">
        <v>147</v>
      </c>
    </row>
    <row r="339" spans="1:2">
      <c r="A339" t="s">
        <v>205</v>
      </c>
      <c r="B339" t="s">
        <v>148</v>
      </c>
    </row>
    <row r="340" spans="1:2">
      <c r="A340" t="s">
        <v>205</v>
      </c>
      <c r="B340" s="10" t="s">
        <v>149</v>
      </c>
    </row>
    <row r="341" spans="1:2">
      <c r="A341" t="s">
        <v>205</v>
      </c>
      <c r="B341" s="10" t="s">
        <v>150</v>
      </c>
    </row>
    <row r="342" spans="1:2">
      <c r="A342" t="s">
        <v>205</v>
      </c>
      <c r="B342" s="10" t="s">
        <v>151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6"/>
    </sheetView>
  </sheetViews>
  <sheetFormatPr defaultColWidth="11" defaultRowHeight="15.75"/>
  <sheetData>
    <row r="1" spans="1:4" ht="16.5">
      <c r="A1" t="s">
        <v>5</v>
      </c>
      <c r="B1" t="s">
        <v>75</v>
      </c>
      <c r="C1" t="s">
        <v>3</v>
      </c>
      <c r="D1" s="2" t="s">
        <v>71</v>
      </c>
    </row>
    <row r="2" spans="1:4" ht="16.5">
      <c r="A2" t="s">
        <v>81</v>
      </c>
      <c r="B2">
        <v>683</v>
      </c>
      <c r="C2" s="6">
        <v>1</v>
      </c>
      <c r="D2" s="7">
        <v>45</v>
      </c>
    </row>
    <row r="3" spans="1:4" ht="16.5">
      <c r="A3" t="s">
        <v>80</v>
      </c>
      <c r="B3">
        <v>42</v>
      </c>
      <c r="C3" s="6">
        <v>2</v>
      </c>
      <c r="D3" s="7">
        <v>3</v>
      </c>
    </row>
    <row r="4" spans="1:4" ht="16.5">
      <c r="A4" t="s">
        <v>79</v>
      </c>
      <c r="B4">
        <v>12</v>
      </c>
      <c r="C4" s="6">
        <v>3</v>
      </c>
      <c r="D4" s="7">
        <v>5</v>
      </c>
    </row>
    <row r="5" spans="1:4" ht="16.5">
      <c r="A5" t="s">
        <v>78</v>
      </c>
      <c r="B5">
        <v>41</v>
      </c>
      <c r="C5" s="6">
        <v>4</v>
      </c>
      <c r="D5" s="7">
        <v>6</v>
      </c>
    </row>
    <row r="6" spans="1:4">
      <c r="A6" t="s">
        <v>9</v>
      </c>
      <c r="B6" s="4">
        <v>10</v>
      </c>
      <c r="C6" s="6">
        <v>5</v>
      </c>
      <c r="D6" s="6">
        <v>6</v>
      </c>
    </row>
    <row r="7" spans="1:4">
      <c r="A7" t="s">
        <v>10</v>
      </c>
      <c r="B7" s="4">
        <v>4</v>
      </c>
      <c r="C7" s="6">
        <v>6</v>
      </c>
      <c r="D7" s="6">
        <v>3</v>
      </c>
    </row>
    <row r="8" spans="1:4">
      <c r="A8" t="s">
        <v>14</v>
      </c>
      <c r="B8" s="4">
        <v>64</v>
      </c>
      <c r="C8" s="6">
        <v>34</v>
      </c>
      <c r="D8" s="6">
        <v>5</v>
      </c>
    </row>
    <row r="9" spans="1:4">
      <c r="A9" t="s">
        <v>15</v>
      </c>
      <c r="B9" s="4">
        <v>7</v>
      </c>
      <c r="C9" s="6">
        <v>7</v>
      </c>
      <c r="D9" s="6">
        <v>6</v>
      </c>
    </row>
    <row r="10" spans="1:4">
      <c r="A10" t="s">
        <v>16</v>
      </c>
      <c r="B10" s="4">
        <v>24</v>
      </c>
      <c r="C10" s="6">
        <v>8</v>
      </c>
      <c r="D10" s="6">
        <v>7</v>
      </c>
    </row>
    <row r="11" spans="1:4">
      <c r="A11" t="s">
        <v>18</v>
      </c>
      <c r="B11" s="4">
        <v>40</v>
      </c>
      <c r="C11" s="6">
        <v>9</v>
      </c>
      <c r="D11" s="6">
        <v>8</v>
      </c>
    </row>
    <row r="12" spans="1:4">
      <c r="A12" t="s">
        <v>20</v>
      </c>
      <c r="B12" s="4">
        <v>5612</v>
      </c>
      <c r="C12" s="6">
        <v>1</v>
      </c>
      <c r="D12" s="6">
        <v>9</v>
      </c>
    </row>
    <row r="13" spans="1:4">
      <c r="A13" t="s">
        <v>21</v>
      </c>
      <c r="B13" s="4">
        <v>55</v>
      </c>
      <c r="C13" s="6">
        <v>2</v>
      </c>
      <c r="D13" s="6">
        <v>4</v>
      </c>
    </row>
    <row r="14" spans="1:4">
      <c r="A14" t="s">
        <v>23</v>
      </c>
      <c r="B14" s="4">
        <v>2315</v>
      </c>
      <c r="C14" s="6">
        <v>3</v>
      </c>
      <c r="D14" s="6">
        <v>2</v>
      </c>
    </row>
    <row r="15" spans="1:4">
      <c r="A15" t="s">
        <v>82</v>
      </c>
      <c r="B15" s="4">
        <v>7</v>
      </c>
      <c r="C15" s="6">
        <v>4</v>
      </c>
      <c r="D15" s="6">
        <v>1</v>
      </c>
    </row>
    <row r="16" spans="1:4">
      <c r="A16" t="s">
        <v>83</v>
      </c>
      <c r="B16" s="4">
        <v>43</v>
      </c>
      <c r="C16" s="6">
        <v>53</v>
      </c>
      <c r="D16" s="6">
        <v>4</v>
      </c>
    </row>
    <row r="17" spans="3:4">
      <c r="C17" s="6"/>
      <c r="D17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7" sqref="I7"/>
    </sheetView>
  </sheetViews>
  <sheetFormatPr defaultColWidth="11" defaultRowHeight="15.75"/>
  <sheetData>
    <row r="1" spans="1:25" ht="16.5">
      <c r="A1" t="s">
        <v>0</v>
      </c>
      <c r="B1" t="s">
        <v>4</v>
      </c>
      <c r="C1" t="s">
        <v>1</v>
      </c>
      <c r="D1" t="s">
        <v>91</v>
      </c>
      <c r="E1" t="s">
        <v>134</v>
      </c>
      <c r="F1" t="s">
        <v>5</v>
      </c>
      <c r="G1" t="s">
        <v>248</v>
      </c>
      <c r="H1" t="s">
        <v>255</v>
      </c>
      <c r="I1" t="s">
        <v>251</v>
      </c>
      <c r="J1" t="s">
        <v>252</v>
      </c>
      <c r="K1" t="s">
        <v>253</v>
      </c>
      <c r="L1" t="s">
        <v>250</v>
      </c>
      <c r="M1" t="s">
        <v>254</v>
      </c>
      <c r="N1" t="s">
        <v>249</v>
      </c>
      <c r="O1" t="s">
        <v>75</v>
      </c>
      <c r="P1" t="s">
        <v>3</v>
      </c>
      <c r="Q1" s="2" t="s">
        <v>257</v>
      </c>
      <c r="R1" t="s">
        <v>69</v>
      </c>
      <c r="S1" t="s">
        <v>258</v>
      </c>
      <c r="T1" t="s">
        <v>74</v>
      </c>
      <c r="U1" t="s">
        <v>70</v>
      </c>
      <c r="W1" t="s">
        <v>72</v>
      </c>
      <c r="X1" t="s">
        <v>73</v>
      </c>
      <c r="Y1" t="s">
        <v>194</v>
      </c>
    </row>
    <row r="2" spans="1:25" ht="16.5">
      <c r="A2">
        <v>1</v>
      </c>
      <c r="B2" s="10" t="s">
        <v>142</v>
      </c>
      <c r="C2">
        <v>601088</v>
      </c>
      <c r="D2" t="s">
        <v>188</v>
      </c>
      <c r="F2" t="s">
        <v>81</v>
      </c>
      <c r="G2" s="15">
        <v>0.73699999999999999</v>
      </c>
      <c r="H2">
        <v>0</v>
      </c>
      <c r="I2" s="29">
        <v>28873</v>
      </c>
      <c r="J2" s="29">
        <v>2941</v>
      </c>
      <c r="K2" s="29">
        <v>90882</v>
      </c>
      <c r="L2">
        <f>(I2+J2)/K2</f>
        <v>0.35005831737857884</v>
      </c>
      <c r="M2" s="29">
        <v>2004</v>
      </c>
      <c r="N2">
        <f>LN(2016-M2)</f>
        <v>2.4849066497880004</v>
      </c>
      <c r="O2">
        <v>683</v>
      </c>
      <c r="P2" s="6">
        <v>571664000000</v>
      </c>
      <c r="Q2" s="7">
        <v>20844000000</v>
      </c>
      <c r="R2" s="6">
        <v>38896000000</v>
      </c>
      <c r="S2" s="6">
        <v>10376000000</v>
      </c>
      <c r="T2" s="6">
        <v>21346000000</v>
      </c>
      <c r="U2" s="6">
        <v>183127000000</v>
      </c>
      <c r="W2" s="3">
        <f t="shared" ref="W2" si="0">Q2+R2+S2+T2</f>
        <v>91462000000</v>
      </c>
      <c r="X2">
        <f t="shared" ref="X2" si="1">W2/U2</f>
        <v>0.49944573984174917</v>
      </c>
      <c r="Y2">
        <f>LN(P2)</f>
        <v>27.07181724314443</v>
      </c>
    </row>
    <row r="3" spans="1:25">
      <c r="A3">
        <v>3</v>
      </c>
      <c r="C3" s="1">
        <v>16</v>
      </c>
      <c r="F3" t="s">
        <v>206</v>
      </c>
      <c r="G3" s="15">
        <v>0.2175</v>
      </c>
      <c r="I3">
        <v>2482</v>
      </c>
      <c r="J3">
        <v>158</v>
      </c>
      <c r="K3">
        <v>17390</v>
      </c>
      <c r="L3">
        <f>(I3+J3)/K3</f>
        <v>0.15181138585393905</v>
      </c>
    </row>
    <row r="4" spans="1:25">
      <c r="A4">
        <v>3</v>
      </c>
      <c r="C4" s="1">
        <v>20</v>
      </c>
      <c r="F4" t="s">
        <v>207</v>
      </c>
    </row>
    <row r="5" spans="1:25">
      <c r="A5">
        <v>3</v>
      </c>
      <c r="C5" s="1">
        <v>63</v>
      </c>
      <c r="F5" t="s">
        <v>208</v>
      </c>
    </row>
    <row r="6" spans="1:25">
      <c r="A6">
        <v>3</v>
      </c>
      <c r="C6" s="1">
        <v>68</v>
      </c>
      <c r="F6" t="s">
        <v>209</v>
      </c>
    </row>
    <row r="7" spans="1:25">
      <c r="A7">
        <v>3</v>
      </c>
      <c r="C7" s="1">
        <v>413</v>
      </c>
      <c r="F7" t="s">
        <v>210</v>
      </c>
      <c r="I7" s="31">
        <v>1451</v>
      </c>
    </row>
    <row r="8" spans="1:25">
      <c r="A8">
        <v>3</v>
      </c>
      <c r="C8" s="1">
        <v>603996</v>
      </c>
      <c r="F8" t="s">
        <v>211</v>
      </c>
    </row>
    <row r="9" spans="1:25">
      <c r="A9">
        <v>3</v>
      </c>
      <c r="C9" s="1">
        <v>603660</v>
      </c>
      <c r="F9" t="s">
        <v>212</v>
      </c>
    </row>
    <row r="10" spans="1:25">
      <c r="A10">
        <v>3</v>
      </c>
      <c r="C10" s="1">
        <v>603019</v>
      </c>
      <c r="F10" t="s">
        <v>213</v>
      </c>
    </row>
    <row r="11" spans="1:25">
      <c r="A11">
        <v>3</v>
      </c>
      <c r="C11" s="1">
        <v>300520</v>
      </c>
      <c r="F11" t="s">
        <v>224</v>
      </c>
    </row>
    <row r="12" spans="1:25">
      <c r="A12">
        <v>3</v>
      </c>
      <c r="C12" s="1">
        <v>600667</v>
      </c>
      <c r="F12" t="s">
        <v>214</v>
      </c>
    </row>
    <row r="13" spans="1:25">
      <c r="A13">
        <v>3</v>
      </c>
      <c r="C13" s="1">
        <v>600435</v>
      </c>
      <c r="F13" t="s">
        <v>215</v>
      </c>
    </row>
    <row r="14" spans="1:25">
      <c r="A14">
        <v>3</v>
      </c>
      <c r="C14" s="1">
        <v>600198</v>
      </c>
      <c r="F14" t="s">
        <v>216</v>
      </c>
    </row>
    <row r="15" spans="1:25">
      <c r="A15">
        <v>3</v>
      </c>
      <c r="C15" s="1">
        <v>300581</v>
      </c>
      <c r="F15" t="s">
        <v>217</v>
      </c>
    </row>
    <row r="16" spans="1:25">
      <c r="A16">
        <v>3</v>
      </c>
      <c r="C16" s="1">
        <v>300516</v>
      </c>
      <c r="F16" t="s">
        <v>218</v>
      </c>
    </row>
    <row r="17" spans="1:6">
      <c r="A17">
        <v>3</v>
      </c>
      <c r="C17" s="1">
        <v>300543</v>
      </c>
      <c r="F17" t="s">
        <v>219</v>
      </c>
    </row>
    <row r="18" spans="1:6">
      <c r="A18">
        <v>3</v>
      </c>
      <c r="C18" s="1">
        <v>300555</v>
      </c>
      <c r="F18" t="s">
        <v>220</v>
      </c>
    </row>
    <row r="19" spans="1:6">
      <c r="A19">
        <v>3</v>
      </c>
      <c r="C19" s="1">
        <v>300565</v>
      </c>
      <c r="F19" t="s">
        <v>221</v>
      </c>
    </row>
    <row r="20" spans="1:6">
      <c r="A20">
        <v>3</v>
      </c>
      <c r="C20" s="1">
        <v>300620</v>
      </c>
      <c r="F20" t="s">
        <v>222</v>
      </c>
    </row>
    <row r="21" spans="1:6">
      <c r="A21">
        <v>3</v>
      </c>
      <c r="C21" s="1">
        <v>600570</v>
      </c>
      <c r="F21" t="s">
        <v>223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</vt:lpstr>
      <vt:lpstr>工作表10</vt:lpstr>
      <vt:lpstr>工作表9</vt:lpstr>
      <vt:lpstr>2015</vt:lpstr>
      <vt:lpstr>2014</vt:lpstr>
      <vt:lpstr>工作表4</vt:lpstr>
      <vt:lpstr>工作表5</vt:lpstr>
      <vt:lpstr>jzcv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jzc</cp:lastModifiedBy>
  <dcterms:created xsi:type="dcterms:W3CDTF">2018-04-03T07:29:27Z</dcterms:created>
  <dcterms:modified xsi:type="dcterms:W3CDTF">2018-05-17T14:08:03Z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6b290285-5167-4dfc-8216-dcd7cc4ebdd3</vt:lpwstr>
  </property>
</Properties>
</file>