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G:\Мой диск\"/>
    </mc:Choice>
  </mc:AlternateContent>
  <xr:revisionPtr revIDLastSave="0" documentId="13_ncr:1_{EC31D506-25CD-4B68-B740-97A7CD2289E8}" xr6:coauthVersionLast="47" xr6:coauthVersionMax="47" xr10:uidLastSave="{00000000-0000-0000-0000-000000000000}"/>
  <bookViews>
    <workbookView xWindow="-120" yWindow="-120" windowWidth="24240" windowHeight="13020" tabRatio="867" firstSheet="2" activeTab="6" xr2:uid="{00000000-000D-0000-FFFF-FFFF00000000}"/>
  </bookViews>
  <sheets>
    <sheet name="инструкция" sheetId="20" r:id="rId1"/>
    <sheet name="Сдали" sheetId="15" r:id="rId2"/>
    <sheet name="Динамика" sheetId="13" r:id="rId3"/>
    <sheet name="Свод0моин" sheetId="18" r:id="rId4"/>
    <sheet name="Свод ФПМ" sheetId="14" r:id="rId5"/>
    <sheet name="Екб" sheetId="19" r:id="rId6"/>
    <sheet name="ФПМ ПОО" sheetId="3" r:id="rId7"/>
    <sheet name="Вакансии" sheetId="9" r:id="rId8"/>
    <sheet name="ФПМ" sheetId="11" r:id="rId9"/>
    <sheet name="Форма по принимаемым мерам" sheetId="8" r:id="rId10"/>
    <sheet name="ФСП" sheetId="12" r:id="rId11"/>
    <sheet name="Форма по социальной поддежке" sheetId="7" r:id="rId12"/>
    <sheet name="Выпадающие списки" sheetId="4" r:id="rId13"/>
    <sheet name="ОКПДТР" sheetId="5" r:id="rId14"/>
    <sheet name="ВС_скрыто" sheetId="2" r:id="rId15"/>
  </sheets>
  <definedNames>
    <definedName name="_xlnm._FilterDatabase" localSheetId="7" hidden="1">Вакансии!$A$2:$D$2076</definedName>
    <definedName name="_xlnm._FilterDatabase" localSheetId="14" hidden="1">ВС_скрыто!$A$1:$E$642</definedName>
    <definedName name="_xlnm._FilterDatabase" localSheetId="12" hidden="1">'Выпадающие списки'!$A$1:$Q$647</definedName>
    <definedName name="_xlnm._FilterDatabase" localSheetId="2" hidden="1">Динамика!$A$1:$AO$1</definedName>
    <definedName name="_xlnm._FilterDatabase" localSheetId="13" hidden="1">ОКПДТР!$A$1:$E$5282</definedName>
    <definedName name="_xlnm._FilterDatabase" localSheetId="1" hidden="1">Сдали!$A$1:$BB$40</definedName>
    <definedName name="_xlnm._FilterDatabase" localSheetId="8" hidden="1">ФПМ!$N$3:$P$125</definedName>
    <definedName name="_xlnm._FilterDatabase" localSheetId="10" hidden="1">ФСП!$J$3:$L$35</definedName>
    <definedName name="_xlnm.Print_Area" localSheetId="9">'Форма по принимаемым мерам'!$A$1:$C$4</definedName>
    <definedName name="_xlnm.Print_Area" localSheetId="11">'Форма по социальной поддежке'!$A$1:$C$4</definedName>
    <definedName name="_xlnm.Print_Area" localSheetId="6">'ФПМ ПОО'!$B$1:$J$504</definedName>
  </definedNames>
  <calcPr calcId="191029"/>
  <pivotCaches>
    <pivotCache cacheId="0" r:id="rId16"/>
    <pivotCache cacheId="1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8" i="8" l="1"/>
  <c r="I138" i="8" l="1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AJ36" i="13"/>
  <c r="AK36" i="13"/>
  <c r="AL36" i="13"/>
  <c r="AM36" i="13"/>
  <c r="AN36" i="13"/>
  <c r="AO36" i="13"/>
  <c r="AP36" i="13"/>
  <c r="AQ36" i="13"/>
  <c r="AR36" i="13"/>
  <c r="AS36" i="13"/>
  <c r="AT36" i="13"/>
  <c r="AU36" i="13"/>
  <c r="AV36" i="13"/>
  <c r="AW36" i="13"/>
  <c r="AX36" i="13"/>
  <c r="AY36" i="13"/>
  <c r="AZ36" i="13"/>
  <c r="BA36" i="13"/>
  <c r="BB36" i="13"/>
  <c r="BC36" i="13"/>
  <c r="BD36" i="13"/>
  <c r="BE36" i="13"/>
  <c r="BF36" i="13"/>
  <c r="BG36" i="13"/>
  <c r="BH36" i="13"/>
  <c r="BI36" i="13"/>
  <c r="BJ36" i="13"/>
  <c r="BK36" i="13"/>
  <c r="BL36" i="13"/>
  <c r="BM36" i="13"/>
  <c r="BN36" i="13"/>
  <c r="BO36" i="13"/>
  <c r="BP36" i="13"/>
  <c r="BQ36" i="13"/>
  <c r="BR36" i="13"/>
  <c r="BS36" i="13"/>
  <c r="BT36" i="13"/>
  <c r="BU36" i="13"/>
  <c r="BV36" i="13"/>
  <c r="BW36" i="13"/>
  <c r="BX36" i="13"/>
  <c r="BY36" i="13"/>
  <c r="BZ36" i="13"/>
  <c r="CA36" i="13"/>
  <c r="CB36" i="13"/>
  <c r="CC36" i="13"/>
  <c r="CD36" i="13"/>
  <c r="CE36" i="13"/>
  <c r="CF36" i="13"/>
  <c r="CG36" i="13"/>
  <c r="CH36" i="13"/>
  <c r="CI36" i="13"/>
  <c r="CJ36" i="13"/>
  <c r="CK36" i="13"/>
  <c r="CL36" i="13"/>
  <c r="CM36" i="13"/>
  <c r="CN36" i="13"/>
  <c r="CO36" i="13"/>
  <c r="CP36" i="13"/>
  <c r="CQ36" i="13"/>
  <c r="CR36" i="13"/>
  <c r="CS36" i="13"/>
  <c r="CT36" i="13"/>
  <c r="CU36" i="13"/>
  <c r="CV36" i="13"/>
  <c r="CW36" i="13"/>
  <c r="CX36" i="13"/>
  <c r="CY36" i="13"/>
  <c r="CZ36" i="13"/>
  <c r="DA36" i="13"/>
  <c r="DB36" i="13"/>
  <c r="DC36" i="13"/>
  <c r="DD36" i="13"/>
  <c r="DE36" i="13"/>
  <c r="DF36" i="13"/>
  <c r="DG36" i="13"/>
  <c r="DH36" i="13"/>
  <c r="DI36" i="13"/>
  <c r="DJ36" i="13"/>
  <c r="DK36" i="13"/>
  <c r="DL36" i="13"/>
  <c r="DM36" i="13"/>
  <c r="DN36" i="13"/>
  <c r="DO36" i="13"/>
  <c r="DP36" i="13"/>
  <c r="DQ36" i="13"/>
  <c r="DR36" i="13"/>
  <c r="DS36" i="13"/>
  <c r="DT36" i="13"/>
  <c r="DU36" i="13"/>
  <c r="DV36" i="13"/>
  <c r="DW36" i="13"/>
  <c r="DX36" i="13"/>
  <c r="DY36" i="13"/>
  <c r="DZ36" i="13"/>
  <c r="EA36" i="13"/>
  <c r="EB36" i="13"/>
  <c r="EC36" i="13"/>
  <c r="ED36" i="13"/>
  <c r="EE36" i="13"/>
  <c r="EF36" i="13"/>
  <c r="EG36" i="13"/>
  <c r="EH36" i="13"/>
  <c r="EI36" i="13"/>
  <c r="EJ36" i="13"/>
  <c r="EK36" i="13"/>
  <c r="EL36" i="13"/>
  <c r="EM36" i="13"/>
  <c r="EN36" i="13"/>
  <c r="EO36" i="13"/>
  <c r="EP36" i="13"/>
  <c r="E33" i="15"/>
  <c r="E34" i="15"/>
  <c r="E35" i="15"/>
  <c r="E36" i="15"/>
  <c r="I4" i="8"/>
  <c r="E37" i="15" l="1"/>
  <c r="E38" i="15" s="1"/>
  <c r="J8" i="11"/>
  <c r="N8" i="11"/>
  <c r="O8" i="11"/>
  <c r="K8" i="11"/>
  <c r="L8" i="11"/>
  <c r="J11" i="12"/>
  <c r="K11" i="12"/>
  <c r="N23" i="11"/>
  <c r="O23" i="11"/>
  <c r="N24" i="11"/>
  <c r="O24" i="11"/>
  <c r="M8" i="11" l="1"/>
  <c r="J24" i="11"/>
  <c r="K24" i="11"/>
  <c r="L24" i="11"/>
  <c r="J23" i="11"/>
  <c r="K23" i="11"/>
  <c r="L23" i="11"/>
  <c r="M24" i="11" l="1"/>
  <c r="M23" i="11"/>
  <c r="F33" i="15" l="1"/>
  <c r="F34" i="15"/>
  <c r="F35" i="15"/>
  <c r="F36" i="15"/>
  <c r="F37" i="15" l="1"/>
  <c r="F38" i="15" s="1"/>
  <c r="G36" i="15" l="1"/>
  <c r="G35" i="15"/>
  <c r="G34" i="15"/>
  <c r="G33" i="15"/>
  <c r="N118" i="11"/>
  <c r="O118" i="11"/>
  <c r="J118" i="11"/>
  <c r="K118" i="11"/>
  <c r="L118" i="11"/>
  <c r="N119" i="11"/>
  <c r="O119" i="11"/>
  <c r="J119" i="11"/>
  <c r="K119" i="11"/>
  <c r="L119" i="11"/>
  <c r="G37" i="15" l="1"/>
  <c r="G38" i="15" s="1"/>
  <c r="M118" i="11"/>
  <c r="M119" i="11"/>
  <c r="J4" i="12" l="1"/>
  <c r="K4" i="12"/>
  <c r="J5" i="12"/>
  <c r="K5" i="12"/>
  <c r="N45" i="11" l="1"/>
  <c r="O45" i="11"/>
  <c r="J45" i="11"/>
  <c r="K45" i="11"/>
  <c r="L45" i="11"/>
  <c r="M45" i="11" l="1"/>
  <c r="H36" i="15" l="1"/>
  <c r="H35" i="15"/>
  <c r="H34" i="15"/>
  <c r="H33" i="15"/>
  <c r="N5" i="11"/>
  <c r="O5" i="11"/>
  <c r="N6" i="11"/>
  <c r="O6" i="11"/>
  <c r="N7" i="11"/>
  <c r="O7" i="11"/>
  <c r="N9" i="11"/>
  <c r="O9" i="11"/>
  <c r="N10" i="11"/>
  <c r="O10" i="11"/>
  <c r="N11" i="11"/>
  <c r="O11" i="11"/>
  <c r="N12" i="11"/>
  <c r="O12" i="11"/>
  <c r="N13" i="11"/>
  <c r="O13" i="11"/>
  <c r="N14" i="11"/>
  <c r="O14" i="11"/>
  <c r="N15" i="11"/>
  <c r="O15" i="11"/>
  <c r="N16" i="11"/>
  <c r="O16" i="11"/>
  <c r="N17" i="11"/>
  <c r="O17" i="11"/>
  <c r="N18" i="11"/>
  <c r="O18" i="11"/>
  <c r="N19" i="11"/>
  <c r="O19" i="11"/>
  <c r="N20" i="11"/>
  <c r="O20" i="11"/>
  <c r="N21" i="11"/>
  <c r="O21" i="11"/>
  <c r="N22" i="11"/>
  <c r="O22" i="11"/>
  <c r="N25" i="11"/>
  <c r="O25" i="11"/>
  <c r="N26" i="11"/>
  <c r="O26" i="11"/>
  <c r="N27" i="11"/>
  <c r="O27" i="11"/>
  <c r="N28" i="11"/>
  <c r="O28" i="11"/>
  <c r="N29" i="11"/>
  <c r="O29" i="11"/>
  <c r="N30" i="11"/>
  <c r="O30" i="11"/>
  <c r="N31" i="11"/>
  <c r="O31" i="11"/>
  <c r="N32" i="11"/>
  <c r="O32" i="11"/>
  <c r="N33" i="11"/>
  <c r="O33" i="11"/>
  <c r="N34" i="11"/>
  <c r="O34" i="11"/>
  <c r="N35" i="11"/>
  <c r="O35" i="11"/>
  <c r="N36" i="11"/>
  <c r="O36" i="11"/>
  <c r="N37" i="11"/>
  <c r="O37" i="11"/>
  <c r="N38" i="11"/>
  <c r="O38" i="11"/>
  <c r="N39" i="11"/>
  <c r="O39" i="11"/>
  <c r="N40" i="11"/>
  <c r="O40" i="11"/>
  <c r="N41" i="11"/>
  <c r="O41" i="11"/>
  <c r="N42" i="11"/>
  <c r="O42" i="11"/>
  <c r="N43" i="11"/>
  <c r="O43" i="11"/>
  <c r="N44" i="11"/>
  <c r="O44" i="11"/>
  <c r="N46" i="11"/>
  <c r="O46" i="11"/>
  <c r="N47" i="11"/>
  <c r="O47" i="11"/>
  <c r="N48" i="11"/>
  <c r="O48" i="11"/>
  <c r="N49" i="11"/>
  <c r="O49" i="11"/>
  <c r="N50" i="11"/>
  <c r="O50" i="11"/>
  <c r="N51" i="11"/>
  <c r="O51" i="11"/>
  <c r="N52" i="11"/>
  <c r="O52" i="11"/>
  <c r="N53" i="11"/>
  <c r="O53" i="11"/>
  <c r="N54" i="11"/>
  <c r="O54" i="11"/>
  <c r="N55" i="11"/>
  <c r="O55" i="11"/>
  <c r="N56" i="11"/>
  <c r="O56" i="11"/>
  <c r="N57" i="11"/>
  <c r="O57" i="11"/>
  <c r="N58" i="11"/>
  <c r="O58" i="11"/>
  <c r="N59" i="11"/>
  <c r="O59" i="11"/>
  <c r="N60" i="11"/>
  <c r="O60" i="11"/>
  <c r="N61" i="11"/>
  <c r="O61" i="11"/>
  <c r="N62" i="11"/>
  <c r="O62" i="11"/>
  <c r="N63" i="11"/>
  <c r="O63" i="11"/>
  <c r="N64" i="11"/>
  <c r="O64" i="11"/>
  <c r="N65" i="11"/>
  <c r="O65" i="11"/>
  <c r="N66" i="11"/>
  <c r="O66" i="11"/>
  <c r="N67" i="11"/>
  <c r="O67" i="11"/>
  <c r="N68" i="11"/>
  <c r="O68" i="11"/>
  <c r="N69" i="11"/>
  <c r="O69" i="11"/>
  <c r="N70" i="11"/>
  <c r="O70" i="11"/>
  <c r="N71" i="11"/>
  <c r="O71" i="11"/>
  <c r="N72" i="11"/>
  <c r="O72" i="11"/>
  <c r="N73" i="11"/>
  <c r="O73" i="11"/>
  <c r="N74" i="11"/>
  <c r="O74" i="11"/>
  <c r="N75" i="11"/>
  <c r="O75" i="11"/>
  <c r="N76" i="11"/>
  <c r="O76" i="11"/>
  <c r="N77" i="11"/>
  <c r="O77" i="11"/>
  <c r="N78" i="11"/>
  <c r="O78" i="11"/>
  <c r="N79" i="11"/>
  <c r="O79" i="11"/>
  <c r="N80" i="11"/>
  <c r="O80" i="11"/>
  <c r="N81" i="11"/>
  <c r="O81" i="11"/>
  <c r="N82" i="11"/>
  <c r="O82" i="11"/>
  <c r="N83" i="11"/>
  <c r="O83" i="11"/>
  <c r="N84" i="11"/>
  <c r="O84" i="11"/>
  <c r="N85" i="11"/>
  <c r="O85" i="11"/>
  <c r="N86" i="11"/>
  <c r="O86" i="11"/>
  <c r="N87" i="11"/>
  <c r="O87" i="11"/>
  <c r="N88" i="11"/>
  <c r="O88" i="11"/>
  <c r="N89" i="11"/>
  <c r="O89" i="11"/>
  <c r="N90" i="11"/>
  <c r="O90" i="11"/>
  <c r="N91" i="11"/>
  <c r="O91" i="11"/>
  <c r="N92" i="11"/>
  <c r="O92" i="11"/>
  <c r="N93" i="11"/>
  <c r="O93" i="11"/>
  <c r="N94" i="11"/>
  <c r="O94" i="11"/>
  <c r="N95" i="11"/>
  <c r="O95" i="11"/>
  <c r="N96" i="11"/>
  <c r="O96" i="11"/>
  <c r="N97" i="11"/>
  <c r="O97" i="11"/>
  <c r="N98" i="11"/>
  <c r="O98" i="11"/>
  <c r="N99" i="11"/>
  <c r="O99" i="11"/>
  <c r="N100" i="11"/>
  <c r="O100" i="11"/>
  <c r="N101" i="11"/>
  <c r="O101" i="11"/>
  <c r="N102" i="11"/>
  <c r="O102" i="11"/>
  <c r="N103" i="11"/>
  <c r="O103" i="11"/>
  <c r="N104" i="11"/>
  <c r="O104" i="11"/>
  <c r="N105" i="11"/>
  <c r="O105" i="11"/>
  <c r="N106" i="11"/>
  <c r="O106" i="11"/>
  <c r="N107" i="11"/>
  <c r="O107" i="11"/>
  <c r="N108" i="11"/>
  <c r="O108" i="11"/>
  <c r="N109" i="11"/>
  <c r="O109" i="11"/>
  <c r="N110" i="11"/>
  <c r="O110" i="11"/>
  <c r="N111" i="11"/>
  <c r="O111" i="11"/>
  <c r="N112" i="11"/>
  <c r="O112" i="11"/>
  <c r="N113" i="11"/>
  <c r="O113" i="11"/>
  <c r="N114" i="11"/>
  <c r="O114" i="11"/>
  <c r="N115" i="11"/>
  <c r="O115" i="11"/>
  <c r="N116" i="11"/>
  <c r="O116" i="11"/>
  <c r="N117" i="11"/>
  <c r="O117" i="11"/>
  <c r="N120" i="11"/>
  <c r="O120" i="11"/>
  <c r="N121" i="11"/>
  <c r="O121" i="11"/>
  <c r="N122" i="11"/>
  <c r="O122" i="11"/>
  <c r="N123" i="11"/>
  <c r="O123" i="11"/>
  <c r="H37" i="15" l="1"/>
  <c r="H38" i="15" s="1"/>
  <c r="J56" i="11"/>
  <c r="J57" i="11"/>
  <c r="J58" i="11"/>
  <c r="K56" i="11"/>
  <c r="K57" i="11"/>
  <c r="K58" i="11"/>
  <c r="L56" i="11"/>
  <c r="L57" i="11"/>
  <c r="L58" i="11"/>
  <c r="M56" i="11" l="1"/>
  <c r="M58" i="11"/>
  <c r="M57" i="11"/>
  <c r="J16" i="12" l="1"/>
  <c r="K16" i="12"/>
  <c r="J17" i="12"/>
  <c r="K17" i="12"/>
  <c r="J18" i="12"/>
  <c r="K18" i="12"/>
  <c r="J38" i="11"/>
  <c r="J39" i="11"/>
  <c r="J40" i="11"/>
  <c r="K38" i="11"/>
  <c r="K39" i="11"/>
  <c r="K40" i="11"/>
  <c r="L38" i="11"/>
  <c r="L39" i="11"/>
  <c r="L40" i="11"/>
  <c r="M39" i="11" l="1"/>
  <c r="M38" i="11"/>
  <c r="M40" i="11"/>
  <c r="J50" i="11" l="1"/>
  <c r="K50" i="11"/>
  <c r="L50" i="11"/>
  <c r="M50" i="11" l="1"/>
  <c r="J33" i="11" l="1"/>
  <c r="J34" i="11"/>
  <c r="J35" i="11"/>
  <c r="J36" i="11"/>
  <c r="J37" i="11"/>
  <c r="K33" i="11"/>
  <c r="K34" i="11"/>
  <c r="K35" i="11"/>
  <c r="K36" i="11"/>
  <c r="K37" i="11"/>
  <c r="L33" i="11"/>
  <c r="L34" i="11"/>
  <c r="L35" i="11"/>
  <c r="L36" i="11"/>
  <c r="L37" i="11"/>
  <c r="M35" i="11" l="1"/>
  <c r="M34" i="11"/>
  <c r="M33" i="11"/>
  <c r="M37" i="11"/>
  <c r="M36" i="11"/>
  <c r="J7" i="12" l="1"/>
  <c r="K7" i="12"/>
  <c r="J8" i="12"/>
  <c r="K8" i="12"/>
  <c r="J10" i="11"/>
  <c r="J11" i="11"/>
  <c r="J12" i="11"/>
  <c r="J13" i="11"/>
  <c r="K10" i="11"/>
  <c r="K11" i="11"/>
  <c r="K12" i="11"/>
  <c r="K13" i="11"/>
  <c r="L10" i="11"/>
  <c r="L11" i="11"/>
  <c r="L12" i="11"/>
  <c r="L13" i="11"/>
  <c r="M13" i="11" l="1"/>
  <c r="M11" i="11"/>
  <c r="M10" i="11"/>
  <c r="M12" i="11"/>
  <c r="J86" i="11" l="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M95" i="11" l="1"/>
  <c r="M93" i="11"/>
  <c r="M86" i="11"/>
  <c r="M96" i="11"/>
  <c r="M98" i="11"/>
  <c r="M89" i="11"/>
  <c r="M87" i="11"/>
  <c r="M88" i="11"/>
  <c r="M94" i="11"/>
  <c r="M99" i="11"/>
  <c r="M90" i="11"/>
  <c r="M97" i="11"/>
  <c r="M92" i="11"/>
  <c r="M100" i="11"/>
  <c r="M91" i="11"/>
  <c r="J109" i="11" l="1"/>
  <c r="J110" i="11"/>
  <c r="J111" i="11"/>
  <c r="J112" i="11"/>
  <c r="J113" i="11"/>
  <c r="J114" i="11"/>
  <c r="J115" i="11"/>
  <c r="J116" i="11"/>
  <c r="J117" i="11"/>
  <c r="J120" i="11"/>
  <c r="K109" i="11"/>
  <c r="K110" i="11"/>
  <c r="K111" i="11"/>
  <c r="K112" i="11"/>
  <c r="K113" i="11"/>
  <c r="K114" i="11"/>
  <c r="K115" i="11"/>
  <c r="K116" i="11"/>
  <c r="K117" i="11"/>
  <c r="K120" i="11"/>
  <c r="L109" i="11"/>
  <c r="L110" i="11"/>
  <c r="L111" i="11"/>
  <c r="L112" i="11"/>
  <c r="L113" i="11"/>
  <c r="L114" i="11"/>
  <c r="L115" i="11"/>
  <c r="L116" i="11"/>
  <c r="L117" i="11"/>
  <c r="L120" i="11"/>
  <c r="M116" i="11" l="1"/>
  <c r="M115" i="11"/>
  <c r="M110" i="11"/>
  <c r="M117" i="11"/>
  <c r="M112" i="11"/>
  <c r="M109" i="11"/>
  <c r="M120" i="11"/>
  <c r="M114" i="11"/>
  <c r="M113" i="11"/>
  <c r="M111" i="11"/>
  <c r="J68" i="11" l="1"/>
  <c r="J69" i="11"/>
  <c r="J70" i="11"/>
  <c r="K68" i="11"/>
  <c r="K69" i="11"/>
  <c r="K70" i="11"/>
  <c r="L68" i="11"/>
  <c r="L69" i="11"/>
  <c r="L70" i="11"/>
  <c r="M68" i="11" l="1"/>
  <c r="M69" i="11"/>
  <c r="M70" i="11"/>
  <c r="J59" i="11" l="1"/>
  <c r="J60" i="11"/>
  <c r="J61" i="11"/>
  <c r="J62" i="11"/>
  <c r="J63" i="11"/>
  <c r="J64" i="11"/>
  <c r="J65" i="11"/>
  <c r="K59" i="11"/>
  <c r="K60" i="11"/>
  <c r="K61" i="11"/>
  <c r="K62" i="11"/>
  <c r="K63" i="11"/>
  <c r="K64" i="11"/>
  <c r="K65" i="11"/>
  <c r="L59" i="11"/>
  <c r="L60" i="11"/>
  <c r="L61" i="11"/>
  <c r="L62" i="11"/>
  <c r="L63" i="11"/>
  <c r="L64" i="11"/>
  <c r="L65" i="11"/>
  <c r="M62" i="11" l="1"/>
  <c r="M61" i="11"/>
  <c r="M59" i="11"/>
  <c r="M64" i="11"/>
  <c r="M63" i="11"/>
  <c r="M60" i="11"/>
  <c r="M65" i="11"/>
  <c r="J5" i="11" l="1"/>
  <c r="K5" i="11"/>
  <c r="L5" i="11"/>
  <c r="M5" i="11" l="1"/>
  <c r="J46" i="11" l="1"/>
  <c r="J47" i="11"/>
  <c r="K46" i="11"/>
  <c r="K47" i="11"/>
  <c r="L46" i="11"/>
  <c r="L47" i="11"/>
  <c r="M47" i="11" l="1"/>
  <c r="M46" i="11"/>
  <c r="J74" i="11" l="1"/>
  <c r="J75" i="11"/>
  <c r="J76" i="11"/>
  <c r="K74" i="11"/>
  <c r="K75" i="11"/>
  <c r="K76" i="11"/>
  <c r="L74" i="11"/>
  <c r="L75" i="11"/>
  <c r="L76" i="11"/>
  <c r="M74" i="11" l="1"/>
  <c r="M76" i="11"/>
  <c r="M75" i="11"/>
  <c r="J30" i="11" l="1"/>
  <c r="J31" i="11"/>
  <c r="J32" i="11"/>
  <c r="K30" i="11"/>
  <c r="K31" i="11"/>
  <c r="K32" i="11"/>
  <c r="L30" i="11"/>
  <c r="L31" i="11"/>
  <c r="L32" i="11"/>
  <c r="M32" i="11" l="1"/>
  <c r="M31" i="11"/>
  <c r="M30" i="11"/>
  <c r="J29" i="12" l="1"/>
  <c r="K29" i="12"/>
  <c r="J85" i="11"/>
  <c r="K85" i="11"/>
  <c r="L85" i="11"/>
  <c r="M85" i="11" l="1"/>
  <c r="J22" i="12" l="1"/>
  <c r="K22" i="12"/>
  <c r="J23" i="12"/>
  <c r="K23" i="12"/>
  <c r="J71" i="11"/>
  <c r="J72" i="11"/>
  <c r="J73" i="11"/>
  <c r="K71" i="11"/>
  <c r="K72" i="11"/>
  <c r="K73" i="11"/>
  <c r="L71" i="11"/>
  <c r="L72" i="11"/>
  <c r="L73" i="11"/>
  <c r="M73" i="11" l="1"/>
  <c r="M72" i="11"/>
  <c r="M71" i="11"/>
  <c r="J14" i="11" l="1"/>
  <c r="J15" i="11"/>
  <c r="J16" i="11"/>
  <c r="J17" i="11"/>
  <c r="K14" i="11"/>
  <c r="K15" i="11"/>
  <c r="K16" i="11"/>
  <c r="K17" i="11"/>
  <c r="L14" i="11"/>
  <c r="L15" i="11"/>
  <c r="L16" i="11"/>
  <c r="L17" i="11"/>
  <c r="M15" i="11" l="1"/>
  <c r="M17" i="11"/>
  <c r="M16" i="11"/>
  <c r="M14" i="11"/>
  <c r="J77" i="11" l="1"/>
  <c r="J78" i="11"/>
  <c r="J79" i="11"/>
  <c r="K77" i="11"/>
  <c r="K78" i="11"/>
  <c r="K79" i="11"/>
  <c r="L77" i="11"/>
  <c r="L78" i="11"/>
  <c r="L79" i="11"/>
  <c r="M79" i="11" l="1"/>
  <c r="M77" i="11"/>
  <c r="M78" i="11"/>
  <c r="J6" i="11" l="1"/>
  <c r="J7" i="11"/>
  <c r="K6" i="11"/>
  <c r="K7" i="11"/>
  <c r="L6" i="11"/>
  <c r="L7" i="11"/>
  <c r="M7" i="11" l="1"/>
  <c r="M6" i="11"/>
  <c r="J12" i="12" l="1"/>
  <c r="K12" i="12"/>
  <c r="J13" i="12"/>
  <c r="K13" i="12"/>
  <c r="J14" i="12"/>
  <c r="K14" i="12"/>
  <c r="J15" i="12"/>
  <c r="K15" i="12"/>
  <c r="J10" i="12"/>
  <c r="K10" i="12"/>
  <c r="J25" i="11"/>
  <c r="J26" i="11"/>
  <c r="J27" i="11"/>
  <c r="J28" i="11"/>
  <c r="J29" i="11"/>
  <c r="K25" i="11"/>
  <c r="K26" i="11"/>
  <c r="K27" i="11"/>
  <c r="K28" i="11"/>
  <c r="K29" i="11"/>
  <c r="L25" i="11"/>
  <c r="L26" i="11"/>
  <c r="L27" i="11"/>
  <c r="L28" i="11"/>
  <c r="L29" i="11"/>
  <c r="M26" i="11" l="1"/>
  <c r="M29" i="11"/>
  <c r="M25" i="11"/>
  <c r="M28" i="11"/>
  <c r="M27" i="11"/>
  <c r="J48" i="11" l="1"/>
  <c r="J49" i="11"/>
  <c r="K48" i="11"/>
  <c r="K49" i="11"/>
  <c r="L48" i="11"/>
  <c r="L49" i="11"/>
  <c r="M49" i="11" l="1"/>
  <c r="M48" i="11"/>
  <c r="J52" i="11" l="1"/>
  <c r="K52" i="11"/>
  <c r="L52" i="11"/>
  <c r="M52" i="11" l="1"/>
  <c r="J19" i="11" l="1"/>
  <c r="J20" i="11"/>
  <c r="J21" i="11"/>
  <c r="J22" i="11"/>
  <c r="K19" i="11"/>
  <c r="K20" i="11"/>
  <c r="K21" i="11"/>
  <c r="K22" i="11"/>
  <c r="L19" i="11"/>
  <c r="L20" i="11"/>
  <c r="L21" i="11"/>
  <c r="L22" i="11"/>
  <c r="M22" i="11" l="1"/>
  <c r="M20" i="11"/>
  <c r="M21" i="11"/>
  <c r="M19" i="11"/>
  <c r="J18" i="11" l="1"/>
  <c r="K18" i="11"/>
  <c r="L18" i="11"/>
  <c r="M18" i="11" l="1"/>
  <c r="J9" i="11" l="1"/>
  <c r="K9" i="11"/>
  <c r="L9" i="11"/>
  <c r="M9" i="11" l="1"/>
  <c r="J41" i="11" l="1"/>
  <c r="J42" i="11"/>
  <c r="J43" i="11"/>
  <c r="J44" i="11"/>
  <c r="J51" i="11"/>
  <c r="K41" i="11"/>
  <c r="K42" i="11"/>
  <c r="K43" i="11"/>
  <c r="K44" i="11"/>
  <c r="K51" i="11"/>
  <c r="L41" i="11"/>
  <c r="L42" i="11"/>
  <c r="L43" i="11"/>
  <c r="L44" i="11"/>
  <c r="L51" i="11"/>
  <c r="M51" i="11" l="1"/>
  <c r="M41" i="11"/>
  <c r="M43" i="11"/>
  <c r="M44" i="11"/>
  <c r="M42" i="11"/>
  <c r="I36" i="15" l="1"/>
  <c r="I35" i="15"/>
  <c r="I34" i="15"/>
  <c r="I33" i="15"/>
  <c r="I37" i="15" l="1"/>
  <c r="I38" i="15" s="1"/>
  <c r="J36" i="15" l="1"/>
  <c r="J35" i="15"/>
  <c r="J34" i="15"/>
  <c r="J33" i="15"/>
  <c r="J81" i="11"/>
  <c r="K81" i="11"/>
  <c r="L81" i="11"/>
  <c r="J37" i="15" l="1"/>
  <c r="J38" i="15" s="1"/>
  <c r="M81" i="11"/>
  <c r="K36" i="15" l="1"/>
  <c r="K35" i="15"/>
  <c r="K34" i="15"/>
  <c r="K33" i="15"/>
  <c r="K37" i="15" l="1"/>
  <c r="K38" i="15" s="1"/>
  <c r="J21" i="12" l="1"/>
  <c r="K21" i="12"/>
  <c r="J80" i="11"/>
  <c r="K80" i="11"/>
  <c r="L80" i="11"/>
  <c r="M80" i="11" l="1"/>
  <c r="L36" i="15" l="1"/>
  <c r="L35" i="15"/>
  <c r="L34" i="15"/>
  <c r="L33" i="15"/>
  <c r="L37" i="15" l="1"/>
  <c r="L38" i="15" s="1"/>
  <c r="M36" i="15" l="1"/>
  <c r="M35" i="15"/>
  <c r="M34" i="15"/>
  <c r="M33" i="15"/>
  <c r="M37" i="15" l="1"/>
  <c r="M38" i="15" s="1"/>
  <c r="N33" i="15" l="1"/>
  <c r="N34" i="15"/>
  <c r="N35" i="15"/>
  <c r="N36" i="15"/>
  <c r="BB36" i="15"/>
  <c r="BA36" i="15"/>
  <c r="AZ36" i="15"/>
  <c r="AY36" i="15"/>
  <c r="AX36" i="15"/>
  <c r="AW36" i="15"/>
  <c r="AV36" i="15"/>
  <c r="AU36" i="15"/>
  <c r="AT36" i="15"/>
  <c r="AS36" i="15"/>
  <c r="AR36" i="15"/>
  <c r="AQ36" i="15"/>
  <c r="AP36" i="15"/>
  <c r="AO36" i="15"/>
  <c r="AN36" i="15"/>
  <c r="AM36" i="15"/>
  <c r="AL36" i="15"/>
  <c r="AK36" i="15"/>
  <c r="AJ36" i="15"/>
  <c r="AI36" i="15"/>
  <c r="AH36" i="15"/>
  <c r="AG36" i="15"/>
  <c r="AF36" i="15"/>
  <c r="AE36" i="15"/>
  <c r="AD36" i="15"/>
  <c r="AC36" i="15"/>
  <c r="AB36" i="15"/>
  <c r="AA36" i="15"/>
  <c r="Z36" i="15"/>
  <c r="Y36" i="15"/>
  <c r="X36" i="15"/>
  <c r="W36" i="15"/>
  <c r="V36" i="15"/>
  <c r="U36" i="15"/>
  <c r="T36" i="15"/>
  <c r="S36" i="15"/>
  <c r="R36" i="15"/>
  <c r="Q36" i="15"/>
  <c r="P36" i="15"/>
  <c r="BB35" i="15"/>
  <c r="BA35" i="15"/>
  <c r="AZ35" i="15"/>
  <c r="AY35" i="15"/>
  <c r="AX35" i="15"/>
  <c r="AW35" i="15"/>
  <c r="AV35" i="15"/>
  <c r="AU35" i="15"/>
  <c r="AT35" i="15"/>
  <c r="AS35" i="15"/>
  <c r="AR35" i="15"/>
  <c r="AQ35" i="15"/>
  <c r="AP35" i="15"/>
  <c r="AO35" i="15"/>
  <c r="AN35" i="15"/>
  <c r="AM35" i="15"/>
  <c r="AL35" i="15"/>
  <c r="AK35" i="15"/>
  <c r="AJ35" i="15"/>
  <c r="AI35" i="15"/>
  <c r="AH35" i="15"/>
  <c r="AG35" i="15"/>
  <c r="AF35" i="15"/>
  <c r="AE35" i="15"/>
  <c r="AD35" i="15"/>
  <c r="AC35" i="15"/>
  <c r="AB35" i="15"/>
  <c r="AA35" i="15"/>
  <c r="Z35" i="15"/>
  <c r="Y35" i="15"/>
  <c r="X35" i="15"/>
  <c r="W35" i="15"/>
  <c r="V35" i="15"/>
  <c r="U35" i="15"/>
  <c r="T35" i="15"/>
  <c r="S35" i="15"/>
  <c r="R35" i="15"/>
  <c r="Q35" i="15"/>
  <c r="P35" i="15"/>
  <c r="BB34" i="15"/>
  <c r="BA34" i="15"/>
  <c r="AZ34" i="15"/>
  <c r="AY34" i="15"/>
  <c r="AX34" i="15"/>
  <c r="AW34" i="15"/>
  <c r="AV34" i="15"/>
  <c r="AU34" i="15"/>
  <c r="AT34" i="15"/>
  <c r="AS34" i="15"/>
  <c r="AR34" i="15"/>
  <c r="AQ34" i="15"/>
  <c r="AP34" i="15"/>
  <c r="AO34" i="15"/>
  <c r="AN34" i="15"/>
  <c r="AM34" i="15"/>
  <c r="AL34" i="15"/>
  <c r="AK34" i="15"/>
  <c r="AJ34" i="15"/>
  <c r="AI34" i="15"/>
  <c r="AH34" i="15"/>
  <c r="AG34" i="15"/>
  <c r="AF34" i="15"/>
  <c r="AE34" i="15"/>
  <c r="AD34" i="15"/>
  <c r="AC34" i="15"/>
  <c r="AB34" i="15"/>
  <c r="AA34" i="15"/>
  <c r="Z34" i="15"/>
  <c r="Y34" i="15"/>
  <c r="X34" i="15"/>
  <c r="W34" i="15"/>
  <c r="V34" i="15"/>
  <c r="U34" i="15"/>
  <c r="T34" i="15"/>
  <c r="S34" i="15"/>
  <c r="R34" i="15"/>
  <c r="Q34" i="15"/>
  <c r="P34" i="15"/>
  <c r="BB33" i="15"/>
  <c r="BA33" i="15"/>
  <c r="AZ33" i="15"/>
  <c r="AY33" i="15"/>
  <c r="AX33" i="15"/>
  <c r="AW33" i="15"/>
  <c r="AV33" i="15"/>
  <c r="AU33" i="15"/>
  <c r="AT33" i="15"/>
  <c r="AS33" i="15"/>
  <c r="AR33" i="15"/>
  <c r="AQ33" i="15"/>
  <c r="AP33" i="15"/>
  <c r="AO33" i="15"/>
  <c r="AN33" i="15"/>
  <c r="AM33" i="15"/>
  <c r="AL33" i="15"/>
  <c r="AK33" i="15"/>
  <c r="AJ33" i="15"/>
  <c r="AI33" i="15"/>
  <c r="AH33" i="15"/>
  <c r="AG33" i="15"/>
  <c r="AF33" i="15"/>
  <c r="AE33" i="15"/>
  <c r="AD33" i="15"/>
  <c r="AC33" i="15"/>
  <c r="AB33" i="15"/>
  <c r="AA33" i="15"/>
  <c r="Z33" i="15"/>
  <c r="Y33" i="15"/>
  <c r="X33" i="15"/>
  <c r="W33" i="15"/>
  <c r="V33" i="15"/>
  <c r="U33" i="15"/>
  <c r="T33" i="15"/>
  <c r="S33" i="15"/>
  <c r="R33" i="15"/>
  <c r="Q33" i="15"/>
  <c r="P33" i="15"/>
  <c r="K4" i="11"/>
  <c r="K53" i="11"/>
  <c r="K54" i="11"/>
  <c r="K55" i="11"/>
  <c r="K66" i="11"/>
  <c r="K67" i="11"/>
  <c r="K82" i="11"/>
  <c r="K83" i="11"/>
  <c r="K84" i="11"/>
  <c r="K101" i="11"/>
  <c r="K102" i="11"/>
  <c r="K103" i="11"/>
  <c r="K104" i="11"/>
  <c r="K105" i="11"/>
  <c r="K106" i="11"/>
  <c r="K107" i="11"/>
  <c r="K108" i="11"/>
  <c r="K121" i="11"/>
  <c r="K122" i="11"/>
  <c r="K123" i="11"/>
  <c r="K124" i="11"/>
  <c r="K125" i="11"/>
  <c r="AR37" i="15" l="1"/>
  <c r="AU37" i="15"/>
  <c r="AU38" i="15" s="1"/>
  <c r="BB37" i="15"/>
  <c r="BB38" i="15" s="1"/>
  <c r="AI37" i="15"/>
  <c r="AX37" i="15"/>
  <c r="AX38" i="15" s="1"/>
  <c r="AB37" i="15"/>
  <c r="AB38" i="15" s="1"/>
  <c r="AZ37" i="15"/>
  <c r="AZ38" i="15" s="1"/>
  <c r="P37" i="15"/>
  <c r="P38" i="15" s="1"/>
  <c r="AN37" i="15"/>
  <c r="AN38" i="15" s="1"/>
  <c r="Q37" i="15"/>
  <c r="Q38" i="15" s="1"/>
  <c r="AC37" i="15"/>
  <c r="AC38" i="15" s="1"/>
  <c r="BA37" i="15"/>
  <c r="BA38" i="15" s="1"/>
  <c r="X37" i="15"/>
  <c r="X38" i="15" s="1"/>
  <c r="AD37" i="15"/>
  <c r="AD38" i="15" s="1"/>
  <c r="AL37" i="15"/>
  <c r="AL38" i="15" s="1"/>
  <c r="AF37" i="15"/>
  <c r="AF38" i="15" s="1"/>
  <c r="Z37" i="15"/>
  <c r="Z38" i="15" s="1"/>
  <c r="R37" i="15"/>
  <c r="R38" i="15" s="1"/>
  <c r="W37" i="15"/>
  <c r="W38" i="15" s="1"/>
  <c r="T37" i="15"/>
  <c r="T38" i="15" s="1"/>
  <c r="AP37" i="15"/>
  <c r="AP38" i="15" s="1"/>
  <c r="AO37" i="15"/>
  <c r="AO38" i="15" s="1"/>
  <c r="N37" i="15"/>
  <c r="N38" i="15" s="1"/>
  <c r="S37" i="15"/>
  <c r="S38" i="15" s="1"/>
  <c r="AE37" i="15"/>
  <c r="AE38" i="15" s="1"/>
  <c r="AQ37" i="15"/>
  <c r="AQ38" i="15" s="1"/>
  <c r="U37" i="15"/>
  <c r="U38" i="15" s="1"/>
  <c r="AG37" i="15"/>
  <c r="AG38" i="15" s="1"/>
  <c r="AS37" i="15"/>
  <c r="AS38" i="15" s="1"/>
  <c r="V37" i="15"/>
  <c r="V38" i="15" s="1"/>
  <c r="AH37" i="15"/>
  <c r="AH38" i="15" s="1"/>
  <c r="AT37" i="15"/>
  <c r="AT38" i="15" s="1"/>
  <c r="AJ37" i="15"/>
  <c r="AJ38" i="15" s="1"/>
  <c r="AV37" i="15"/>
  <c r="AV38" i="15" s="1"/>
  <c r="AK37" i="15"/>
  <c r="AK38" i="15" s="1"/>
  <c r="AW37" i="15"/>
  <c r="AW38" i="15" s="1"/>
  <c r="Y37" i="15"/>
  <c r="Y38" i="15" s="1"/>
  <c r="AA37" i="15"/>
  <c r="AA38" i="15" s="1"/>
  <c r="AM37" i="15"/>
  <c r="AM38" i="15" s="1"/>
  <c r="AY37" i="15"/>
  <c r="AY38" i="15" s="1"/>
  <c r="AR38" i="15"/>
  <c r="AI38" i="15"/>
  <c r="O33" i="15"/>
  <c r="O34" i="15"/>
  <c r="B34" i="15" s="1"/>
  <c r="O35" i="15"/>
  <c r="O36" i="15"/>
  <c r="A34" i="15" l="1"/>
  <c r="O37" i="15"/>
  <c r="O38" i="15" s="1"/>
  <c r="A38" i="15" s="1"/>
  <c r="B38" i="15" l="1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2" i="4"/>
  <c r="E150" i="8" l="1"/>
  <c r="E151" i="8"/>
  <c r="E152" i="8"/>
  <c r="E153" i="8"/>
  <c r="E154" i="8"/>
  <c r="E155" i="8"/>
  <c r="E156" i="8"/>
  <c r="I150" i="8"/>
  <c r="I151" i="8"/>
  <c r="I152" i="8"/>
  <c r="I153" i="8"/>
  <c r="I154" i="8"/>
  <c r="I155" i="8"/>
  <c r="I156" i="8"/>
  <c r="J150" i="8"/>
  <c r="J151" i="8"/>
  <c r="J152" i="8"/>
  <c r="J153" i="8"/>
  <c r="J154" i="8"/>
  <c r="J155" i="8"/>
  <c r="J156" i="8"/>
  <c r="K150" i="8"/>
  <c r="K151" i="8"/>
  <c r="K152" i="8"/>
  <c r="K153" i="8"/>
  <c r="K154" i="8"/>
  <c r="K155" i="8"/>
  <c r="K156" i="8"/>
  <c r="J6" i="12"/>
  <c r="K6" i="12"/>
  <c r="J9" i="12"/>
  <c r="K9" i="12"/>
  <c r="J19" i="12"/>
  <c r="K19" i="12"/>
  <c r="J20" i="12"/>
  <c r="K20" i="12"/>
  <c r="J24" i="12"/>
  <c r="K24" i="12"/>
  <c r="J25" i="12"/>
  <c r="K25" i="12"/>
  <c r="J26" i="12"/>
  <c r="K26" i="12"/>
  <c r="J27" i="12"/>
  <c r="K27" i="12"/>
  <c r="J28" i="12"/>
  <c r="K28" i="12"/>
  <c r="J30" i="12"/>
  <c r="K30" i="12"/>
  <c r="J31" i="12"/>
  <c r="K31" i="12"/>
  <c r="J32" i="12"/>
  <c r="K32" i="12"/>
  <c r="J33" i="12"/>
  <c r="K33" i="12"/>
  <c r="J34" i="12"/>
  <c r="K34" i="12"/>
  <c r="J35" i="12"/>
  <c r="K35" i="12"/>
  <c r="N124" i="11"/>
  <c r="O124" i="11"/>
  <c r="N125" i="11"/>
  <c r="O125" i="11"/>
  <c r="O4" i="11"/>
  <c r="N4" i="11"/>
  <c r="L152" i="8" l="1"/>
  <c r="L156" i="8"/>
  <c r="L155" i="8"/>
  <c r="L150" i="8"/>
  <c r="L151" i="8"/>
  <c r="L153" i="8"/>
  <c r="L154" i="8"/>
  <c r="J105" i="11" l="1"/>
  <c r="L105" i="11"/>
  <c r="K148" i="4"/>
  <c r="L148" i="4"/>
  <c r="M148" i="4"/>
  <c r="N148" i="4"/>
  <c r="K149" i="4"/>
  <c r="L149" i="4"/>
  <c r="M149" i="4"/>
  <c r="N149" i="4"/>
  <c r="K150" i="4"/>
  <c r="L150" i="4"/>
  <c r="M150" i="4"/>
  <c r="N150" i="4"/>
  <c r="K151" i="4"/>
  <c r="L151" i="4"/>
  <c r="M151" i="4"/>
  <c r="N151" i="4"/>
  <c r="K152" i="4"/>
  <c r="L152" i="4"/>
  <c r="M152" i="4"/>
  <c r="N152" i="4"/>
  <c r="K153" i="4"/>
  <c r="L153" i="4"/>
  <c r="M153" i="4"/>
  <c r="N153" i="4"/>
  <c r="K154" i="4"/>
  <c r="L154" i="4"/>
  <c r="M154" i="4"/>
  <c r="N154" i="4"/>
  <c r="M105" i="11" l="1"/>
  <c r="E5" i="13" l="1"/>
  <c r="J5" i="13" s="1"/>
  <c r="E6" i="13"/>
  <c r="J6" i="13" s="1"/>
  <c r="E7" i="13"/>
  <c r="J7" i="13" s="1"/>
  <c r="E8" i="13"/>
  <c r="J8" i="13" s="1"/>
  <c r="E9" i="13"/>
  <c r="J9" i="13" s="1"/>
  <c r="E10" i="13"/>
  <c r="J10" i="13" s="1"/>
  <c r="E11" i="13"/>
  <c r="J11" i="13" s="1"/>
  <c r="E12" i="13"/>
  <c r="J12" i="13" s="1"/>
  <c r="E13" i="13"/>
  <c r="J13" i="13" s="1"/>
  <c r="E14" i="13"/>
  <c r="J14" i="13" s="1"/>
  <c r="E15" i="13"/>
  <c r="J15" i="13" s="1"/>
  <c r="E16" i="13"/>
  <c r="J16" i="13" s="1"/>
  <c r="E17" i="13"/>
  <c r="J17" i="13" s="1"/>
  <c r="E18" i="13"/>
  <c r="J18" i="13" s="1"/>
  <c r="E19" i="13"/>
  <c r="J19" i="13" s="1"/>
  <c r="E20" i="13"/>
  <c r="J20" i="13" s="1"/>
  <c r="E21" i="13"/>
  <c r="J21" i="13" s="1"/>
  <c r="E22" i="13"/>
  <c r="J22" i="13" s="1"/>
  <c r="E23" i="13"/>
  <c r="J23" i="13" s="1"/>
  <c r="E24" i="13"/>
  <c r="J24" i="13" s="1"/>
  <c r="E25" i="13"/>
  <c r="J25" i="13" s="1"/>
  <c r="E26" i="13"/>
  <c r="J26" i="13" s="1"/>
  <c r="E27" i="13"/>
  <c r="J27" i="13" s="1"/>
  <c r="E28" i="13"/>
  <c r="J28" i="13" s="1"/>
  <c r="E29" i="13"/>
  <c r="J29" i="13" s="1"/>
  <c r="E30" i="13"/>
  <c r="J30" i="13" s="1"/>
  <c r="E31" i="13"/>
  <c r="J31" i="13" s="1"/>
  <c r="E32" i="13"/>
  <c r="J32" i="13" s="1"/>
  <c r="E33" i="13"/>
  <c r="J33" i="13" s="1"/>
  <c r="E34" i="13"/>
  <c r="J34" i="13" s="1"/>
  <c r="E35" i="13"/>
  <c r="J35" i="13" s="1"/>
  <c r="E4" i="13"/>
  <c r="J4" i="13" s="1"/>
  <c r="D5" i="13"/>
  <c r="I5" i="13" s="1"/>
  <c r="D6" i="13"/>
  <c r="I6" i="13" s="1"/>
  <c r="D7" i="13"/>
  <c r="I7" i="13" s="1"/>
  <c r="D8" i="13"/>
  <c r="I8" i="13" s="1"/>
  <c r="D9" i="13"/>
  <c r="I9" i="13" s="1"/>
  <c r="D10" i="13"/>
  <c r="I10" i="13" s="1"/>
  <c r="D11" i="13"/>
  <c r="I11" i="13" s="1"/>
  <c r="D12" i="13"/>
  <c r="I12" i="13" s="1"/>
  <c r="D13" i="13"/>
  <c r="I13" i="13" s="1"/>
  <c r="D14" i="13"/>
  <c r="I14" i="13" s="1"/>
  <c r="D15" i="13"/>
  <c r="I15" i="13" s="1"/>
  <c r="D16" i="13"/>
  <c r="I16" i="13" s="1"/>
  <c r="D17" i="13"/>
  <c r="I17" i="13" s="1"/>
  <c r="D18" i="13"/>
  <c r="I18" i="13" s="1"/>
  <c r="D19" i="13"/>
  <c r="I19" i="13" s="1"/>
  <c r="D20" i="13"/>
  <c r="I20" i="13" s="1"/>
  <c r="D21" i="13"/>
  <c r="I21" i="13" s="1"/>
  <c r="D22" i="13"/>
  <c r="I22" i="13" s="1"/>
  <c r="D23" i="13"/>
  <c r="I23" i="13" s="1"/>
  <c r="D24" i="13"/>
  <c r="I24" i="13" s="1"/>
  <c r="D25" i="13"/>
  <c r="I25" i="13" s="1"/>
  <c r="D26" i="13"/>
  <c r="I26" i="13" s="1"/>
  <c r="D27" i="13"/>
  <c r="I27" i="13" s="1"/>
  <c r="D28" i="13"/>
  <c r="I28" i="13" s="1"/>
  <c r="D29" i="13"/>
  <c r="I29" i="13" s="1"/>
  <c r="D30" i="13"/>
  <c r="I30" i="13" s="1"/>
  <c r="D31" i="13"/>
  <c r="I31" i="13" s="1"/>
  <c r="D32" i="13"/>
  <c r="I32" i="13" s="1"/>
  <c r="D33" i="13"/>
  <c r="I33" i="13" s="1"/>
  <c r="D34" i="13"/>
  <c r="I34" i="13" s="1"/>
  <c r="D35" i="13"/>
  <c r="I35" i="13" s="1"/>
  <c r="D4" i="13"/>
  <c r="I4" i="13" s="1"/>
  <c r="F5" i="13"/>
  <c r="K5" i="13" s="1"/>
  <c r="F6" i="13"/>
  <c r="K6" i="13" s="1"/>
  <c r="F7" i="13"/>
  <c r="K7" i="13" s="1"/>
  <c r="F8" i="13"/>
  <c r="K8" i="13" s="1"/>
  <c r="F9" i="13"/>
  <c r="K9" i="13" s="1"/>
  <c r="F10" i="13"/>
  <c r="K10" i="13" s="1"/>
  <c r="F11" i="13"/>
  <c r="K11" i="13" s="1"/>
  <c r="F12" i="13"/>
  <c r="K12" i="13" s="1"/>
  <c r="F13" i="13"/>
  <c r="K13" i="13" s="1"/>
  <c r="F14" i="13"/>
  <c r="K14" i="13" s="1"/>
  <c r="F15" i="13"/>
  <c r="K15" i="13" s="1"/>
  <c r="F16" i="13"/>
  <c r="K16" i="13" s="1"/>
  <c r="F17" i="13"/>
  <c r="K17" i="13" s="1"/>
  <c r="F18" i="13"/>
  <c r="K18" i="13" s="1"/>
  <c r="F19" i="13"/>
  <c r="K19" i="13" s="1"/>
  <c r="F20" i="13"/>
  <c r="K20" i="13" s="1"/>
  <c r="F21" i="13"/>
  <c r="K21" i="13" s="1"/>
  <c r="F22" i="13"/>
  <c r="K22" i="13" s="1"/>
  <c r="F23" i="13"/>
  <c r="K23" i="13" s="1"/>
  <c r="F24" i="13"/>
  <c r="K24" i="13" s="1"/>
  <c r="F25" i="13"/>
  <c r="K25" i="13" s="1"/>
  <c r="F26" i="13"/>
  <c r="K26" i="13" s="1"/>
  <c r="F27" i="13"/>
  <c r="K27" i="13" s="1"/>
  <c r="F28" i="13"/>
  <c r="K28" i="13" s="1"/>
  <c r="F29" i="13"/>
  <c r="K29" i="13" s="1"/>
  <c r="F30" i="13"/>
  <c r="K30" i="13" s="1"/>
  <c r="F31" i="13"/>
  <c r="K31" i="13" s="1"/>
  <c r="F32" i="13"/>
  <c r="K32" i="13" s="1"/>
  <c r="F33" i="13"/>
  <c r="K33" i="13" s="1"/>
  <c r="F34" i="13"/>
  <c r="K34" i="13" s="1"/>
  <c r="F35" i="13"/>
  <c r="K35" i="13" s="1"/>
  <c r="F4" i="13"/>
  <c r="K4" i="13" s="1"/>
  <c r="C5" i="13"/>
  <c r="H5" i="13" s="1"/>
  <c r="C6" i="13"/>
  <c r="H6" i="13" s="1"/>
  <c r="C7" i="13"/>
  <c r="H7" i="13" s="1"/>
  <c r="C8" i="13"/>
  <c r="H8" i="13" s="1"/>
  <c r="C9" i="13"/>
  <c r="H9" i="13" s="1"/>
  <c r="C10" i="13"/>
  <c r="H10" i="13" s="1"/>
  <c r="C11" i="13"/>
  <c r="H11" i="13" s="1"/>
  <c r="C12" i="13"/>
  <c r="H12" i="13" s="1"/>
  <c r="C13" i="13"/>
  <c r="H13" i="13" s="1"/>
  <c r="C14" i="13"/>
  <c r="H14" i="13" s="1"/>
  <c r="C15" i="13"/>
  <c r="H15" i="13" s="1"/>
  <c r="C16" i="13"/>
  <c r="H16" i="13" s="1"/>
  <c r="C17" i="13"/>
  <c r="H17" i="13" s="1"/>
  <c r="C18" i="13"/>
  <c r="H18" i="13" s="1"/>
  <c r="C19" i="13"/>
  <c r="H19" i="13" s="1"/>
  <c r="C20" i="13"/>
  <c r="H20" i="13" s="1"/>
  <c r="C21" i="13"/>
  <c r="H21" i="13" s="1"/>
  <c r="C22" i="13"/>
  <c r="H22" i="13" s="1"/>
  <c r="C23" i="13"/>
  <c r="H23" i="13" s="1"/>
  <c r="C24" i="13"/>
  <c r="H24" i="13" s="1"/>
  <c r="C25" i="13"/>
  <c r="H25" i="13" s="1"/>
  <c r="C26" i="13"/>
  <c r="H26" i="13" s="1"/>
  <c r="C27" i="13"/>
  <c r="H27" i="13" s="1"/>
  <c r="C28" i="13"/>
  <c r="H28" i="13" s="1"/>
  <c r="C29" i="13"/>
  <c r="H29" i="13" s="1"/>
  <c r="C30" i="13"/>
  <c r="H30" i="13" s="1"/>
  <c r="C31" i="13"/>
  <c r="H31" i="13" s="1"/>
  <c r="C32" i="13"/>
  <c r="H32" i="13" s="1"/>
  <c r="C33" i="13"/>
  <c r="H33" i="13" s="1"/>
  <c r="C34" i="13"/>
  <c r="H34" i="13" s="1"/>
  <c r="C35" i="13"/>
  <c r="H35" i="13" s="1"/>
  <c r="C4" i="13"/>
  <c r="H4" i="13" s="1"/>
  <c r="B4" i="13" l="1"/>
  <c r="G4" i="13" s="1"/>
  <c r="F36" i="13"/>
  <c r="E36" i="13"/>
  <c r="D36" i="13"/>
  <c r="C36" i="13"/>
  <c r="B28" i="13"/>
  <c r="G28" i="13" s="1"/>
  <c r="B16" i="13"/>
  <c r="G16" i="13" s="1"/>
  <c r="B27" i="13"/>
  <c r="G27" i="13" s="1"/>
  <c r="B15" i="13"/>
  <c r="G15" i="13" s="1"/>
  <c r="B26" i="13"/>
  <c r="G26" i="13" s="1"/>
  <c r="B14" i="13"/>
  <c r="G14" i="13" s="1"/>
  <c r="B25" i="13"/>
  <c r="G25" i="13" s="1"/>
  <c r="B13" i="13"/>
  <c r="G13" i="13" s="1"/>
  <c r="B24" i="13"/>
  <c r="G24" i="13" s="1"/>
  <c r="B12" i="13"/>
  <c r="G12" i="13" s="1"/>
  <c r="B23" i="13"/>
  <c r="G23" i="13" s="1"/>
  <c r="B11" i="13"/>
  <c r="G11" i="13" s="1"/>
  <c r="B34" i="13"/>
  <c r="G34" i="13" s="1"/>
  <c r="B22" i="13"/>
  <c r="G22" i="13" s="1"/>
  <c r="B10" i="13"/>
  <c r="G10" i="13" s="1"/>
  <c r="B33" i="13"/>
  <c r="G33" i="13" s="1"/>
  <c r="B21" i="13"/>
  <c r="G21" i="13" s="1"/>
  <c r="B9" i="13"/>
  <c r="G9" i="13" s="1"/>
  <c r="B32" i="13"/>
  <c r="G32" i="13" s="1"/>
  <c r="B20" i="13"/>
  <c r="G20" i="13" s="1"/>
  <c r="B8" i="13"/>
  <c r="G8" i="13" s="1"/>
  <c r="B31" i="13"/>
  <c r="G31" i="13" s="1"/>
  <c r="B19" i="13"/>
  <c r="G19" i="13" s="1"/>
  <c r="B7" i="13"/>
  <c r="G7" i="13" s="1"/>
  <c r="B30" i="13"/>
  <c r="G30" i="13" s="1"/>
  <c r="B18" i="13"/>
  <c r="G18" i="13" s="1"/>
  <c r="B6" i="13"/>
  <c r="G6" i="13" s="1"/>
  <c r="B29" i="13"/>
  <c r="G29" i="13" s="1"/>
  <c r="B17" i="13"/>
  <c r="G17" i="13" s="1"/>
  <c r="B5" i="13"/>
  <c r="G5" i="13" s="1"/>
  <c r="H36" i="13" l="1"/>
  <c r="I36" i="13"/>
  <c r="J36" i="13"/>
  <c r="K36" i="13"/>
  <c r="N3" i="4" l="1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2" i="4"/>
  <c r="M3" i="4" l="1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2" i="4"/>
  <c r="J123" i="11" l="1"/>
  <c r="J124" i="11"/>
  <c r="J125" i="11"/>
  <c r="L123" i="11"/>
  <c r="L124" i="11"/>
  <c r="L125" i="11"/>
  <c r="M125" i="11" l="1"/>
  <c r="M123" i="11"/>
  <c r="M124" i="11"/>
  <c r="E4" i="8" l="1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J82" i="11" l="1"/>
  <c r="L82" i="11"/>
  <c r="J83" i="11"/>
  <c r="L83" i="11"/>
  <c r="J84" i="11"/>
  <c r="L84" i="11"/>
  <c r="J101" i="11"/>
  <c r="L101" i="11"/>
  <c r="I51" i="8" l="1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9" i="8"/>
  <c r="I140" i="8"/>
  <c r="I141" i="8"/>
  <c r="I142" i="8"/>
  <c r="I143" i="8"/>
  <c r="I144" i="8"/>
  <c r="I145" i="8"/>
  <c r="I146" i="8"/>
  <c r="I147" i="8"/>
  <c r="I148" i="8"/>
  <c r="I149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L65" i="8" l="1"/>
  <c r="L100" i="8"/>
  <c r="L71" i="8"/>
  <c r="L123" i="8"/>
  <c r="L134" i="8"/>
  <c r="L122" i="8"/>
  <c r="L110" i="8"/>
  <c r="L98" i="8"/>
  <c r="L86" i="8"/>
  <c r="L74" i="8"/>
  <c r="L63" i="8"/>
  <c r="L51" i="8"/>
  <c r="L99" i="8"/>
  <c r="L146" i="8"/>
  <c r="L147" i="8"/>
  <c r="L64" i="8"/>
  <c r="L130" i="8"/>
  <c r="L142" i="8"/>
  <c r="L79" i="8"/>
  <c r="L119" i="8"/>
  <c r="L83" i="8"/>
  <c r="L60" i="8"/>
  <c r="L67" i="8"/>
  <c r="L55" i="8"/>
  <c r="L118" i="8"/>
  <c r="L106" i="8"/>
  <c r="L94" i="8"/>
  <c r="L82" i="8"/>
  <c r="L59" i="8"/>
  <c r="L128" i="8"/>
  <c r="L104" i="8"/>
  <c r="L80" i="8"/>
  <c r="L143" i="8"/>
  <c r="L107" i="8"/>
  <c r="L95" i="8"/>
  <c r="L72" i="8"/>
  <c r="L138" i="8"/>
  <c r="L126" i="8"/>
  <c r="L114" i="8"/>
  <c r="L102" i="8"/>
  <c r="L90" i="8"/>
  <c r="L78" i="8"/>
  <c r="L127" i="8"/>
  <c r="L115" i="8"/>
  <c r="L103" i="8"/>
  <c r="L91" i="8"/>
  <c r="L68" i="8"/>
  <c r="L56" i="8"/>
  <c r="L131" i="8"/>
  <c r="L133" i="8"/>
  <c r="L121" i="8"/>
  <c r="L109" i="8"/>
  <c r="L97" i="8"/>
  <c r="L85" i="8"/>
  <c r="L73" i="8"/>
  <c r="L62" i="8"/>
  <c r="L149" i="8"/>
  <c r="L137" i="8"/>
  <c r="L125" i="8"/>
  <c r="L113" i="8"/>
  <c r="L101" i="8"/>
  <c r="L89" i="8"/>
  <c r="L77" i="8"/>
  <c r="L66" i="8"/>
  <c r="L54" i="8"/>
  <c r="L141" i="8"/>
  <c r="L129" i="8"/>
  <c r="L117" i="8"/>
  <c r="L105" i="8"/>
  <c r="L93" i="8"/>
  <c r="L81" i="8"/>
  <c r="L70" i="8"/>
  <c r="L58" i="8"/>
  <c r="L88" i="8"/>
  <c r="L76" i="8"/>
  <c r="L140" i="8"/>
  <c r="L116" i="8"/>
  <c r="L92" i="8"/>
  <c r="L69" i="8"/>
  <c r="L57" i="8"/>
  <c r="L145" i="8"/>
  <c r="L135" i="8"/>
  <c r="L111" i="8"/>
  <c r="L87" i="8"/>
  <c r="L75" i="8"/>
  <c r="L52" i="8"/>
  <c r="L139" i="8"/>
  <c r="L148" i="8"/>
  <c r="L136" i="8"/>
  <c r="L124" i="8"/>
  <c r="L112" i="8"/>
  <c r="L144" i="8"/>
  <c r="L132" i="8"/>
  <c r="L120" i="8"/>
  <c r="L108" i="8"/>
  <c r="L96" i="8"/>
  <c r="L84" i="8"/>
  <c r="L61" i="8"/>
  <c r="L53" i="8"/>
  <c r="L122" i="11" l="1"/>
  <c r="J122" i="11"/>
  <c r="L121" i="11"/>
  <c r="J121" i="11"/>
  <c r="L108" i="11"/>
  <c r="J108" i="11"/>
  <c r="L107" i="11"/>
  <c r="J107" i="11"/>
  <c r="L106" i="11"/>
  <c r="J106" i="11"/>
  <c r="L104" i="11"/>
  <c r="J104" i="11"/>
  <c r="L103" i="11"/>
  <c r="J103" i="11"/>
  <c r="L102" i="11"/>
  <c r="J102" i="11"/>
  <c r="L67" i="11"/>
  <c r="J67" i="11"/>
  <c r="L66" i="11"/>
  <c r="J66" i="11"/>
  <c r="L55" i="11"/>
  <c r="J55" i="11"/>
  <c r="L54" i="11"/>
  <c r="J54" i="11"/>
  <c r="L53" i="11"/>
  <c r="J53" i="11"/>
  <c r="L4" i="11"/>
  <c r="J4" i="11"/>
  <c r="K147" i="4"/>
  <c r="K146" i="4"/>
  <c r="K145" i="4"/>
  <c r="K144" i="4"/>
  <c r="K143" i="4"/>
  <c r="K142" i="4"/>
  <c r="K141" i="4"/>
  <c r="K140" i="4"/>
  <c r="K139" i="4"/>
  <c r="K138" i="4"/>
  <c r="K137" i="4"/>
  <c r="K136" i="4"/>
  <c r="K135" i="4"/>
  <c r="K134" i="4"/>
  <c r="K133" i="4"/>
  <c r="K132" i="4"/>
  <c r="K131" i="4"/>
  <c r="K130" i="4"/>
  <c r="K129" i="4"/>
  <c r="K128" i="4"/>
  <c r="K127" i="4"/>
  <c r="K126" i="4"/>
  <c r="K125" i="4"/>
  <c r="K124" i="4"/>
  <c r="K123" i="4"/>
  <c r="K122" i="4"/>
  <c r="K121" i="4"/>
  <c r="K120" i="4"/>
  <c r="K119" i="4"/>
  <c r="K118" i="4"/>
  <c r="K117" i="4"/>
  <c r="K116" i="4"/>
  <c r="K115" i="4"/>
  <c r="K114" i="4"/>
  <c r="K113" i="4"/>
  <c r="K112" i="4"/>
  <c r="K111" i="4"/>
  <c r="K110" i="4"/>
  <c r="K109" i="4"/>
  <c r="K108" i="4"/>
  <c r="K107" i="4"/>
  <c r="K106" i="4"/>
  <c r="K105" i="4"/>
  <c r="K104" i="4"/>
  <c r="K103" i="4"/>
  <c r="K102" i="4"/>
  <c r="K101" i="4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4" i="8"/>
  <c r="K4" i="8"/>
  <c r="P8" i="11" l="1"/>
  <c r="L11" i="12"/>
  <c r="P23" i="11"/>
  <c r="P24" i="11"/>
  <c r="P119" i="11"/>
  <c r="P118" i="11"/>
  <c r="L4" i="12"/>
  <c r="L5" i="12"/>
  <c r="P45" i="11"/>
  <c r="P9" i="11"/>
  <c r="P13" i="11"/>
  <c r="P17" i="11"/>
  <c r="P21" i="11"/>
  <c r="P27" i="11"/>
  <c r="P31" i="11"/>
  <c r="P35" i="11"/>
  <c r="P39" i="11"/>
  <c r="P43" i="11"/>
  <c r="P48" i="11"/>
  <c r="P52" i="11"/>
  <c r="P56" i="11"/>
  <c r="P60" i="11"/>
  <c r="P64" i="11"/>
  <c r="P68" i="11"/>
  <c r="P72" i="11"/>
  <c r="P76" i="11"/>
  <c r="P80" i="11"/>
  <c r="P84" i="11"/>
  <c r="P88" i="11"/>
  <c r="P92" i="11"/>
  <c r="P96" i="11"/>
  <c r="P100" i="11"/>
  <c r="P104" i="11"/>
  <c r="P108" i="11"/>
  <c r="P112" i="11"/>
  <c r="P116" i="11"/>
  <c r="P122" i="11"/>
  <c r="P71" i="11"/>
  <c r="P91" i="11"/>
  <c r="P111" i="11"/>
  <c r="P63" i="11"/>
  <c r="P99" i="11"/>
  <c r="P121" i="11"/>
  <c r="P5" i="11"/>
  <c r="P10" i="11"/>
  <c r="P14" i="11"/>
  <c r="P18" i="11"/>
  <c r="P22" i="11"/>
  <c r="P28" i="11"/>
  <c r="P32" i="11"/>
  <c r="P36" i="11"/>
  <c r="P40" i="11"/>
  <c r="P44" i="11"/>
  <c r="P49" i="11"/>
  <c r="P53" i="11"/>
  <c r="P57" i="11"/>
  <c r="P61" i="11"/>
  <c r="P65" i="11"/>
  <c r="P69" i="11"/>
  <c r="P73" i="11"/>
  <c r="P77" i="11"/>
  <c r="P81" i="11"/>
  <c r="P85" i="11"/>
  <c r="P89" i="11"/>
  <c r="P93" i="11"/>
  <c r="P97" i="11"/>
  <c r="P101" i="11"/>
  <c r="P105" i="11"/>
  <c r="P109" i="11"/>
  <c r="P113" i="11"/>
  <c r="P117" i="11"/>
  <c r="P123" i="11"/>
  <c r="P34" i="11"/>
  <c r="P42" i="11"/>
  <c r="P59" i="11"/>
  <c r="P75" i="11"/>
  <c r="P87" i="11"/>
  <c r="P107" i="11"/>
  <c r="P6" i="11"/>
  <c r="P11" i="11"/>
  <c r="P15" i="11"/>
  <c r="P19" i="11"/>
  <c r="P25" i="11"/>
  <c r="P29" i="11"/>
  <c r="P33" i="11"/>
  <c r="P37" i="11"/>
  <c r="P41" i="11"/>
  <c r="P46" i="11"/>
  <c r="P50" i="11"/>
  <c r="P54" i="11"/>
  <c r="P58" i="11"/>
  <c r="P62" i="11"/>
  <c r="P66" i="11"/>
  <c r="P70" i="11"/>
  <c r="P74" i="11"/>
  <c r="P78" i="11"/>
  <c r="P82" i="11"/>
  <c r="P86" i="11"/>
  <c r="P90" i="11"/>
  <c r="P94" i="11"/>
  <c r="P98" i="11"/>
  <c r="P102" i="11"/>
  <c r="P106" i="11"/>
  <c r="P110" i="11"/>
  <c r="P114" i="11"/>
  <c r="P120" i="11"/>
  <c r="P12" i="11"/>
  <c r="P20" i="11"/>
  <c r="P26" i="11"/>
  <c r="P30" i="11"/>
  <c r="P38" i="11"/>
  <c r="P47" i="11"/>
  <c r="P51" i="11"/>
  <c r="P55" i="11"/>
  <c r="P67" i="11"/>
  <c r="P79" i="11"/>
  <c r="P83" i="11"/>
  <c r="P103" i="11"/>
  <c r="P115" i="11"/>
  <c r="P16" i="11"/>
  <c r="P95" i="11"/>
  <c r="P7" i="11"/>
  <c r="L16" i="12"/>
  <c r="L17" i="12"/>
  <c r="L18" i="12"/>
  <c r="L7" i="12"/>
  <c r="L8" i="12"/>
  <c r="L29" i="12"/>
  <c r="L22" i="12"/>
  <c r="L23" i="12"/>
  <c r="L12" i="12"/>
  <c r="L10" i="12"/>
  <c r="L13" i="12"/>
  <c r="L14" i="12"/>
  <c r="L15" i="12"/>
  <c r="L21" i="12"/>
  <c r="L19" i="12"/>
  <c r="L26" i="12"/>
  <c r="L31" i="12"/>
  <c r="L35" i="12"/>
  <c r="P4" i="11"/>
  <c r="L6" i="12"/>
  <c r="L20" i="12"/>
  <c r="L27" i="12"/>
  <c r="L32" i="12"/>
  <c r="L24" i="12"/>
  <c r="L28" i="12"/>
  <c r="L33" i="12"/>
  <c r="P124" i="11"/>
  <c r="L9" i="12"/>
  <c r="L25" i="12"/>
  <c r="L30" i="12"/>
  <c r="L34" i="12"/>
  <c r="P125" i="11"/>
  <c r="M67" i="11"/>
  <c r="M101" i="11"/>
  <c r="M106" i="11"/>
  <c r="M122" i="11"/>
  <c r="M53" i="11"/>
  <c r="M55" i="11"/>
  <c r="M83" i="11"/>
  <c r="M103" i="11"/>
  <c r="M108" i="11"/>
  <c r="M54" i="11"/>
  <c r="M82" i="11"/>
  <c r="M102" i="11"/>
  <c r="M107" i="11"/>
  <c r="M4" i="11"/>
  <c r="M66" i="11"/>
  <c r="M84" i="11"/>
  <c r="M104" i="11"/>
  <c r="M121" i="11"/>
  <c r="K16" i="8"/>
  <c r="K5" i="8"/>
  <c r="K6" i="8"/>
  <c r="K7" i="8"/>
  <c r="K8" i="8"/>
  <c r="K9" i="8"/>
  <c r="K10" i="8"/>
  <c r="K11" i="8"/>
  <c r="K12" i="8"/>
  <c r="K13" i="8"/>
  <c r="K14" i="8"/>
  <c r="K15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L4" i="8"/>
  <c r="L35" i="8" l="1"/>
  <c r="L23" i="8"/>
  <c r="L22" i="8"/>
  <c r="L34" i="8"/>
  <c r="L9" i="8"/>
  <c r="L46" i="8"/>
  <c r="L8" i="8"/>
  <c r="L45" i="8"/>
  <c r="L33" i="8"/>
  <c r="L21" i="8"/>
  <c r="L11" i="8"/>
  <c r="L10" i="8"/>
  <c r="L5" i="8"/>
  <c r="L19" i="8"/>
  <c r="L43" i="8"/>
  <c r="L42" i="8"/>
  <c r="L30" i="8"/>
  <c r="L18" i="8"/>
  <c r="L6" i="8"/>
  <c r="L48" i="8"/>
  <c r="L36" i="8"/>
  <c r="L24" i="8"/>
  <c r="L31" i="8"/>
  <c r="L50" i="8"/>
  <c r="L38" i="8"/>
  <c r="L26" i="8"/>
  <c r="L49" i="8"/>
  <c r="L37" i="8"/>
  <c r="L25" i="8"/>
  <c r="L13" i="8"/>
  <c r="L12" i="8"/>
  <c r="L44" i="8"/>
  <c r="L32" i="8"/>
  <c r="L20" i="8"/>
  <c r="L7" i="8"/>
  <c r="L41" i="8"/>
  <c r="L29" i="8"/>
  <c r="L17" i="8"/>
  <c r="L16" i="8"/>
  <c r="L47" i="8"/>
  <c r="L40" i="8"/>
  <c r="L28" i="8"/>
  <c r="L27" i="8"/>
  <c r="L15" i="8"/>
  <c r="L14" i="8"/>
  <c r="L39" i="8"/>
  <c r="F2" i="4"/>
  <c r="B35" i="13" l="1"/>
  <c r="G35" i="13" s="1"/>
  <c r="B36" i="13" l="1"/>
  <c r="G36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34" authorId="0" shapeId="0" xr:uid="{7D4D5E7D-2A20-4AD8-84AD-25D3E6A23CA9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среднее без данных после смены формы</t>
        </r>
      </text>
    </comment>
    <comment ref="B34" authorId="0" shapeId="0" xr:uid="{93CAF8BB-8417-4753-BFFB-FE99DA3306BD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среднее по всем</t>
        </r>
      </text>
    </comment>
    <comment ref="A38" authorId="0" shapeId="0" xr:uid="{9250170C-36EB-47F4-8906-90BB777E10A2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среднее без данных после смены формы</t>
        </r>
      </text>
    </comment>
    <comment ref="B38" authorId="0" shapeId="0" xr:uid="{FD2A85DB-E6EC-452F-ADF4-D493C749F7C5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среднее по всем</t>
        </r>
      </text>
    </comment>
  </commentList>
</comments>
</file>

<file path=xl/sharedStrings.xml><?xml version="1.0" encoding="utf-8"?>
<sst xmlns="http://schemas.openxmlformats.org/spreadsheetml/2006/main" count="32588" uniqueCount="10165">
  <si>
    <t>Субъект РФ</t>
  </si>
  <si>
    <t>ИНН предприятия</t>
  </si>
  <si>
    <t>Наименование предприятия</t>
  </si>
  <si>
    <t>Московская область</t>
  </si>
  <si>
    <t>Потребность имеется</t>
  </si>
  <si>
    <t>Потребность отсутствует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</si>
  <si>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</si>
  <si>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</si>
  <si>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</si>
  <si>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</si>
  <si>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</si>
  <si>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</si>
  <si>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</si>
  <si>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</si>
  <si>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</si>
  <si>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</si>
  <si>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</si>
  <si>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</si>
  <si>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</si>
  <si>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</si>
  <si>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</si>
  <si>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</si>
  <si>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</si>
  <si>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</si>
  <si>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</si>
  <si>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</si>
  <si>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</si>
  <si>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</si>
  <si>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</si>
  <si>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</si>
  <si>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</si>
  <si>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Архангельская область</t>
  </si>
  <si>
    <t>Вологодская область</t>
  </si>
  <si>
    <t>г.Санкт-Петербург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</si>
  <si>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</si>
  <si>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</si>
  <si>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</si>
  <si>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</si>
  <si>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</si>
  <si>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</si>
  <si>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</si>
  <si>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</si>
  <si>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</si>
  <si>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</si>
  <si>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</si>
  <si>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</si>
  <si>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 - Алания</t>
  </si>
  <si>
    <t>Ставропольский край</t>
  </si>
  <si>
    <t>Чеченская Республика</t>
  </si>
  <si>
    <t>Алтайский край</t>
  </si>
  <si>
    <t>Иркутская область</t>
  </si>
  <si>
    <t>Кемеровская область</t>
  </si>
  <si>
    <t>Красноярский край</t>
  </si>
  <si>
    <t>Новосибирская область</t>
  </si>
  <si>
    <t>Омская область</t>
  </si>
  <si>
    <t>Республика Алтай</t>
  </si>
  <si>
    <t>Республика Тыва</t>
  </si>
  <si>
    <t>Республика Хакасия</t>
  </si>
  <si>
    <t>Томская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</si>
  <si>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</si>
  <si>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</si>
  <si>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</si>
  <si>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</t>
  </si>
  <si>
    <t>Челябинская область</t>
  </si>
  <si>
    <t>Ямало-Ненецкий автономный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</si>
  <si>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</si>
  <si>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</si>
  <si>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</si>
  <si>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</si>
  <si>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г.Москва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</si>
  <si>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</si>
  <si>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</si>
  <si>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</si>
  <si>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</si>
  <si>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</si>
  <si>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</si>
  <si>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</si>
  <si>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</si>
  <si>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</si>
  <si>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</si>
  <si>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</si>
  <si>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</si>
  <si>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Астраханская область</t>
  </si>
  <si>
    <t>Волгоградская область</t>
  </si>
  <si>
    <t>г.Севастополь</t>
  </si>
  <si>
    <t>Краснодарский край</t>
  </si>
  <si>
    <t>Республика Адыгея</t>
  </si>
  <si>
    <t>Республика Калмыкия</t>
  </si>
  <si>
    <t>Республика Крым</t>
  </si>
  <si>
    <t>Ростовская область</t>
  </si>
  <si>
    <t>05.01.01 Гидрометнаблюдатель</t>
  </si>
  <si>
    <t>05.02.01 Картография</t>
  </si>
  <si>
    <t>05.02.02 Гидрология</t>
  </si>
  <si>
    <t>05.02.03 Метеорология</t>
  </si>
  <si>
    <t>07.02.01 Архитектура</t>
  </si>
  <si>
    <t>08.01.01 Изготовитель арматурных сеток и каркасов</t>
  </si>
  <si>
    <t>08.01.02 Монтажник трубопроводов</t>
  </si>
  <si>
    <t>08.01.03 Трубоклад</t>
  </si>
  <si>
    <t>08.01.04 Кровельщик</t>
  </si>
  <si>
    <t>08.01.05 Мастер столярно-плотничных и паркетных работ</t>
  </si>
  <si>
    <t>08.01.06 Мастер сухого строительства</t>
  </si>
  <si>
    <t>08.01.07 Мастер общестроительных работ</t>
  </si>
  <si>
    <t>08.01.08 Мастер отделочных строительных работ</t>
  </si>
  <si>
    <t>08.01.09 Слесарь по строительно-монтажным работам</t>
  </si>
  <si>
    <t>08.01.10 Мастер жилищно-коммунального хозяйства</t>
  </si>
  <si>
    <t>08.01.11 Машинист машин и оборудования в производстве цемента</t>
  </si>
  <si>
    <t>08.01.12 Оператор технологического оборудования в производстве стеновых и вяжущих материалов</t>
  </si>
  <si>
    <t>08.01.13 Изготовитель железобетонных изделий</t>
  </si>
  <si>
    <t>08.01.14 Монтажник санитарно-технических, вентиляционных систем и оборудования</t>
  </si>
  <si>
    <t>08.01.15 Слесарь по изготовлению деталей и узлов технических систем в строительстве</t>
  </si>
  <si>
    <t>08.01.16 Электромонтажник по сигнализации, централизации и блокировке</t>
  </si>
  <si>
    <t>08.01.17 Электромонтажник-наладчик</t>
  </si>
  <si>
    <t>08.01.18 Электромонтажник электрических сетей и электрооборудования</t>
  </si>
  <si>
    <t>08.01.19 Электромонтажник по силовым сетям и электрооборудованию</t>
  </si>
  <si>
    <t>08.01.20 Электромонтажник по электрическим машинам</t>
  </si>
  <si>
    <t>08.01.21 Монтажник электрических подъемников (лифтов)</t>
  </si>
  <si>
    <t>08.01.22 Мастер путевых машин</t>
  </si>
  <si>
    <t>08.01.23 Бригадир-путеец</t>
  </si>
  <si>
    <t>08.01.24 Мастер столярно-плотничных, паркетных и стекольных работ</t>
  </si>
  <si>
    <t>08.01.25 Мастер отделочных строительных и декоративных работ</t>
  </si>
  <si>
    <t>08.01.26 Мастер по ремонту и обслуживанию инженерных систем жилищно-коммунального хозяйства</t>
  </si>
  <si>
    <t>08.02.01 Строительство и эксплуатация зданий и сооружений</t>
  </si>
  <si>
    <t>08.02.02 Строительство и эксплуатация инженерных сооружений</t>
  </si>
  <si>
    <t>08.02.03 Производство неметаллических строительных изделий и конструкций</t>
  </si>
  <si>
    <t>08.02.04 Водоснабжение и водоотведение</t>
  </si>
  <si>
    <t>08.02.05 Строительство и эксплуатация автомобильных дорог и аэродромов</t>
  </si>
  <si>
    <t>08.02.06 Строительство и эксплуатация городских путей сообщения</t>
  </si>
  <si>
    <t>08.02.07 Монтаж и эксплуатация внутренних сантехнических устройств, кондиционирования воздуха и вентиляции</t>
  </si>
  <si>
    <t>08.02.08 Монтаж и эксплуатация оборудования и систем газоснабжения</t>
  </si>
  <si>
    <t>08.02.09 Монтаж, наладка и эксплуатация электрооборудования промышленных и гражданских зданий</t>
  </si>
  <si>
    <t>08.02.10 Строительство железных дорог, путь и путевое хозяйство</t>
  </si>
  <si>
    <t>08.02.11 Управление, эксплуатация и обслуживание многоквартирного дома</t>
  </si>
  <si>
    <t>09.01.01 Наладчик аппаратного и программного обеспечения</t>
  </si>
  <si>
    <t>09.01.02 Наладчик компьютерных сетей</t>
  </si>
  <si>
    <t>09.01.03 Мастер по обработке цифровой информации</t>
  </si>
  <si>
    <t>09.02.01 Компьютерные системы и комплексы</t>
  </si>
  <si>
    <t>09.02.02 Компьютерные сети</t>
  </si>
  <si>
    <t>09.02.03 Программирование в компьютерных системах</t>
  </si>
  <si>
    <t>09.02.04 Информационные системы (по отраслям)</t>
  </si>
  <si>
    <t>09.02.05 Прикладная информатика (по отраслям)</t>
  </si>
  <si>
    <t>09.02.06 Сетевое и системное администрирование</t>
  </si>
  <si>
    <t>09.02.07 Информационные системы и программирование</t>
  </si>
  <si>
    <t>10.02.01 Организация и технология защиты информации</t>
  </si>
  <si>
    <t>10.02.02 Информационная безопасность телекоммуникационных систем</t>
  </si>
  <si>
    <t>10.02.03 Информационная безопасность автоматизированных систем</t>
  </si>
  <si>
    <t>10.02.04 Обеспечение информационной безопасности телекоммуникационных систем</t>
  </si>
  <si>
    <t>10.02.05 Обеспечение информационной безопасности автоматизированных систем</t>
  </si>
  <si>
    <t>11.01.01 Монтажник радиоэлектронной аппаратуры и приборов</t>
  </si>
  <si>
    <t>11.01.02 Радиомеханик</t>
  </si>
  <si>
    <t>11.01.03 Радиооператор</t>
  </si>
  <si>
    <t>11.01.04 Монтажник оборудования радио- и телефонной связи</t>
  </si>
  <si>
    <t>11.01.05 Монтажник связи</t>
  </si>
  <si>
    <t>11.01.06 Электромонтер оборудования электросвязи и проводного вещания</t>
  </si>
  <si>
    <t>11.01.07 Электромонтер по ремонту линейно-кабельных сооружений телефонной связи и проводного вещания</t>
  </si>
  <si>
    <t>11.01.08 Оператор связи</t>
  </si>
  <si>
    <t>11.01.09 Оператор микроэлектронного производства</t>
  </si>
  <si>
    <t>11.01.10 Оператор оборудования элионных процессов</t>
  </si>
  <si>
    <t>11.01.11 Наладчик технологического оборудования (электронная техника)</t>
  </si>
  <si>
    <t>11.01.12 Сборщик изделий электронной техники</t>
  </si>
  <si>
    <t>11.01.13 Сборщик приборов вакуумной электроники</t>
  </si>
  <si>
    <t>11.02.01 Радиоаппаратостроение</t>
  </si>
  <si>
    <t>11.02.02 Техническое обслуживание и ремонт радиоэлектронной техники (по отраслям)</t>
  </si>
  <si>
    <t>11.02.03 Эксплуатация оборудования радиосвязи и электрорадионавигации судов</t>
  </si>
  <si>
    <t>11.02.04 Радиотехнические комплексы и системы управления космических летательных аппаратов</t>
  </si>
  <si>
    <t>11.02.05 Аудиовизуальная техника</t>
  </si>
  <si>
    <t>11.02.06 Техническая эксплуатация транспортного радиоэлектронного оборудования (по видам транспорта)</t>
  </si>
  <si>
    <t>11.02.07 Радиотехнические информационные системы</t>
  </si>
  <si>
    <t>11.02.08 Средства связи с подвижными объектами</t>
  </si>
  <si>
    <t>11.02.09 Многоканальные телекоммуникационные системы</t>
  </si>
  <si>
    <t>11.02.10 Радиосвязь, радиовещание и телевидение</t>
  </si>
  <si>
    <t>11.02.11 Сети связи и системы коммутации</t>
  </si>
  <si>
    <t>11.02.12 Почтовая связь</t>
  </si>
  <si>
    <t>11.02.13 Твердотельная электроника</t>
  </si>
  <si>
    <t>11.02.14 Электронные приборы и устройства</t>
  </si>
  <si>
    <t>11.02.15 Инфокоммуникационные сети и системы связи</t>
  </si>
  <si>
    <t>11.02.16 Монтаж, техническое обслуживание и ремонт электронных приборов и устройств</t>
  </si>
  <si>
    <t>12.01.01 Наладчик оборудования оптического производства</t>
  </si>
  <si>
    <t>12.01.02 Оптик-механик</t>
  </si>
  <si>
    <t>12.01.03 Сборщик очков</t>
  </si>
  <si>
    <t>12.01.04 Электромеханик по ремонту и обслуживанию наркознодыхательной аппаратуры</t>
  </si>
  <si>
    <t>12.01.05 Электромеханик по ремонту и обслуживанию медицинского оборудования</t>
  </si>
  <si>
    <t>12.01.06 Электромеханик по ремонту и обслуживанию медицинских оптических приборов</t>
  </si>
  <si>
    <t>12.01.07 Электромеханик по ремонту и обслуживанию электронной медицинской аппаратуры</t>
  </si>
  <si>
    <t>12.01.08 Механик протезно-ортопедических изделий</t>
  </si>
  <si>
    <t>12.01.09 Мастер по изготовлению и сборке деталей и узлов оптических и оптико-электронных приборов и систем</t>
  </si>
  <si>
    <t>12.02.01 Авиационные приборы и комплексы</t>
  </si>
  <si>
    <t>12.02.02 Акустические приборы и системы</t>
  </si>
  <si>
    <t>12.02.03 Радиоэлектронные приборные устройства</t>
  </si>
  <si>
    <t>12.02.04 Электромеханические приборные устройства</t>
  </si>
  <si>
    <t>12.02.05 Оптические и оптико-электронные приборы и системы</t>
  </si>
  <si>
    <t>12.02.06 Биотехнические и медицинские аппараты и системы</t>
  </si>
  <si>
    <t>12.02.07 Монтаж, техническое обслуживание и ремонт медицинской техники</t>
  </si>
  <si>
    <t>12.02.08 Протезно-ортопедическая и реабилитационная техника</t>
  </si>
  <si>
    <t>12.02.09 Производство и эксплуатация оптических и оптико-электронных приборов и систем</t>
  </si>
  <si>
    <t>12.02.10 Монтаж, техническое обслуживание и ремонт биотехнических и медицинских аппаратов и систем</t>
  </si>
  <si>
    <t>13.01.01 Машинист котлов</t>
  </si>
  <si>
    <t>13.01.02 Машинист паровых турбин</t>
  </si>
  <si>
    <t>13.01.03 Электрослесарь по ремонту оборудования электростанций</t>
  </si>
  <si>
    <t>13.01.04 Слесарь по ремонту оборудования электростанций</t>
  </si>
  <si>
    <t>13.01.05 Электромонтер по техническому обслуживанию электростанций и сетей</t>
  </si>
  <si>
    <t>13.01.06 Электромонтер-литейщик по монтажу воздушных линий высокого напряжения и контактной сети</t>
  </si>
  <si>
    <t>13.01.07 Электромонтер по ремонту электросетей</t>
  </si>
  <si>
    <t>13.01.08 Сборщик трансформаторов</t>
  </si>
  <si>
    <t>13.01.09 Сборщик электрических машин и аппаратов</t>
  </si>
  <si>
    <t>13.01.10 Электромонтер по ремонту и обслуживанию электрооборудования (по отраслям)</t>
  </si>
  <si>
    <t>13.01.11 Электромеханик по испытанию и ремонту электрооборудования летательных аппаратов</t>
  </si>
  <si>
    <t>13.01.12 Сборщик электроизмерительных приборов</t>
  </si>
  <si>
    <t>13.01.13 Электромонтажник-схемщик</t>
  </si>
  <si>
    <t>13.01.14 Электромеханик по лифтам</t>
  </si>
  <si>
    <t>13.02.01 Тепловые электрические станции</t>
  </si>
  <si>
    <t>13.02.02 Теплоснабжение и теплотехническое оборудование</t>
  </si>
  <si>
    <t>13.02.03 Электрические станции, сети и системы</t>
  </si>
  <si>
    <t>13.02.04 Гидроэлектроэнергетические установки</t>
  </si>
  <si>
    <t>13.02.05 Технология воды, топлива и смазочных материалов на электрических станциях</t>
  </si>
  <si>
    <t>13.02.06 Релейная защита и автоматизация электроэнергетических систем</t>
  </si>
  <si>
    <t>13.02.07 Электроснабжение (по отраслям)</t>
  </si>
  <si>
    <t>13.02.08 Электроизоляционная, кабельная и конденсаторная техника</t>
  </si>
  <si>
    <t>13.02.09 Монтаж и эксплуатация линий электропередачи</t>
  </si>
  <si>
    <t>13.02.10 Электрические машины и аппараты</t>
  </si>
  <si>
    <t>13.02.11 Техническая эксплуатация и обслуживание электрического и электромеханического оборудования (по отраслям)</t>
  </si>
  <si>
    <t>14.02.01 Атомные электрические станции и установки</t>
  </si>
  <si>
    <t>14.02.02 Радиационная безопасность</t>
  </si>
  <si>
    <t>14.02.03 Технология разделения изотопов</t>
  </si>
  <si>
    <t>15.01.01 Оператор в производстве металлических изделий</t>
  </si>
  <si>
    <t>15.01.02 Наладчик холодноштамповочного оборудования</t>
  </si>
  <si>
    <t>15.01.03 Наладчик кузнечно-прессового оборудования</t>
  </si>
  <si>
    <t>15.01.04 Наладчик сварочного и газоплазморезательного оборудования</t>
  </si>
  <si>
    <t>15.01.05 Сварщик (ручной и частично механизированной сварки (наплавки)</t>
  </si>
  <si>
    <t>15.01.06 Сварщик на лазерных установках</t>
  </si>
  <si>
    <t>15.01.07 Сварщик на электронно-лучевых сварочных установках</t>
  </si>
  <si>
    <t>15.01.08 Наладчик литейного оборудования</t>
  </si>
  <si>
    <t>15.01.09 Машинист лесозаготовительных и трелевочных машин</t>
  </si>
  <si>
    <t>15.01.10 Слесарь по ремонту лесозаготовительного оборудования</t>
  </si>
  <si>
    <t>15.01.11 Электромонтажник блоков электронно-механических часов</t>
  </si>
  <si>
    <t>15.01.12 Часовщик-ремонтник</t>
  </si>
  <si>
    <t>15.01.13 Монтажник технологического оборудования (по видам оборудования)</t>
  </si>
  <si>
    <t>15.01.14 Наладчик оборудования в бумажном производстве</t>
  </si>
  <si>
    <t>15.01.15 Наладчик деревообрабатывающего оборудования</t>
  </si>
  <si>
    <t>15.01.16 Наладчик технологического оборудования в производстве строительных материалов</t>
  </si>
  <si>
    <t>15.01.17 Электромеханик по торговому и холодильному оборудованию</t>
  </si>
  <si>
    <t>15.01.18 Машинист холодильных установок</t>
  </si>
  <si>
    <t>15.01.19 Наладчик контрольно-измерительных приборов и автоматики</t>
  </si>
  <si>
    <t>15.01.20 Слесарь по контрольно-измерительным приборам и автоматике</t>
  </si>
  <si>
    <t>15.01.21 Электромонтер охранно-пожарной сигнализации</t>
  </si>
  <si>
    <t>15.01.22 Чертежник-конструктор</t>
  </si>
  <si>
    <t>15.01.23 Наладчик станков и оборудования в механообработке</t>
  </si>
  <si>
    <t>15.01.24 Наладчик шлифовальных станков</t>
  </si>
  <si>
    <t>15.01.25 Станочник (металлообработка)</t>
  </si>
  <si>
    <t>15.01.26 Токарь-универсал</t>
  </si>
  <si>
    <t>15.01.27 Фрезеровщик-универсал</t>
  </si>
  <si>
    <t>15.01.28 Шлифовщик-универсал</t>
  </si>
  <si>
    <t>15.01.29 Контролер станочных и слесарных работ</t>
  </si>
  <si>
    <t>15.01.30 Слесарь</t>
  </si>
  <si>
    <t>15.01.31 Мастер контрольно-измерительных приборов и автоматики</t>
  </si>
  <si>
    <t>15.01.32 Оператор станков с программным управлением</t>
  </si>
  <si>
    <t>15.01.33 Токарь на станках с числовым программным управлением</t>
  </si>
  <si>
    <t>15.01.34 Фрезеровщик на станках с числовым программным управлением</t>
  </si>
  <si>
    <t>15.01.35 Мастер слесарных работ</t>
  </si>
  <si>
    <t>15.01.36 Дефектоскопист</t>
  </si>
  <si>
    <t>15.02.01 Монтаж и техническая эксплуатация промышленного оборудования (по отраслям)</t>
  </si>
  <si>
    <t>15.02.02 Техническая эксплуатация оборудования для производства электронной техники</t>
  </si>
  <si>
    <t>15.02.03 Техническая эксплуатация гидравлических машин, гидроприводов и гидропневмоавтоматики</t>
  </si>
  <si>
    <t>15.02.04 Специальные машины и устройства</t>
  </si>
  <si>
    <t>15.02.05 Техническая эксплуатация оборудования в торговле и общественном питании</t>
  </si>
  <si>
    <t>15.02.06 Монтаж и техническая эксплуатация холодильно-компрессорных машин и установок (по отраслям)</t>
  </si>
  <si>
    <t>15.02.07 Автоматизация технологических процессов и производств (по отраслям)</t>
  </si>
  <si>
    <t>15.02.08 Технология машиностроения</t>
  </si>
  <si>
    <t>15.02.09 Аддитивные технологии</t>
  </si>
  <si>
    <t>15.02.10 Мехатроника и мобильная робототехника (по отраслям)</t>
  </si>
  <si>
    <t>15.02.11 Техническая эксплуатация и обслуживание роботизированного производства</t>
  </si>
  <si>
    <t>15.02.12 Монтаж, техническое обслуживание и ремонт промышленного оборудования (по отраслям)</t>
  </si>
  <si>
    <t>15.02.13 Техническое обслуживание и ремонт систем вентиляции и кондиционирования</t>
  </si>
  <si>
    <t>15.02.14 Оснащение средствами автоматизации технологических процессов и производств (по отраслям)</t>
  </si>
  <si>
    <t>15.02.15 Технология металлообрабатывающего производства</t>
  </si>
  <si>
    <t>18.01.01 Лаборант по физико-механическим испытаниям</t>
  </si>
  <si>
    <t>18.01.02 Лаборант-эколог</t>
  </si>
  <si>
    <t>18.01.03 Аппаратчик-оператор экологических установок</t>
  </si>
  <si>
    <t>18.01.04 Изготовитель изделий строительной керамики</t>
  </si>
  <si>
    <t>18.01.05 Аппаратчик-оператор производства неорганических веществ</t>
  </si>
  <si>
    <t>18.01.06 Оператор производства стекловолокна, стекловолокнистых материалов и изделий стеклопластиков</t>
  </si>
  <si>
    <t>18.01.07 Аппаратчик производства стекловолокнистых материалов и стеклопластиков</t>
  </si>
  <si>
    <t>18.01.08 Мастер-изготовитель деталей и изделий из стекла</t>
  </si>
  <si>
    <t>18.01.09 Мастер-обработчик стекла и стеклоизделий</t>
  </si>
  <si>
    <t>18.01.10 Отдельщик и резчик стекла</t>
  </si>
  <si>
    <t>18.01.11 Контролер стекольного производства</t>
  </si>
  <si>
    <t>18.01.12 Изготовитель фарфоровых и фаянсовых изделий</t>
  </si>
  <si>
    <t>18.01.13 Отделочник и комплектовщик фарфоровых и фаянсовых изделий</t>
  </si>
  <si>
    <t>18.01.14 Контролер-приемщик фарфоровых, фаянсовых и керамических изделий</t>
  </si>
  <si>
    <t>18.01.15 Изготовитель эмалированной посуды</t>
  </si>
  <si>
    <t>18.01.16 Аппаратчик в производстве химических волокон</t>
  </si>
  <si>
    <t>18.01.17 Оператор в производстве химических волокон</t>
  </si>
  <si>
    <t>18.01.18 Аппаратчик производства синтетических смол и пластических масс</t>
  </si>
  <si>
    <t>18.01.19 Машинист-оператор в производстве изделий из пластмасс</t>
  </si>
  <si>
    <t>18.01.20 Прессовщик изделий из пластмасс</t>
  </si>
  <si>
    <t>18.01.21 Машинист-аппаратчик подготовительных процессов в производстве резиновых смесей, резиновых технических изделий и шин</t>
  </si>
  <si>
    <t>18.01.22 Оператор в производстве шин</t>
  </si>
  <si>
    <t>18.01.23 Оператор процессов вулканизации</t>
  </si>
  <si>
    <t>18.01.24 Мастер шиномонтажной мастерской</t>
  </si>
  <si>
    <t>18.01.25 Оператор в производстве резиновых технических изделий и обуви</t>
  </si>
  <si>
    <t>18.01.26 Аппаратчик-оператор нефтехимического производства</t>
  </si>
  <si>
    <t>18.01.27 Машинист технологических насосов и компрессоров</t>
  </si>
  <si>
    <t>18.01.28 Оператор нефтепереработки</t>
  </si>
  <si>
    <t>18.01.29 Мастер по обслуживанию магистральных трубопроводов</t>
  </si>
  <si>
    <t>18.01.30 Аппаратчик-оператор коксохимического производства</t>
  </si>
  <si>
    <t>18.01.31 Машинист машин коксохимического производства</t>
  </si>
  <si>
    <t>18.01.32 Аппаратчик-оператор азотных производств и продуктов органического синтеза</t>
  </si>
  <si>
    <t>18.01.33 Лаборант по контролю качества сырья, реактивов, промежуточных продуктов, готовой продукции, отходов производства (по отраслям)</t>
  </si>
  <si>
    <t>18.02.01 Аналитический контроль качества химических соединений</t>
  </si>
  <si>
    <t>18.02.02 Химическая технология отделочного производства и обработки изделий</t>
  </si>
  <si>
    <t>18.02.03 Химическая технология неорганических веществ</t>
  </si>
  <si>
    <t>18.02.04 Электрохимическое производство</t>
  </si>
  <si>
    <t>18.02.05 Производство тугоплавких неметаллических и силикатных материалов и изделий</t>
  </si>
  <si>
    <t>18.02.06 Химическая технология органических веществ</t>
  </si>
  <si>
    <t>18.02.07 Технология производства и переработки пластических масс и эластомеров</t>
  </si>
  <si>
    <t>18.02.08 Технология кинофотоматериалов и магнитных носителей</t>
  </si>
  <si>
    <t>18.02.09 Переработка нефти и газа</t>
  </si>
  <si>
    <t>18.02.10 Коксохимическое производство</t>
  </si>
  <si>
    <t>18.02.11 Технология пиротехнических составов и изделий</t>
  </si>
  <si>
    <t>18.02.13 Технология производства изделий из полимерных композитов</t>
  </si>
  <si>
    <t>19.01.01 Аппаратчик-оператор в биотехнологии</t>
  </si>
  <si>
    <t>19.01.02 Лаборант-аналитик</t>
  </si>
  <si>
    <t>19.01.03 Аппаратчик элеваторного, мукомольного, крупяного и комбикормового производства</t>
  </si>
  <si>
    <t>19.01.04 Пекарь</t>
  </si>
  <si>
    <t>19.01.05 Оператор поточно-автоматической линии (макаронное производство)</t>
  </si>
  <si>
    <t>19.01.06 Аппаратчик производства сахара</t>
  </si>
  <si>
    <t>19.01.07 Кондитер сахаристых изделий</t>
  </si>
  <si>
    <t>19.01.08 Пивовар</t>
  </si>
  <si>
    <t>19.01.09 Наладчик оборудования в производстве пищевой продукции (по отраслям производства)</t>
  </si>
  <si>
    <t>19.01.10 Мастер производства молочной продукции</t>
  </si>
  <si>
    <t>19.01.11 Изготовитель мороженого</t>
  </si>
  <si>
    <t>19.01.12 Переработчик скота и мяса</t>
  </si>
  <si>
    <t>19.01.13 Обработчик птицы и кроликов</t>
  </si>
  <si>
    <t>19.01.14 Оператор процессов колбасного производства</t>
  </si>
  <si>
    <t>19.01.15 Аппаратчик получения растительного масла</t>
  </si>
  <si>
    <t>19.01.16 Оператор линии производства маргарина</t>
  </si>
  <si>
    <t xml:space="preserve">19.01.17 </t>
  </si>
  <si>
    <t>19.02.01 Биохимическое производство</t>
  </si>
  <si>
    <t>19.02.02 Технология хранения и переработки зерна</t>
  </si>
  <si>
    <t>19.02.03 Технология хлеба, кондитерских и макаронных изделий</t>
  </si>
  <si>
    <t>19.02.04 Технология сахаристых продуктов</t>
  </si>
  <si>
    <t>19.02.05 Технология бродильных производств и виноделие</t>
  </si>
  <si>
    <t>19.02.06 Технология консервов и пищеконцентратов</t>
  </si>
  <si>
    <t>19.02.07 Технология молока и молочных продуктов</t>
  </si>
  <si>
    <t>19.02.08 Технология мяса и мясных продуктов</t>
  </si>
  <si>
    <t>19.02.09 Технология жиров и жирозаменителей</t>
  </si>
  <si>
    <t>19.02.10 Технология продукции общественного питания</t>
  </si>
  <si>
    <t>20.01.01 Пожарный</t>
  </si>
  <si>
    <t>20.02.01 Рациональное использование природохозяйственных комплексов</t>
  </si>
  <si>
    <t>20.02.02 Защита в чрезвычайных ситуациях</t>
  </si>
  <si>
    <t>20.02.03 Природоохранное обустройство территорий</t>
  </si>
  <si>
    <t>20.02.04 Пожарная безопасность</t>
  </si>
  <si>
    <t>21.01.01 Оператор нефтяных и газовых скважин</t>
  </si>
  <si>
    <t>21.01.02 Оператор по ремонту скважин</t>
  </si>
  <si>
    <t>21.01.03 Бурильщик эксплуатационных и разведочных скважин</t>
  </si>
  <si>
    <t>21.01.04 Машинист на буровых установках</t>
  </si>
  <si>
    <t>21.01.05 Оператор (моторист) по цементажу скважин</t>
  </si>
  <si>
    <t>21.01.06 Вышкомонтажник (широкого профиля)</t>
  </si>
  <si>
    <t>21.01.07 Бурильщик морского бурения скважин</t>
  </si>
  <si>
    <t>21.01.08 Машинист на открытых горных работах</t>
  </si>
  <si>
    <t>21.01.09 Машинист машин по добыче и переработке торфа</t>
  </si>
  <si>
    <t>21.01.10 Ремонтник горного оборудования</t>
  </si>
  <si>
    <t>21.01.11 Горнорабочий на подземных работах</t>
  </si>
  <si>
    <t>21.01.12 Машинист электровоза (на горных выработках)</t>
  </si>
  <si>
    <t>21.01.13 Проходчик</t>
  </si>
  <si>
    <t>21.01.14 Горномонтажник подземный</t>
  </si>
  <si>
    <t>21.01.15 Электрослесарь подземный</t>
  </si>
  <si>
    <t>21.01.16 Обогатитель полезных ископаемых</t>
  </si>
  <si>
    <t>21.02.01 Разработка и эксплуатация нефтяных и газовых месторождений</t>
  </si>
  <si>
    <t>21.02.02 Бурение нефтяных и газовых скважин</t>
  </si>
  <si>
    <t>21.02.03 Сооружение и эксплуатация газонефтепроводов и газонефтехранилиш</t>
  </si>
  <si>
    <t>21.02.04 Землеустройство</t>
  </si>
  <si>
    <t>21.02.05 Земельно-имущественные отношения</t>
  </si>
  <si>
    <t>21.02.06 Информационные системы обеспечения градостроительной деятельности</t>
  </si>
  <si>
    <t>21.02.07 Аэрофотогеодезия</t>
  </si>
  <si>
    <t>21.02.08 Прикладная геодезия</t>
  </si>
  <si>
    <t>21.02.09 Гидрогеология и инженерная геология</t>
  </si>
  <si>
    <t>21.02.10 Геология и разведка нефтяных и газовых месторождений</t>
  </si>
  <si>
    <t>21.02.11 Геофизические методы поисков и разведки месторождений полезных ископаемых</t>
  </si>
  <si>
    <t>21.02.12 Технология и техника разведки месторождений полезных ископаемых</t>
  </si>
  <si>
    <t>21.02.13 Геологическая съемка, поиски и разведка месторождений полезных ископаемых</t>
  </si>
  <si>
    <t>21.02.14 Маркшейдерское дело</t>
  </si>
  <si>
    <t>21.02.15 Открытые горные работы</t>
  </si>
  <si>
    <t>21.02.16 Шахтное строительство</t>
  </si>
  <si>
    <t>21.02.17 Подземная разработка месторождений полезных ископаемых</t>
  </si>
  <si>
    <t>21.02.18 Обогащение полезных ископаемых</t>
  </si>
  <si>
    <t>22.01.01 Доменщик</t>
  </si>
  <si>
    <t>22.01.02 Сталеплавильщик (по типам производства)</t>
  </si>
  <si>
    <t>22.01.03 Машинист крана металлургического производства</t>
  </si>
  <si>
    <t>22.01.04 Контролер металлургического производства</t>
  </si>
  <si>
    <t>22.01.05 Аппаратчик-оператор в производстве цветных металлов</t>
  </si>
  <si>
    <t>22.01.06 Оператор-обработчик цветных металлов</t>
  </si>
  <si>
    <t>22.01.07 Модельщик</t>
  </si>
  <si>
    <t>22.01.08 Оператор прокатного производства</t>
  </si>
  <si>
    <t>22.01.09 Оператор трубного производства</t>
  </si>
  <si>
    <t>22.01.10 Оператор в производстве огнеупоров</t>
  </si>
  <si>
    <t>22.02.01 Металлургия черных металлов</t>
  </si>
  <si>
    <t>22.02.02 Металлургия цветных металлов</t>
  </si>
  <si>
    <t>22.02.03 Литейное производство черных и цветных металлов</t>
  </si>
  <si>
    <t>22.02.04 Металловедение и термическая обработка металлов</t>
  </si>
  <si>
    <t>22.02.05 Обработка металлов давлением</t>
  </si>
  <si>
    <t>22.02.06 Сварочное производство</t>
  </si>
  <si>
    <t>22.02.07 Порошковая металлургия, композиционные материалы, покрытия</t>
  </si>
  <si>
    <t>23.01.01 Оператор транспортного терминала</t>
  </si>
  <si>
    <t>23.01.02 Докер-механизатор</t>
  </si>
  <si>
    <t>23.01.03 Автомеханик</t>
  </si>
  <si>
    <t>23.01.04 Водитель городского электротранспорта</t>
  </si>
  <si>
    <t>23.01.05 Слесарь по ремонту городского электротранспорта</t>
  </si>
  <si>
    <t>23.01.06 Машинист дорожных и строительных машин</t>
  </si>
  <si>
    <t>23.01.07 Машинист крана (крановщик)</t>
  </si>
  <si>
    <t>23.01.08 Слесарь по ремонту строительных машин</t>
  </si>
  <si>
    <t>23.01.09 Машинист локомотива</t>
  </si>
  <si>
    <t>23.01.10 Слесарь по обслуживанию и ремонту подвижного состава</t>
  </si>
  <si>
    <t>23.01.11 Слесарь-электрик по ремонту электрооборудования подвижного состава (электровозов, электропоездов)</t>
  </si>
  <si>
    <t>23.01.12 Слесарь-электрик метрополитена</t>
  </si>
  <si>
    <t>23.01.13 Электромонтер тяговой подстанции</t>
  </si>
  <si>
    <t>23.01.14 Электромонтер устройств сигнализации, централизации, блокировки (СЦБ)</t>
  </si>
  <si>
    <t>23.01.15 Оператор поста централизации</t>
  </si>
  <si>
    <t>23.01.16 Составитель поездов</t>
  </si>
  <si>
    <t>23.01.17 Мастер по ремонту и обслуживанию автомобилей</t>
  </si>
  <si>
    <t>23.02.01 Организация перевозок и управление на транспорте (по видам)</t>
  </si>
  <si>
    <t>23.02.02 Автомобиле- и тракторостроение</t>
  </si>
  <si>
    <t>23.02.03 Техническое обслуживание и ремонт автомобильного транспорта</t>
  </si>
  <si>
    <t>23.02.04 Техническая эксплуатация подъемно-транспортных, строительных, дорожных машин и оборудования (по отраслям)</t>
  </si>
  <si>
    <t>23.02.05 Эксплуатация транспортного электрооборудования и автоматики (по видам транспорта, за исключением водного)</t>
  </si>
  <si>
    <t>23.02.06 Техническая эксплуатация подвижного состава железных дорог</t>
  </si>
  <si>
    <t>23.02.07 Техническое обслуживание и ремонт двигателей, систем и агрегатов автомобилей</t>
  </si>
  <si>
    <t>24.01.01 Слесарь-сборщик авиационной техники</t>
  </si>
  <si>
    <t>24.01.02 Электромонтажник авиационной техники</t>
  </si>
  <si>
    <t>24.01.03 Слесарь-механик авиационных приборов</t>
  </si>
  <si>
    <t>24.01.04 Слесарь по ремонту авиационной техники</t>
  </si>
  <si>
    <t>24.02.01 Производство летательных аппаратов</t>
  </si>
  <si>
    <t>24.02.02 Производство авиационных двигателей</t>
  </si>
  <si>
    <t>24.02.03 Испытание летательных аппаратов</t>
  </si>
  <si>
    <t>25.02.01 Техническая эксплуатация летательных аппаратов и двигателей</t>
  </si>
  <si>
    <t>25.02.02 Обслуживание летательных аппаратов горюче-смазочными материалами</t>
  </si>
  <si>
    <t>25.02.03 Техническая эксплуатация электрифицированных и пилотажно-навигационных комплексов</t>
  </si>
  <si>
    <t>25.02.04 Летная эксплуатация летательных аппаратов</t>
  </si>
  <si>
    <t>25.02.05 Управление движением воздушного транспорта</t>
  </si>
  <si>
    <t>25.02.06 Производство и обслуживание авиационной техники</t>
  </si>
  <si>
    <t>25.02.07 Техническое обслуживание авиационных двигателей</t>
  </si>
  <si>
    <t>25.02.08 Эксплуатация беспилотных авиационных систем</t>
  </si>
  <si>
    <t>26.01.01 Судостроитель-судоремонтник металлических судов</t>
  </si>
  <si>
    <t>26.01.02 Судостроитель-судоремонтник неметаллических судов</t>
  </si>
  <si>
    <t>26.01.03 Слесарь-монтажник судовой</t>
  </si>
  <si>
    <t>26.01.04 Слесарь-механик судовой</t>
  </si>
  <si>
    <t>26.01.05 Электрорадиомонтажник судовой</t>
  </si>
  <si>
    <t>26.01.06 Судоводитель-помощник механика маломерного судна</t>
  </si>
  <si>
    <t>26.01.07 Матрос</t>
  </si>
  <si>
    <t>26.01.08 Моторист (машинист)</t>
  </si>
  <si>
    <t>26.01.09 Моторист судовой</t>
  </si>
  <si>
    <t>26.01.10 Механик маломерного судна</t>
  </si>
  <si>
    <t>26.01.11 Машинист-котельный судовой</t>
  </si>
  <si>
    <t>26.01.12 Электрик судовой</t>
  </si>
  <si>
    <t>26.01.13 Водолаз</t>
  </si>
  <si>
    <t>26.02.01 Эксплуатация внутренних водных путей</t>
  </si>
  <si>
    <t>26.02.02 Судостроение</t>
  </si>
  <si>
    <t>26.02.03 Судовождение</t>
  </si>
  <si>
    <t>26.02.04 Монтаж и техническое обслуживание судовых машин и механизмов</t>
  </si>
  <si>
    <t>26.02.05 Эксплуатация судовых энергетических установок</t>
  </si>
  <si>
    <t>26.02.06 Эксплуатация судового электрооборудования и средств автоматики</t>
  </si>
  <si>
    <t>27.02.01 Метрология</t>
  </si>
  <si>
    <t>27.02.02 Техническое регулирование и управление качеством</t>
  </si>
  <si>
    <t>27.02.03 Автоматика и телемеханика на транспорте (железнодорожном транспорте)</t>
  </si>
  <si>
    <t>27.02.04 Автоматические системы управления</t>
  </si>
  <si>
    <t>27.02.05 Системы и средства диспетчерского управления</t>
  </si>
  <si>
    <t>27.02.06 Контроль работы измерительных приборов</t>
  </si>
  <si>
    <t>27.02.07 Управление качеством продукции, процессов и услуг (по отраслям)</t>
  </si>
  <si>
    <t>29.01.01 Скорняк</t>
  </si>
  <si>
    <t>29.01.02 Обувщик (широкого профиля)</t>
  </si>
  <si>
    <t>29.01.03 Сборщик обуви</t>
  </si>
  <si>
    <t>29.01.04 Художник по костюму</t>
  </si>
  <si>
    <t>29.01.05 Закройщик</t>
  </si>
  <si>
    <t>29.01.06 Раскройщик материалов</t>
  </si>
  <si>
    <t>29.01.07 Портной</t>
  </si>
  <si>
    <t>29.01.08 Оператор швейного оборудования</t>
  </si>
  <si>
    <t>29.01.09 Вышивальщица</t>
  </si>
  <si>
    <t>29.01.10 Модистка головных уборов</t>
  </si>
  <si>
    <t>29.01.11 Контролер качества текстильных изделий</t>
  </si>
  <si>
    <t>29.01.12 Оператор крутильного оборудования (для всех видов производств)</t>
  </si>
  <si>
    <t>29.01.13 Оператор оборудования чесального производства (для всех видов производств)</t>
  </si>
  <si>
    <t>29.01.14 Оператор прядильного производства</t>
  </si>
  <si>
    <t>29.01.15 Раклист</t>
  </si>
  <si>
    <t>29.01.16 Ткач</t>
  </si>
  <si>
    <t>29.01.17 Оператор вязально-швейного оборудования</t>
  </si>
  <si>
    <t>29.01.18 Вязальщица текстильно-галантерейных изделий</t>
  </si>
  <si>
    <t>29.01.19 Оператор производства нетканых материалов</t>
  </si>
  <si>
    <t>29.01.20 Красильщик (общие профессии производства текстиля)</t>
  </si>
  <si>
    <t>29.01.21 Оператор оборудования отделочного производства (общие профессии производства текстиля)</t>
  </si>
  <si>
    <t>29.01.22 Аппаратчик отделочного производства (общие профессии производства текстиля)</t>
  </si>
  <si>
    <t>29.01.23 Наладчик полиграфического оборудования</t>
  </si>
  <si>
    <t>29.01.24 Оператор электронного набора и верстки</t>
  </si>
  <si>
    <t>29.01.25 Переплетчик</t>
  </si>
  <si>
    <t>29.01.26 Печатник плоской печати</t>
  </si>
  <si>
    <t>29.01.27 Мастер печатного дела</t>
  </si>
  <si>
    <t>29.01.28 Огранщик алмазов в бриллианты</t>
  </si>
  <si>
    <t>29.01.29 Мастер столярного и мебельного производства</t>
  </si>
  <si>
    <t>29.01.30 Обойщик мебели</t>
  </si>
  <si>
    <t>29.02.01 Конструирование, моделирование и технология изделий из кожи</t>
  </si>
  <si>
    <t>29.02.02 Технология кожи и меха</t>
  </si>
  <si>
    <t>29.02.03 Конструирование, моделирование и технология изделий из меха</t>
  </si>
  <si>
    <t>29.02.04 Конструирование, моделирование и технология швейных изделии</t>
  </si>
  <si>
    <t>29.02.05 Технология текстильных изделий (по видам)</t>
  </si>
  <si>
    <t>29.02.06 Полиграфическое производство</t>
  </si>
  <si>
    <t>29.02.07 Производство изделий из бумаги и картона</t>
  </si>
  <si>
    <t>29.02.08 Технология обработки алмазов</t>
  </si>
  <si>
    <t>29.02.09 Печатное дело</t>
  </si>
  <si>
    <t>31.02.01 Лечебное дело</t>
  </si>
  <si>
    <t>31.02.02 Акушерское дело</t>
  </si>
  <si>
    <t>31.02.03 Лабораторная диагностика</t>
  </si>
  <si>
    <t>31.02.04 Медицинская оптика</t>
  </si>
  <si>
    <t>31.02.05 Стоматология ортопедическая</t>
  </si>
  <si>
    <t>31.02.06 Стоматология профилактическая</t>
  </si>
  <si>
    <t>32.02.01 Медико-профилактическое дело</t>
  </si>
  <si>
    <t>33.02.01 Фармация</t>
  </si>
  <si>
    <t>34.01.01 Младшая медицинская сестра по уходу за больными</t>
  </si>
  <si>
    <t>34.02.01 Сестринское дело</t>
  </si>
  <si>
    <t>34.02.02 Медицинский массаж (для обучения лиц с ограниченными возможностями здоровья по зрению)</t>
  </si>
  <si>
    <t>35.01.01 Мастер по лесному хозяйству</t>
  </si>
  <si>
    <t>35.01.02 Станочник деревообрабатывающих станков</t>
  </si>
  <si>
    <t>35.01.03 Станочник-обработчик</t>
  </si>
  <si>
    <t>35.01.04 Оператор линии и установок в деревообработке</t>
  </si>
  <si>
    <t>35.01.05 Контролер полуфабрикатов и изделий из древесины</t>
  </si>
  <si>
    <t>35.01.06 Машинист машин по производству бумаги и картона</t>
  </si>
  <si>
    <t>35.01.07 Сушильщик в бумажном производстве</t>
  </si>
  <si>
    <t>35.01.08 Контролер целлюлозно-бумажного производства</t>
  </si>
  <si>
    <t>35.01.09 Мастер растениеводства</t>
  </si>
  <si>
    <t>35.01.10 Овощевод защищенного грунта</t>
  </si>
  <si>
    <t>35.01.11 Мастер сельскохозяйственного производства</t>
  </si>
  <si>
    <t>35.01.12 Заготовитель продуктов и сырья</t>
  </si>
  <si>
    <t>35.01.13 Тракторист-машинист сельскохозяйственного производства</t>
  </si>
  <si>
    <t>35.01.14 Мастер по техническому обслуживанию и ремонту машинно-тракторного парка</t>
  </si>
  <si>
    <t>35.01.15 Электромонтер по ремонту и обслуживанию электрооборудования в сельскохозяйственном производстве</t>
  </si>
  <si>
    <t>35.01.16 Рыбовод</t>
  </si>
  <si>
    <t>35.01.17 Обработчик рыбы и морепродуктов</t>
  </si>
  <si>
    <t>35.01.18 Рыбак прибрежного лова</t>
  </si>
  <si>
    <t>35.01.19 Мастер садово-паркового и ландшафтного строительства</t>
  </si>
  <si>
    <t>35.01.20 Пчеловод</t>
  </si>
  <si>
    <t>35.01.21 Оленевод-механизатор</t>
  </si>
  <si>
    <t>35.01.22 Охотник промысловый</t>
  </si>
  <si>
    <t>35.01.23 Хозяйка(ин) усадьбы</t>
  </si>
  <si>
    <t>35.01.24 Управляющий сельской усадьбой</t>
  </si>
  <si>
    <t>35.02.01 Лесное и лесопарковое хозяйство</t>
  </si>
  <si>
    <t>35.02.02 Технология лесозаготовок</t>
  </si>
  <si>
    <t>35.02.03 Технология деревообработки</t>
  </si>
  <si>
    <t>35.02.04 Технология комплексной переработки древесины</t>
  </si>
  <si>
    <t>35.02.05 Агрономия</t>
  </si>
  <si>
    <t>35.02.06 Технология производства и переработки сельскохозяйственной продукции</t>
  </si>
  <si>
    <t>35.02.07 Механизация сельского хозяйства</t>
  </si>
  <si>
    <t>35.02.08 Электрификация и автоматизация сельского хозяйства</t>
  </si>
  <si>
    <t>35.02.09 Ихтиология и рыбоводство</t>
  </si>
  <si>
    <t>35.02.10 Обработка водных биоресурсов</t>
  </si>
  <si>
    <t>35.02.11 Промышленное рыболовство</t>
  </si>
  <si>
    <t>35.02.12 Садово-парковое и ландшафтное строительство</t>
  </si>
  <si>
    <t>35.02.13 Пчеловодство</t>
  </si>
  <si>
    <t>35.02.14 Охотоведение и звероводство</t>
  </si>
  <si>
    <t>35.02.15 Кинология</t>
  </si>
  <si>
    <t>35.02.16 Эксплуатация и ремонт сельскохозяйственной техники и оборудования</t>
  </si>
  <si>
    <t>36.01.01 Младший ветеринарный фельдшер</t>
  </si>
  <si>
    <t>36.01.02 Мастер животноводства</t>
  </si>
  <si>
    <t>36.01.03 Тренер-наездник лошадей</t>
  </si>
  <si>
    <t>36.02.01 Ветеринария</t>
  </si>
  <si>
    <t>36.02.02 Зоотехния</t>
  </si>
  <si>
    <t>38.01.01 Оператор диспетчерской (производственно-диспетчерской) службы</t>
  </si>
  <si>
    <t>38.01.02 Продавец, контролер-кассир</t>
  </si>
  <si>
    <t>38.01.03 Контролер банка</t>
  </si>
  <si>
    <t>38.02.01 Экономика и бухгалтерский учет (по отраслям)</t>
  </si>
  <si>
    <t>38.02.02 Страховое дело (по отраслям)</t>
  </si>
  <si>
    <t>38.02.03 Операционная деятельность в логистике</t>
  </si>
  <si>
    <t>38.02.04 Коммерция (по отраслям)</t>
  </si>
  <si>
    <t>38.02.05 Товароведение и экспертиза качества потребительских товаров</t>
  </si>
  <si>
    <t>38.02.06 Финансы</t>
  </si>
  <si>
    <t>38.02.07 Банковское дело</t>
  </si>
  <si>
    <t>39.01.01 Социальный работник</t>
  </si>
  <si>
    <t>39.02.01 Социальная работа</t>
  </si>
  <si>
    <t>39.02.02 Организация сурдокоммуникации</t>
  </si>
  <si>
    <t>40.02.01 Право и организация социального обеспечения</t>
  </si>
  <si>
    <t>40.02.02 Правоохранительная деятельность</t>
  </si>
  <si>
    <t>40.02.03 Право и судебное администрирование</t>
  </si>
  <si>
    <t>42.01.01 Агент рекламный</t>
  </si>
  <si>
    <t>42.02.01 Реклама</t>
  </si>
  <si>
    <t>42.02.02 Издательское дело</t>
  </si>
  <si>
    <t>43.01.01 Официант, бармен</t>
  </si>
  <si>
    <t>43.01.02 Парикмахер</t>
  </si>
  <si>
    <t>43.01.03 Бортпроводник судовой</t>
  </si>
  <si>
    <t>43.01.04 Повар судовой</t>
  </si>
  <si>
    <t>43.01.05 Оператор по обработке перевозочных документов на железнодорожном транспорте</t>
  </si>
  <si>
    <t>43.01.06 Проводник на железнодорожном транспорте</t>
  </si>
  <si>
    <t>43.01.07 Слесарь по эксплуатации и ремонту газового оборудования</t>
  </si>
  <si>
    <t>43.01.08 Аппаратчик химической чистки</t>
  </si>
  <si>
    <t>43.01.09 Повар, кондитер</t>
  </si>
  <si>
    <t>43.02.01 Организация обслуживания в общественном питании</t>
  </si>
  <si>
    <t>43.02.02 Парикмахерское искусство</t>
  </si>
  <si>
    <t>43.02.03 Стилистика и искусство визажа</t>
  </si>
  <si>
    <t>43.02.04 Прикладная эстетика</t>
  </si>
  <si>
    <t>43.02.05 Флористика</t>
  </si>
  <si>
    <t>43.02.06 Сервис на транспорте (по видам транспорта)</t>
  </si>
  <si>
    <t>43.02.07 Сервис по химической обработке изделии</t>
  </si>
  <si>
    <t>43.02.08 Сервис домашнего и коммунального хозяйства</t>
  </si>
  <si>
    <t>43.02.09 Ритуальный сервис</t>
  </si>
  <si>
    <t>43.02.10 Туризм</t>
  </si>
  <si>
    <t>43.02.11 Гостиничный сервис</t>
  </si>
  <si>
    <t>43.02.12 Технология эстетических услуг</t>
  </si>
  <si>
    <t>43.02.13 Технология парикмахерского искусства</t>
  </si>
  <si>
    <t>43.02.14 Гостиничное дело</t>
  </si>
  <si>
    <t>43.02.15 Поварское и кондитерское дело</t>
  </si>
  <si>
    <t>44.02.01 Дошкольное образование</t>
  </si>
  <si>
    <t>44.02.02 Преподавание в начальных классах</t>
  </si>
  <si>
    <t>44.02.03 Педагогика дополнительного образования</t>
  </si>
  <si>
    <t>44.02.04 Специальное дошкольное образование</t>
  </si>
  <si>
    <t>44.02.05 Коррекционная педагогика в начальном образовании</t>
  </si>
  <si>
    <t>44.02.06 Профессиональное обучение (по отраслям)</t>
  </si>
  <si>
    <t>46.01.01 Секретарь</t>
  </si>
  <si>
    <t>46.01.02 Архивариус</t>
  </si>
  <si>
    <t>46.01.03 Делопроизводитель</t>
  </si>
  <si>
    <t>46.02.01 Документационное обеспечение управления и архивоведение</t>
  </si>
  <si>
    <t>49.02.01 Физическая культура</t>
  </si>
  <si>
    <t>49.02.02 Адаптивная физическая культура</t>
  </si>
  <si>
    <t>50.02.01 Мировая художественная культура</t>
  </si>
  <si>
    <t>51.02.01 Народное художественное творчество (по видам)</t>
  </si>
  <si>
    <t>51.02.02 Социально-культурная деятельность (по видам)</t>
  </si>
  <si>
    <t>51.02.03 Библиотековедение</t>
  </si>
  <si>
    <t>52.02.01 Искусство балета</t>
  </si>
  <si>
    <t>52.02.02 Искусство танца (по видам)</t>
  </si>
  <si>
    <t>52.02.03 Цирковое искусство</t>
  </si>
  <si>
    <t>52.02.04 Актерское искусство</t>
  </si>
  <si>
    <t>52.02.05 Искусство эстрады</t>
  </si>
  <si>
    <t>53.02.01 Музыкальное образование</t>
  </si>
  <si>
    <t>53.02.02 Музыкальное искусство эстрады (по видам)</t>
  </si>
  <si>
    <t>53.02.03 Инструментальное исполнительство (по видам инструментов)</t>
  </si>
  <si>
    <t>53.02.04 Вокальное искусство</t>
  </si>
  <si>
    <t>53.02.05 Сольное и хоровое народное пение</t>
  </si>
  <si>
    <t>53.02.06 Хоровое дирижирование с присвоением квалификаций хормейстер, преподаватель</t>
  </si>
  <si>
    <t>53.02.07 Теория музыки</t>
  </si>
  <si>
    <t>53.02.08 Музыкальное звукооператорское мастерство</t>
  </si>
  <si>
    <t>53.02.09 Театрально-декорационное искусство (по видам)</t>
  </si>
  <si>
    <t>54.01.01 Исполнитель художественно-оформительских работ</t>
  </si>
  <si>
    <t>54.01.02 Ювелир</t>
  </si>
  <si>
    <t>54.01.03 Фотограф</t>
  </si>
  <si>
    <t>54.01.04 Мастер народных художественных промыслов</t>
  </si>
  <si>
    <t>54.01.05 Изготовитель художественных изделий из тканей с художественной росписью</t>
  </si>
  <si>
    <t>54.01.06 Изготовитель художественных изделий из металла</t>
  </si>
  <si>
    <t>54.01.07 Изготовитель художественных изделий из керамики</t>
  </si>
  <si>
    <t>54.01.08 Художник декоративной росписи по металлу</t>
  </si>
  <si>
    <t>54.01.09 Художник росписи по эмали</t>
  </si>
  <si>
    <t>54.01.10 Художник росписи по дереву</t>
  </si>
  <si>
    <t>54.01.11 Художник росписи по ткани</t>
  </si>
  <si>
    <t>54.01.12 Художник миниатюрной живописи</t>
  </si>
  <si>
    <t>54.01.13 Изготовитель художественных изделий из дерева</t>
  </si>
  <si>
    <t>54.01.14 Резчик</t>
  </si>
  <si>
    <t>54.01.15 Инкрустатор</t>
  </si>
  <si>
    <t>54.01.16 Лепщик-модельщик архитектурных деталей</t>
  </si>
  <si>
    <t>54.01.17 Реставратор строительный</t>
  </si>
  <si>
    <t>54.01.18 Реставратор тканей, гобеленов и ковров</t>
  </si>
  <si>
    <t>54.01.19 Реставратор памятников каменного и деревянного зодчества</t>
  </si>
  <si>
    <t>54.01.20 Графический дизайнер</t>
  </si>
  <si>
    <t>54.02.01 Дизайн (по отраслям)</t>
  </si>
  <si>
    <t>54.02.02 Декоративно-прикладное искусство и народные промыслы (по видам)</t>
  </si>
  <si>
    <t>54.02.03 Художественное оформление изделий текстильной и легкой промышленности</t>
  </si>
  <si>
    <t>54.02.04 Реставрация</t>
  </si>
  <si>
    <t>54.02.05 Живопись (по видам)</t>
  </si>
  <si>
    <t>54.02.06 Изобразительное искусство и черчение</t>
  </si>
  <si>
    <t>54.02.07 Скульптура</t>
  </si>
  <si>
    <t>54.02.08 Техника и искусство фотографии</t>
  </si>
  <si>
    <t>55.01.01 Киномеханик</t>
  </si>
  <si>
    <t>55.02.01 Театральная и аудиовизуальная техника (по видам)</t>
  </si>
  <si>
    <t>55.02.02 Анимация (по видам)</t>
  </si>
  <si>
    <t>да</t>
  </si>
  <si>
    <t>нет</t>
  </si>
  <si>
    <t>предприятие</t>
  </si>
  <si>
    <t>бюджет субъекта РФ</t>
  </si>
  <si>
    <t>предприятие, бюджет субъекта РФ</t>
  </si>
  <si>
    <t>гр. 1</t>
  </si>
  <si>
    <t>гр.2</t>
  </si>
  <si>
    <t>гр.3</t>
  </si>
  <si>
    <t>гр.4</t>
  </si>
  <si>
    <t>гр.5</t>
  </si>
  <si>
    <t>гр.6</t>
  </si>
  <si>
    <t>гр.7</t>
  </si>
  <si>
    <t>гр.8</t>
  </si>
  <si>
    <t>гр.9</t>
  </si>
  <si>
    <t>гр.10</t>
  </si>
  <si>
    <t>гр.11</t>
  </si>
  <si>
    <t>гр.12</t>
  </si>
  <si>
    <t>гр.13</t>
  </si>
  <si>
    <t>гр.14</t>
  </si>
  <si>
    <t>гр.15</t>
  </si>
  <si>
    <t>Социальная поддержка студентов / выпускников</t>
  </si>
  <si>
    <t>Гр.4</t>
  </si>
  <si>
    <t>Да</t>
  </si>
  <si>
    <t>Нет</t>
  </si>
  <si>
    <t>08.01.27 Мастер общестроительных работ</t>
  </si>
  <si>
    <t>08.01.28 Мастер отделочных строительных и декоративных работ</t>
  </si>
  <si>
    <t>08.01.29 Мастер по ремонту и обслуживанию инженерных систем жилищно-коммунального хозяйства</t>
  </si>
  <si>
    <t>08.01.30 Электромонтажник слаботочных систем</t>
  </si>
  <si>
    <t>08.01.31 Электромонтажник электрических сетей и электрооборудования</t>
  </si>
  <si>
    <t>08.02.12 Строительство и эксплуатация автомобильных дорог, аэродромов и городских путей сообщения</t>
  </si>
  <si>
    <t>08.02.13 Монтаж и эксплуатация внутренних сантехнических устройств, кондиционирования воздуха и вентиляции</t>
  </si>
  <si>
    <t>08.02.14 Эксплуатация и обслуживание многоквартирного дома</t>
  </si>
  <si>
    <t>09.01.03 Оператор информационных систем и ресурсов</t>
  </si>
  <si>
    <t>09.01.04 Наладчик аппаратных и программных средств инфокоммуникационных систем</t>
  </si>
  <si>
    <t>11.02.17	 Разработка электронных устройств и систем</t>
  </si>
  <si>
    <t>11.02.18 Системы радиосвязи, мобильной связи телерадиовещания</t>
  </si>
  <si>
    <t>13.01.06 Электромонтер-линейщик по монтажу воздушных линий высокого напряжения и контактной сети</t>
  </si>
  <si>
    <t>15.02.06 Монтаж, техническая эксплуатация и ремонт холодильно-компрессорных и теплонасосных машин и установок (по отраслям)</t>
  </si>
  <si>
    <t>15.02.16 Технология машиностроения</t>
  </si>
  <si>
    <t>18.02.12 Технология аналитического контроля химических соединений</t>
  </si>
  <si>
    <t>19.01.09 Мастер по эксплуатации, механизации, автоматизации и роботизации технологического оборудования и процессов пищевой промышленности</t>
  </si>
  <si>
    <t>19.01.17 Повар, кондитер</t>
  </si>
  <si>
    <t>19.01.18 Аппаратчик-оператор производства продуктов питания из растительного сырья</t>
  </si>
  <si>
    <t>19.01.19 Аппаратчик-оператор производства продуктов питания животного происхождения</t>
  </si>
  <si>
    <t>19.02.11 Технология продуктов питания из растительного сырья</t>
  </si>
  <si>
    <t>19.02.12 Технология продуктов питания животного происхождения</t>
  </si>
  <si>
    <t>20.02.01 Экологическая безопасность природных комплексов</t>
  </si>
  <si>
    <t>20.02.05 Организация оперативного (экстренного) реагирования в чрезвычайных ситуациях</t>
  </si>
  <si>
    <t>21.02.03 Сооружение и эксплуатация газонефтепроводов и газонефтехранилищ</t>
  </si>
  <si>
    <t>21.02.19 Землеустройство</t>
  </si>
  <si>
    <t>21.02.20 Прикладная геодезия</t>
  </si>
  <si>
    <t>29.02.04 Конструирование, моделирование и технология швейных изделий</t>
  </si>
  <si>
    <t>29.02.10 Конструирование, моделирование и технология изготовления изделий легкой промышленности (по видам)</t>
  </si>
  <si>
    <t>35.01.05 Контролер качества материалов и продукции деревообрабатывающего производства</t>
  </si>
  <si>
    <t>35.01.06 Оператор машин по производству бумаги и картона</t>
  </si>
  <si>
    <t>35.01.15 Мастер по ремонту и обслуживанию электрооборудования в сельском хозяйстве</t>
  </si>
  <si>
    <t>35.01.16 Мастер по водным биоресурсам и аквакультуре</t>
  </si>
  <si>
    <t>35.01.25 Оператор-станочник деревообрабатывающего оборудования</t>
  </si>
  <si>
    <t>35.01.26 Мастер растениеводства</t>
  </si>
  <si>
    <t>35.01.27 Мастер сельскохозяйственного производства</t>
  </si>
  <si>
    <t>35.01.28 Мастер столярного и мебельного производства</t>
  </si>
  <si>
    <t>35.01.29 Слесарь по ремонту лесозаготовительного оборудования</t>
  </si>
  <si>
    <t>35.01.30 Машинист лесозаготовительных и трелевочных машин</t>
  </si>
  <si>
    <t>35.02.08 Электротехнические системы в АПК</t>
  </si>
  <si>
    <t>35.02.09 Водные биоресурсы и аквакультура</t>
  </si>
  <si>
    <t>39.02.02 Сурдокоммуникация</t>
  </si>
  <si>
    <t>43.02.07 Сервис по химической обработке изделий</t>
  </si>
  <si>
    <t>43.02.16 Туризм и гостеприимство</t>
  </si>
  <si>
    <t>43.02.17 Технологии индустрии красоты</t>
  </si>
  <si>
    <t>49.02.03 Спорт</t>
  </si>
  <si>
    <t>51.02.03 Библиотечно-информационная деятельность</t>
  </si>
  <si>
    <t>55.02.02 Анимация и анимационное кино (по видам)</t>
  </si>
  <si>
    <t>Авербандщик</t>
  </si>
  <si>
    <t>Авиационный механик (техник) по планеру и двигателям</t>
  </si>
  <si>
    <t>Авиационный механик (техник) по приборам и электрооборудованию</t>
  </si>
  <si>
    <t>Авиационный механик (техник) по радиооборудованию</t>
  </si>
  <si>
    <t>Авиационный техник (механик) по парашютным и аварийно-спасательным средствам</t>
  </si>
  <si>
    <t>Авиационный техник по горюче-смазочным материалам</t>
  </si>
  <si>
    <t>Автоклавщик</t>
  </si>
  <si>
    <t>Автоклавщик литья под давлением</t>
  </si>
  <si>
    <t>Автоклавщик на запарке брикетов</t>
  </si>
  <si>
    <t>Автоматчик</t>
  </si>
  <si>
    <t>Автоматчик вязальных автоматов</t>
  </si>
  <si>
    <t>Автоматчик игольно-платинных изделий</t>
  </si>
  <si>
    <t>Автоматчик картонажного производства</t>
  </si>
  <si>
    <t>Автоматчик клеильных полуавтоматов</t>
  </si>
  <si>
    <t>Автоматчик на узловязальных и навивочных автоматах и станках</t>
  </si>
  <si>
    <t>Автоматчик по изготовлению деталей клавишных инструментов</t>
  </si>
  <si>
    <t>Автоматчик ремизных автоматов</t>
  </si>
  <si>
    <t>Автоматчик холодновысадочных автоматов</t>
  </si>
  <si>
    <t>Автоматчик элементного производства</t>
  </si>
  <si>
    <t>Агломератчик</t>
  </si>
  <si>
    <t>Аквадировщик</t>
  </si>
  <si>
    <t>Акклиматизатор</t>
  </si>
  <si>
    <t>Аккумуляторщик</t>
  </si>
  <si>
    <t>Алундировщик</t>
  </si>
  <si>
    <t>Алюминировщик</t>
  </si>
  <si>
    <t>Алюминировщик электротехнических изделий</t>
  </si>
  <si>
    <t>Ангобировщик</t>
  </si>
  <si>
    <t>Ангобировщик санитарно-строительных изделий</t>
  </si>
  <si>
    <t>Анодчик в производстве алюминия</t>
  </si>
  <si>
    <t>Антенщик-мачтовик</t>
  </si>
  <si>
    <t>Антикоррозийщик</t>
  </si>
  <si>
    <t>Аппаратчик</t>
  </si>
  <si>
    <t>Аппаратчик абсолютирования</t>
  </si>
  <si>
    <t>Аппаратчик абсорбции</t>
  </si>
  <si>
    <t>Аппаратчик адсорбции</t>
  </si>
  <si>
    <t>Аппаратчик азотирования</t>
  </si>
  <si>
    <t>Аппаратчик активации</t>
  </si>
  <si>
    <t>Аппаратчик аммонолиза</t>
  </si>
  <si>
    <t>Аппаратчик аппретирования</t>
  </si>
  <si>
    <t>Аппаратчик асептического консервирования</t>
  </si>
  <si>
    <t>Аппаратчик ацеталирования</t>
  </si>
  <si>
    <t>Аппаратчик ацилирования</t>
  </si>
  <si>
    <t>Аппаратчик балансовых установок</t>
  </si>
  <si>
    <t>Аппаратчик бельевых сушильных установок</t>
  </si>
  <si>
    <t>Аппаратчик бисульфитирования ванилина</t>
  </si>
  <si>
    <t>Аппаратчик бучения</t>
  </si>
  <si>
    <t>Аппаратчик вакуумирования</t>
  </si>
  <si>
    <t>Аппаратчик вакуум-приемников</t>
  </si>
  <si>
    <t>Аппаратчик вакуум-сушильной установки</t>
  </si>
  <si>
    <t>Аппаратчик вакуум-термической печи</t>
  </si>
  <si>
    <t>Аппаратчик валки изделий</t>
  </si>
  <si>
    <t>Аппаратчик-вальцевар</t>
  </si>
  <si>
    <t>Аппаратчик варки утфеля</t>
  </si>
  <si>
    <t>Аппаратчик витаминизации жира</t>
  </si>
  <si>
    <t>Аппаратчик водно-химической обработки</t>
  </si>
  <si>
    <t>Аппаратчик возгонки</t>
  </si>
  <si>
    <t>Аппаратчик воздухоразделения</t>
  </si>
  <si>
    <t>Аппаратчик восстановления</t>
  </si>
  <si>
    <t>Аппаратчик восстановления молока</t>
  </si>
  <si>
    <t>Аппаратчик восстановления полупроводниковых материалов</t>
  </si>
  <si>
    <t>Аппаратчик в производстве драгоценных металлов</t>
  </si>
  <si>
    <t>Аппаратчик в производстве металлических порошков</t>
  </si>
  <si>
    <t>Аппаратчик в производстве солей</t>
  </si>
  <si>
    <t>Аппаратчик в производстве твердых сплавов и тугоплавких металлов</t>
  </si>
  <si>
    <t>Аппаратчик в производстве титана и редких металлов</t>
  </si>
  <si>
    <t>Аппаратчик вспенивания</t>
  </si>
  <si>
    <t>Аппаратчик вулканизации</t>
  </si>
  <si>
    <t>Аппаратчик выделения ацетофенона</t>
  </si>
  <si>
    <t>Аппаратчик выделения карбинола</t>
  </si>
  <si>
    <t>Аппаратчик выделения псевдобутилена</t>
  </si>
  <si>
    <t>Аппаратчик выделения серы</t>
  </si>
  <si>
    <t>Аппаратчик выделения фтористого бора</t>
  </si>
  <si>
    <t>Аппаратчик выпаривания</t>
  </si>
  <si>
    <t>Аппаратчик выпаривания и гранулирования</t>
  </si>
  <si>
    <t>Аппаратчик выпарных аппаратов для получения жидкого продукта</t>
  </si>
  <si>
    <t>Аппаратчик выпаривания для получения твердого продукта</t>
  </si>
  <si>
    <t>Аппаратчик выращивания дрожжей</t>
  </si>
  <si>
    <t>Аппаратчик высаждения</t>
  </si>
  <si>
    <t>Аппаратчик вытопки</t>
  </si>
  <si>
    <t>Аппаратчик вытяжки</t>
  </si>
  <si>
    <t>Аппаратчик выщелачивания</t>
  </si>
  <si>
    <t>Аппаратчик газового консервирования</t>
  </si>
  <si>
    <t>Аппаратчик газогенерации</t>
  </si>
  <si>
    <t>Аппаратчик газоразделения</t>
  </si>
  <si>
    <t>Аппаратчик гашения извести</t>
  </si>
  <si>
    <t>Аппаратчик гидратации</t>
  </si>
  <si>
    <t>Аппаратчик гидрирования</t>
  </si>
  <si>
    <t>Аппаратчик гидролиза</t>
  </si>
  <si>
    <t>Аппаратчик гидролиза жира и печени</t>
  </si>
  <si>
    <t>Аппаратчик гидролиза крахмального молока</t>
  </si>
  <si>
    <t>Аппаратчик-гидрометаллург</t>
  </si>
  <si>
    <t>Аппаратчик гидрохлорирования</t>
  </si>
  <si>
    <t>Аппаратчик гомогенизации</t>
  </si>
  <si>
    <t>Аппаратчик гомогенизации пластических масс</t>
  </si>
  <si>
    <t>Аппаратчик гранулирования</t>
  </si>
  <si>
    <t>Аппаратчик деаэрации</t>
  </si>
  <si>
    <t>Аппаратчик дегидратации</t>
  </si>
  <si>
    <t>Аппаратчик дегидрирования</t>
  </si>
  <si>
    <t>Аппаратчик дезодорации</t>
  </si>
  <si>
    <t>Аппаратчик декарбоксилирования</t>
  </si>
  <si>
    <t>Аппаратчик деполимеризации</t>
  </si>
  <si>
    <t>Аппаратчик десорбции</t>
  </si>
  <si>
    <t>Аппаратчик деструкции</t>
  </si>
  <si>
    <t>Аппаратчик десублимации</t>
  </si>
  <si>
    <t>Аппаратчик дефекосатурации диффузионного сока</t>
  </si>
  <si>
    <t>Аппаратчик димеризации</t>
  </si>
  <si>
    <t>Аппаратчик диспергирования пигментов и красителей</t>
  </si>
  <si>
    <t>Аппаратчик диспергирования щелочных металлов</t>
  </si>
  <si>
    <t>Аппаратчик диспропорционирования</t>
  </si>
  <si>
    <t>Аппаратчик диффузии</t>
  </si>
  <si>
    <t>Аппаратчик дозирования</t>
  </si>
  <si>
    <t>Аппаратчик-дозировщик на изготовлении и поливе фотоэмульсий</t>
  </si>
  <si>
    <t>Аппаратчик дозревания</t>
  </si>
  <si>
    <t>Аппаратчик дубления и сушки белковой оболочки</t>
  </si>
  <si>
    <t>Аппаратчик дубления (кожевенное и кожсырьевое производство)</t>
  </si>
  <si>
    <t>Аппаратчик дубления (меховое производство)</t>
  </si>
  <si>
    <t>Аппаратчик енолизации</t>
  </si>
  <si>
    <t>Аппаратчик желатинизации</t>
  </si>
  <si>
    <t>Аппаратчик жироочистки</t>
  </si>
  <si>
    <t>Аппаратчик-заварщик</t>
  </si>
  <si>
    <t>Аппаратчик замораживания пищевого сырья и продуктов</t>
  </si>
  <si>
    <t>Аппаратчик запаривания</t>
  </si>
  <si>
    <t>Аппаратчик запаривания одонков</t>
  </si>
  <si>
    <t>Аппаратчик золения</t>
  </si>
  <si>
    <t>Аппаратчик золки</t>
  </si>
  <si>
    <t>Аппаратчик извлечения побочных продуктов</t>
  </si>
  <si>
    <t>Аппаратчик изготовления армированных прессовочных материалов</t>
  </si>
  <si>
    <t>Аппаратчик изготовления баритмассы</t>
  </si>
  <si>
    <t>Аппаратчик изготовления искусственного шеелита</t>
  </si>
  <si>
    <t>Аппаратчик изготовления нетканых стекловолокнистных материалов</t>
  </si>
  <si>
    <t>Аппаратчик изготовления пленочных материалов</t>
  </si>
  <si>
    <t>Аппаратчик изготовления резиновых нитей</t>
  </si>
  <si>
    <t>Аппаратчик изготовления рентгеновских экранов</t>
  </si>
  <si>
    <t>Аппаратчик изготовления термопасты</t>
  </si>
  <si>
    <t>Аппаратчик измельчения и предсозревания</t>
  </si>
  <si>
    <t>Аппаратчик изомеризации</t>
  </si>
  <si>
    <t>Аппаратчик имидирования</t>
  </si>
  <si>
    <t>Аппаратчик-индулиновар</t>
  </si>
  <si>
    <t>Аппаратчик йодирования</t>
  </si>
  <si>
    <t>Аппаратчик ионного обмена</t>
  </si>
  <si>
    <t>Аппаратчик ионообменной очистки глицерина</t>
  </si>
  <si>
    <t>Аппаратчик ионообменной очистки химико-фармацевтических препаратов</t>
  </si>
  <si>
    <t>Аппаратчик испарения</t>
  </si>
  <si>
    <t>Аппаратчик испарительной установки</t>
  </si>
  <si>
    <t>Аппаратчик калибровки</t>
  </si>
  <si>
    <t>Аппаратчик карбидизации</t>
  </si>
  <si>
    <t>Аппаратчик карбонизации</t>
  </si>
  <si>
    <t>Аппаратчик каустификации</t>
  </si>
  <si>
    <t>Аппаратчик кислотной обработки спилка</t>
  </si>
  <si>
    <t>Аппаратчик коагулирования шляма</t>
  </si>
  <si>
    <t>Аппаратчик коагуляции</t>
  </si>
  <si>
    <t>Аппаратчик коконозапарочной машины</t>
  </si>
  <si>
    <t>Аппаратчик комбикормового производства</t>
  </si>
  <si>
    <t>Аппаратчик-комплекторщик</t>
  </si>
  <si>
    <t>Аппаратчик конверсии</t>
  </si>
  <si>
    <t>Аппаратчик-конденсаторщик</t>
  </si>
  <si>
    <t>Аппаратчик конденсации</t>
  </si>
  <si>
    <t>Аппаратчик контактирования</t>
  </si>
  <si>
    <t>Аппаратчик контактной выпарки</t>
  </si>
  <si>
    <t>Аппаратчик концентрирования кислот</t>
  </si>
  <si>
    <t>Аппаратчик коньячного производства</t>
  </si>
  <si>
    <t>Аппаратчик-краскотер</t>
  </si>
  <si>
    <t>Аппаратчик крахмального агрегата</t>
  </si>
  <si>
    <t>Аппаратчик крашения и жирования кож</t>
  </si>
  <si>
    <t>Аппаратчик кристаллизации</t>
  </si>
  <si>
    <t>Аппаратчик кристаллизации и центрифугирования</t>
  </si>
  <si>
    <t>Аппаратчик крупяного производства</t>
  </si>
  <si>
    <t>Аппаратчик ксантогенирования</t>
  </si>
  <si>
    <t>Аппаратчик-лаковар</t>
  </si>
  <si>
    <t>Аппаратчик лесохимической установки</t>
  </si>
  <si>
    <t>Аппаратчик литья и рубки</t>
  </si>
  <si>
    <t>Аппаратчик матирования смолы</t>
  </si>
  <si>
    <t>Аппаратчик мерсеризации</t>
  </si>
  <si>
    <t>Аппаратчик мокрой классификации</t>
  </si>
  <si>
    <t>Аппаратчик мукомольного производства</t>
  </si>
  <si>
    <t>Аппаратчик мыловарения</t>
  </si>
  <si>
    <t>Аппаратчик мягчения кожевенных полуфабрикатов и меховых шкурок</t>
  </si>
  <si>
    <t>Аппаратчик нагрева теплоносителей</t>
  </si>
  <si>
    <t>Аппаратчик на изготовлении микропроводов в стеклянной изоляции</t>
  </si>
  <si>
    <t>Аппаратчик нанесения полимерных и парафиновых покрытий на сыры</t>
  </si>
  <si>
    <t>Аппаратчик на плазменных установках</t>
  </si>
  <si>
    <t>Аппаратчик на приготовлении смесей и растворов</t>
  </si>
  <si>
    <t>Аппаратчик на пропиточных агрегатах</t>
  </si>
  <si>
    <t>Аппаратчик напыления металлом</t>
  </si>
  <si>
    <t>Аппаратчик напыления стекловолокнистых материалов</t>
  </si>
  <si>
    <t>Аппаратчик насыщения</t>
  </si>
  <si>
    <t>Аппаратчик на установках деионизации</t>
  </si>
  <si>
    <t>Аппаратчик-нейтрализаторщик</t>
  </si>
  <si>
    <t>Аппаратчик нейтрализации</t>
  </si>
  <si>
    <t>Аппаратчик никелирования стеклоткани</t>
  </si>
  <si>
    <t>Аппаратчик нитрозного процесса</t>
  </si>
  <si>
    <t>Аппаратчик обезвоживания</t>
  </si>
  <si>
    <t>Аппаратчик обезвоживания битума</t>
  </si>
  <si>
    <t>Аппаратчик обезвоздушивания и фильтрации</t>
  </si>
  <si>
    <t>Аппаратчик обезжиривания</t>
  </si>
  <si>
    <t>Аппаратчик обезжиривания сиропов</t>
  </si>
  <si>
    <t>Аппаратчик обеззоливания, мягчения</t>
  </si>
  <si>
    <t>Аппаратчик обессоливания воды</t>
  </si>
  <si>
    <t>Аппаратчик обесфеноливания и обеспиридинивания масел</t>
  </si>
  <si>
    <t>Аппаратчик обжига</t>
  </si>
  <si>
    <t>Аппаратчик облагораживания гексола</t>
  </si>
  <si>
    <t>Аппаратчик облучения жира</t>
  </si>
  <si>
    <t>Аппаратчик обогащения золотосодержащих руд</t>
  </si>
  <si>
    <t>Аппаратчик обработки</t>
  </si>
  <si>
    <t>Аппаратчик обработки зерна</t>
  </si>
  <si>
    <t>Аппаратчик обработки крови</t>
  </si>
  <si>
    <t>Аппаратчик обработки эфирных масел</t>
  </si>
  <si>
    <t>Аппаратчик окисления</t>
  </si>
  <si>
    <t>Аппаратчик окисления битума</t>
  </si>
  <si>
    <t>Аппаратчик окисления молибденовых отходов</t>
  </si>
  <si>
    <t>Аппаратчик окраски квасцов</t>
  </si>
  <si>
    <t>Аппаратчик оксимирования</t>
  </si>
  <si>
    <t>Аппаратчик оксихлорирования</t>
  </si>
  <si>
    <t>Аппаратчик-олифовар</t>
  </si>
  <si>
    <t>Аппаратчик омыления</t>
  </si>
  <si>
    <t>Аппаратчик осаждения</t>
  </si>
  <si>
    <t>Аппаратчик осаждения глютена</t>
  </si>
  <si>
    <t>Аппаратчик осушки газа</t>
  </si>
  <si>
    <t>Аппаратчик ориентации органического стекла</t>
  </si>
  <si>
    <t>Аппаратчик отбеливания</t>
  </si>
  <si>
    <t>Аппаратчик отверждения</t>
  </si>
  <si>
    <t>Аппаратчик отделки и сушки химической нити</t>
  </si>
  <si>
    <t>Аппаратчик отжига кристаллов корунда</t>
  </si>
  <si>
    <t>Аппаратчик отжига хрома</t>
  </si>
  <si>
    <t>Аппаратчик отжима</t>
  </si>
  <si>
    <t>Аппаратчик откатки</t>
  </si>
  <si>
    <t>Аппаратчик отстаивания</t>
  </si>
  <si>
    <t>Аппаратчик охлаждения</t>
  </si>
  <si>
    <t>Аппаратчик охлаждения молочных продуктов</t>
  </si>
  <si>
    <t>Аппаратчик очистки алмазного концентрата</t>
  </si>
  <si>
    <t>Аппаратчик очистки газа</t>
  </si>
  <si>
    <t>Аппаратчик очистки жидкости</t>
  </si>
  <si>
    <t>Аппаратчик очистки сточных вод</t>
  </si>
  <si>
    <t>Аппаратчик парафинирования ткани</t>
  </si>
  <si>
    <t>Аппаратчик пароводотермического агрегата</t>
  </si>
  <si>
    <t>Аппаратчик пастеризации</t>
  </si>
  <si>
    <t>Аппаратчик перегонки</t>
  </si>
  <si>
    <t>Аппаратчик перегонки и ректификации спирта</t>
  </si>
  <si>
    <t>Аппаратчик перегревания</t>
  </si>
  <si>
    <t>Аппаратчик переработки отходов химического производства</t>
  </si>
  <si>
    <t>Аппаратчик переэтерификации</t>
  </si>
  <si>
    <t>Аппаратчик перколяции</t>
  </si>
  <si>
    <t>Аппаратчик печей восстановления</t>
  </si>
  <si>
    <t>Аппаратчик пиролиза</t>
  </si>
  <si>
    <t>Аппаратчик плавления</t>
  </si>
  <si>
    <t>Аппаратчик плюсования</t>
  </si>
  <si>
    <t>Аппаратчик по выработке уксуса</t>
  </si>
  <si>
    <t>Аппаратчик по выращиванию монокристаллов и лент</t>
  </si>
  <si>
    <t>Аппаратчик по выщелачиванию фибры</t>
  </si>
  <si>
    <t>Аппаратчик подготовки сырья и отпуска полуфабрикатов и продукции</t>
  </si>
  <si>
    <t>Аппаратчик по загрузке пека</t>
  </si>
  <si>
    <t>Аппаратчик по изготовлению клеевой нити</t>
  </si>
  <si>
    <t>Аппаратчик по изготовлению шлифовальной шкурки</t>
  </si>
  <si>
    <t>Аппаратчик поликонденсации</t>
  </si>
  <si>
    <t>Аппаратчик полимеризации</t>
  </si>
  <si>
    <t>Аппаратчик получения высокотемпературного пека</t>
  </si>
  <si>
    <t>Аппаратчик получения высокочистых соединений щелочных металлов</t>
  </si>
  <si>
    <t>Аппаратчик получения гексахлорбензола</t>
  </si>
  <si>
    <t>Аппаратчик получения гидроокисных соединений щелочных металлов</t>
  </si>
  <si>
    <t>Аппаратчик получения декстрина</t>
  </si>
  <si>
    <t>Аппаратчик получения закиси азота</t>
  </si>
  <si>
    <t>Аппаратчик получения зародышей двуокиси титана</t>
  </si>
  <si>
    <t>Аппаратчик получения комплексных соединений</t>
  </si>
  <si>
    <t>Аппаратчик получения кукурузного масла</t>
  </si>
  <si>
    <t>Аппаратчик получения кумароновой смолы</t>
  </si>
  <si>
    <t>Аппаратчик получения лаков и эмалей на полимеризационных смолах</t>
  </si>
  <si>
    <t>Аппаратчик получения метатитановой кислоты</t>
  </si>
  <si>
    <t>Аппаратчик получения микронизированных материалов</t>
  </si>
  <si>
    <t>Аппаратчик получения нитролигнина</t>
  </si>
  <si>
    <t>Аппаратчик получения окислов металлов</t>
  </si>
  <si>
    <t>Аппаратчик получения пата</t>
  </si>
  <si>
    <t>Аппаратчик получения полых микросфер</t>
  </si>
  <si>
    <t>Аппаратчик получения сернистой кислоты</t>
  </si>
  <si>
    <t>Аппаратчик получения сероуглерода-сырца</t>
  </si>
  <si>
    <t>Аппаратчик получения сильнодействующих алкалоидов и кристаллических гликозидов</t>
  </si>
  <si>
    <t>Аппаратчик получения синтетических гормонов</t>
  </si>
  <si>
    <t>Аппаратчик получения сиропов</t>
  </si>
  <si>
    <t>Аппаратчик получения составов для рентгеновских экранов</t>
  </si>
  <si>
    <t>Аппаратчик получения сульфата аммония</t>
  </si>
  <si>
    <t>Аппаратчик получения сухих кормов</t>
  </si>
  <si>
    <t>Аппаратчик получения сухого крахмала</t>
  </si>
  <si>
    <t>Аппаратчик получения сырого бензола</t>
  </si>
  <si>
    <t>Аппаратчик получения сырого крахмала</t>
  </si>
  <si>
    <t>Аппаратчик получения технического углерода</t>
  </si>
  <si>
    <t>Аппаратчик получения трихлорпропана и дихлоргидрина</t>
  </si>
  <si>
    <t>Аппаратчик получения углекислоты</t>
  </si>
  <si>
    <t>Аппаратчик получения фосфатидов</t>
  </si>
  <si>
    <t>Аппаратчик получения фотогипосульфита</t>
  </si>
  <si>
    <t>Аппаратчик получения фурановых соединений</t>
  </si>
  <si>
    <t>Аппаратчик получения хлорного железа</t>
  </si>
  <si>
    <t>Аппаратчик получения чистого антрацена</t>
  </si>
  <si>
    <t>Аппаратчик получения экструзионных продуктов</t>
  </si>
  <si>
    <t>Аппаратчик по насасыванию диафрагм</t>
  </si>
  <si>
    <t>Аппаратчик по обработке и купажированию уксуса</t>
  </si>
  <si>
    <t>Аппаратчик по обработке сырого пектина</t>
  </si>
  <si>
    <t>Аппаратчик по обслуживанию рекуператоров и системы охлаждения</t>
  </si>
  <si>
    <t>Аппаратчик по окислению кадмия</t>
  </si>
  <si>
    <t>Аппаратчик по получению высокочистых материалов для полупроводникового производства</t>
  </si>
  <si>
    <t>Аппаратчик по приготовлению глинозема</t>
  </si>
  <si>
    <t>Аппаратчик по приготовлению майонеза</t>
  </si>
  <si>
    <t>Аппаратчик по приготовлению химреагентов</t>
  </si>
  <si>
    <t>Аппаратчик по производству ванадия</t>
  </si>
  <si>
    <t>Аппаратчик по производству и химической очистке полупроводниковых материалов</t>
  </si>
  <si>
    <t>Аппаратчик по производству синтетических клеящих смол</t>
  </si>
  <si>
    <t>Аппаратчик по производству сухой спичечной соломки</t>
  </si>
  <si>
    <t>Аппаратчик по разделению редкоземельных элементов</t>
  </si>
  <si>
    <t>Аппаратчик по регенерации селена</t>
  </si>
  <si>
    <t>Аппаратчик по регенерации серы</t>
  </si>
  <si>
    <t>Аппаратчик по сбору и обогащению шлама</t>
  </si>
  <si>
    <t>Аппаратчик по сушке торфа</t>
  </si>
  <si>
    <t>Аппаратчик по химической обработке полупроводниковых материалов</t>
  </si>
  <si>
    <t>Аппаратчик приготовления амальгамы натрия</t>
  </si>
  <si>
    <t>Аппаратчик приготовления брикетной смеси</t>
  </si>
  <si>
    <t>Аппаратчик приготовления высокожирных эмульсий</t>
  </si>
  <si>
    <t>Аппаратчик приготовления дубильных экстрактов</t>
  </si>
  <si>
    <t>Аппаратчик приготовления замесов</t>
  </si>
  <si>
    <t>Аппаратчик приготовления зубоврачебных материалов</t>
  </si>
  <si>
    <t>Аппаратчик приготовления инвертного сиропа</t>
  </si>
  <si>
    <t>Аппаратчик приготовления каменноугольного лака</t>
  </si>
  <si>
    <t>Аппаратчик приготовления катализатора</t>
  </si>
  <si>
    <t>Аппаратчик приготовления компаундов</t>
  </si>
  <si>
    <t>Аппаратчик приготовления косметических средств</t>
  </si>
  <si>
    <t>Аппаратчик приготовления кулинарных и кондитерских жиров</t>
  </si>
  <si>
    <t>Аппаратчик приготовления лака</t>
  </si>
  <si>
    <t>Аппаратчик приготовления латексной смеси</t>
  </si>
  <si>
    <t>Аппаратчик приготовления медицинских масс и мазей</t>
  </si>
  <si>
    <t>Аппаратчик приготовления мездрового клея</t>
  </si>
  <si>
    <t>Аппаратчик приготовления мыльного клея</t>
  </si>
  <si>
    <t>Аппаратчик приготовления окисленного крахмала</t>
  </si>
  <si>
    <t>Аппаратчик приготовления парфюмерных композиций и жидкостей</t>
  </si>
  <si>
    <t>Аппаратчик приготовления пасты</t>
  </si>
  <si>
    <t>Аппаратчик приготовления питательных сред</t>
  </si>
  <si>
    <t>Аппаратчик приготовления полимеризационной смеси</t>
  </si>
  <si>
    <t>Аппаратчик приготовления препарированной смолы</t>
  </si>
  <si>
    <t>Аппаратчик приготовления проявляющей пасты</t>
  </si>
  <si>
    <t>Аппаратчик приготовления прядильных растворов</t>
  </si>
  <si>
    <t>Аппаратчик приготовления резиновых клеев и покрытий</t>
  </si>
  <si>
    <t>Аппаратчик приготовления связующих</t>
  </si>
  <si>
    <t>Аппаратчик приготовления сернокислого глинозема</t>
  </si>
  <si>
    <t>Аппаратчик приготовления стерильных растворов</t>
  </si>
  <si>
    <t>Аппаратчик приготовления сырой смеси</t>
  </si>
  <si>
    <t>Аппаратчик приготовления тресты</t>
  </si>
  <si>
    <t>Аппаратчик приготовления ферментного препарата</t>
  </si>
  <si>
    <t>Аппаратчик приготовления химических растворов</t>
  </si>
  <si>
    <t>Аппаратчик приготовления электролита</t>
  </si>
  <si>
    <t>Аппаратчик приготовления эмульгатора</t>
  </si>
  <si>
    <t>Аппаратчик приготовления эмульсий</t>
  </si>
  <si>
    <t>Аппаратчик производства АГ-соли</t>
  </si>
  <si>
    <t>Аппаратчик производства адипиновой кислоты</t>
  </si>
  <si>
    <t>Аппаратчик производства адипонитрила</t>
  </si>
  <si>
    <t>Аппаратчик производства азокрасителей</t>
  </si>
  <si>
    <t>Аппаратчик производства альбумина</t>
  </si>
  <si>
    <t>Аппаратчик производства аммиачной селитры</t>
  </si>
  <si>
    <t>Аппаратчик производства аэросилы</t>
  </si>
  <si>
    <t>Аппаратчик производства бакелитовой пленки</t>
  </si>
  <si>
    <t>Аппаратчик производства бактерийных препаратов</t>
  </si>
  <si>
    <t>Аппаратчик производства бертолетовой соли</t>
  </si>
  <si>
    <t>Аппаратчик производства борной кислоты</t>
  </si>
  <si>
    <t>Аппаратчик производства бульонных кубиков</t>
  </si>
  <si>
    <t>Аппаратчик производства гематогена и медицинской желчи</t>
  </si>
  <si>
    <t>Аппаратчик производства гидросульфита натрия</t>
  </si>
  <si>
    <t>Аппаратчик производства горного воска</t>
  </si>
  <si>
    <t>Аппаратчик производства двуокиси хлора</t>
  </si>
  <si>
    <t>Аппаратчик производства диметилтерефталата</t>
  </si>
  <si>
    <t>Аппаратчик производства дициандиамида</t>
  </si>
  <si>
    <t>Аппаратчик производства дициклопентадиена</t>
  </si>
  <si>
    <t>Аппаратчик производства желтого фосфора</t>
  </si>
  <si>
    <t>Аппаратчик производства жидкого заменителя цельного молока</t>
  </si>
  <si>
    <t>Аппаратчик производства заквасок</t>
  </si>
  <si>
    <t>Аппаратчик производства индола</t>
  </si>
  <si>
    <t>Аппаратчик производства казеинового клея</t>
  </si>
  <si>
    <t>Аппаратчик производства калиевой селитры</t>
  </si>
  <si>
    <t>Аппаратчик производства кисломолочных и детских молочных продуктов</t>
  </si>
  <si>
    <t>Аппаратчик производства контактной массы</t>
  </si>
  <si>
    <t>Аппаратчик производства контактной серной кислоты</t>
  </si>
  <si>
    <t>Аппаратчик производства корунда</t>
  </si>
  <si>
    <t>Аппаратчик производства костного клея</t>
  </si>
  <si>
    <t>Аппаратчик производства красителей для меха</t>
  </si>
  <si>
    <t>Аппаратчик производства красного фосфора</t>
  </si>
  <si>
    <t>Аппаратчик производства кремнийорганических лаков</t>
  </si>
  <si>
    <t>Аппаратчик производства креолина и лизола</t>
  </si>
  <si>
    <t>Аппаратчик производства криолита</t>
  </si>
  <si>
    <t>Аппаратчик производства литопона</t>
  </si>
  <si>
    <t>Аппаратчик производства малотоннажных продуктов</t>
  </si>
  <si>
    <t>Аппаратчик производства мездрового клея</t>
  </si>
  <si>
    <t>Аппаратчик производства металлического натрия</t>
  </si>
  <si>
    <t>Аппаратчик производства молочного сахара</t>
  </si>
  <si>
    <t>Аппаратчик производства мочевины</t>
  </si>
  <si>
    <t>Аппаратчик производства мышьяковистых солей</t>
  </si>
  <si>
    <t>Аппаратчик производства надперекиси калия</t>
  </si>
  <si>
    <t>Аппаратчик производства нейтрального кремнегеля</t>
  </si>
  <si>
    <t>Аппаратчик производства нитрата и нитрита натрия</t>
  </si>
  <si>
    <t>Аппаратчик производства нитрофоски</t>
  </si>
  <si>
    <t>Аппаратчик производства озокерита и озокеритовой продукции</t>
  </si>
  <si>
    <t>Аппаратчик производства пиридиновых оснований</t>
  </si>
  <si>
    <t>Аппаратчик производства пищевых жиров</t>
  </si>
  <si>
    <t>Аппаратчик производства плавленого сыра</t>
  </si>
  <si>
    <t>Аппаратчик производства продукции из кожевенных и коллагенсодержащих отходов</t>
  </si>
  <si>
    <t>Аппаратчик производства реагентов</t>
  </si>
  <si>
    <t>Аппаратчик производства регенеративных веществ</t>
  </si>
  <si>
    <t>Аппаратчик производства светосоставов</t>
  </si>
  <si>
    <t>Аппаратчик производства силикагелей</t>
  </si>
  <si>
    <t>Аппаратчик производства силикатного клея</t>
  </si>
  <si>
    <t>Аппаратчик производства синтетических красителей</t>
  </si>
  <si>
    <t>Аппаратчик производства смазочного масла</t>
  </si>
  <si>
    <t>Аппаратчик производства спектрально-чистых газов</t>
  </si>
  <si>
    <t>Аппаратчик производства сульфата аммония</t>
  </si>
  <si>
    <t>Аппаратчик производства сульфитных солей</t>
  </si>
  <si>
    <t>Аппаратчик производства сульфомасел и ядохимикатов</t>
  </si>
  <si>
    <t>Аппаратчик производства сухих молочных продуктов</t>
  </si>
  <si>
    <t>Аппаратчик производства термической фосфорной кислоты</t>
  </si>
  <si>
    <t>Аппаратчик производства технической продукции</t>
  </si>
  <si>
    <t>Аппаратчик производства топленого масла</t>
  </si>
  <si>
    <t>Аппаратчик производства тормозной жидкости и антифризов</t>
  </si>
  <si>
    <t>Аппаратчик производства фенилметилуретилана</t>
  </si>
  <si>
    <t>Аппаратчик производства ферментов и плазмозаменяющих препаратов</t>
  </si>
  <si>
    <t>Аппаратчик производства формованного кокса</t>
  </si>
  <si>
    <t>Аппаратчик производства фосфора</t>
  </si>
  <si>
    <t>Аппаратчик производства фосфорных соединений</t>
  </si>
  <si>
    <t>Аппаратчик производства фталоцианиновых красителей</t>
  </si>
  <si>
    <t>Аппаратчик производства фтористого натрия</t>
  </si>
  <si>
    <t>Аппаратчик производства химических реактивов</t>
  </si>
  <si>
    <t>Аппаратчик производства хромовых соединений</t>
  </si>
  <si>
    <t>Аппаратчик производства цианистых металлов</t>
  </si>
  <si>
    <t>Аппаратчик производства цинкового купороса</t>
  </si>
  <si>
    <t>Аппаратчик производства цинковой пыли</t>
  </si>
  <si>
    <t>Аппаратчик производства шампанского</t>
  </si>
  <si>
    <t>Аппаратчик прокаливания</t>
  </si>
  <si>
    <t>Аппаратчик промывки</t>
  </si>
  <si>
    <t>Аппаратчик промывки мездры, шерсти, щетины и волоса</t>
  </si>
  <si>
    <t>Аппаратчик пропитки</t>
  </si>
  <si>
    <t>Аппаратчик пропитки и сушки асбостальных листов</t>
  </si>
  <si>
    <t>Аппаратчик пропитки облицовочных материалов</t>
  </si>
  <si>
    <t>Аппаратчик процесса брожения</t>
  </si>
  <si>
    <t>Аппаратчик разложения</t>
  </si>
  <si>
    <t>Аппаратчик рассева</t>
  </si>
  <si>
    <t>Аппаратчик растворения</t>
  </si>
  <si>
    <t>Аппаратчик растворения лаковых основ</t>
  </si>
  <si>
    <t>Аппаратчик расщепления жиров</t>
  </si>
  <si>
    <t>Аппаратчик рафинации жиров и масел</t>
  </si>
  <si>
    <t>Аппаратчик рафинирования крахмала</t>
  </si>
  <si>
    <t>Аппаратчик рафинирования щелочных металлов</t>
  </si>
  <si>
    <t>Аппаратчик регенерации</t>
  </si>
  <si>
    <t>Аппаратчик регенерации воскомассы</t>
  </si>
  <si>
    <t>Аппаратчик рекристаллизации</t>
  </si>
  <si>
    <t>Аппаратчик рекуперации</t>
  </si>
  <si>
    <t>Аппаратчик сепарирования</t>
  </si>
  <si>
    <t>Аппаратчик сепарирования и флотации</t>
  </si>
  <si>
    <t>Аппаратчик-сернильщик</t>
  </si>
  <si>
    <t>Аппаратчик сжигания</t>
  </si>
  <si>
    <t>Аппаратчик сжигания сероводорода</t>
  </si>
  <si>
    <t>Аппаратчик-сиккативовар</t>
  </si>
  <si>
    <t>Аппаратчик силиконирования</t>
  </si>
  <si>
    <t>Аппаратчик синтеза</t>
  </si>
  <si>
    <t>Аппаратчик скипидарной установки</t>
  </si>
  <si>
    <t>Аппаратчик смесителей</t>
  </si>
  <si>
    <t>Аппаратчик смешивания</t>
  </si>
  <si>
    <t>Аппаратчик смешивания красителей</t>
  </si>
  <si>
    <t>Аппаратчик созревания оболочки</t>
  </si>
  <si>
    <t>Аппаратчик солеобогатительной установки</t>
  </si>
  <si>
    <t>Аппаратчик солеобразования</t>
  </si>
  <si>
    <t>Аппаратчик составления эмалей</t>
  </si>
  <si>
    <t>Аппаратчик спекания</t>
  </si>
  <si>
    <t>Аппаратчик сплавления</t>
  </si>
  <si>
    <t>Аппаратчик средоварения</t>
  </si>
  <si>
    <t>Аппаратчик стандартизации</t>
  </si>
  <si>
    <t>Аппаратчик стандартизации в производстве пластических масс</t>
  </si>
  <si>
    <t>Аппаратчик стерилизации</t>
  </si>
  <si>
    <t>Аппаратчик стерилизации консервов</t>
  </si>
  <si>
    <t>Аппаратчик сублимационной установки</t>
  </si>
  <si>
    <t>Аппаратчик-сульфировщик</t>
  </si>
  <si>
    <t>Аппаратчик сульфитации овощей и фруктов</t>
  </si>
  <si>
    <t>Аппаратчик-сульфитировщик</t>
  </si>
  <si>
    <t>Аппаратчик сушильной установки</t>
  </si>
  <si>
    <t>Аппаратчик-сушильщик</t>
  </si>
  <si>
    <t>Аппаратчик сушки</t>
  </si>
  <si>
    <t>Аппаратчик сушки и карбонизации лигнина и целлолигнина</t>
  </si>
  <si>
    <t>Аппаратчик сушки и окисления магнетита</t>
  </si>
  <si>
    <t>Аппаратчик сушки клея и желатина</t>
  </si>
  <si>
    <t>Аппаратчик сушки кости-паренки</t>
  </si>
  <si>
    <t>Аппаратчик сушки спичечных коробок</t>
  </si>
  <si>
    <t>Аппаратчик талловой установки</t>
  </si>
  <si>
    <t>Аппаратчик теплоутилизации</t>
  </si>
  <si>
    <t>Аппаратчик термической активации углей</t>
  </si>
  <si>
    <t>Аппаратчик термической коагуляции белковых веществ</t>
  </si>
  <si>
    <t>Аппаратчик термической обработки мясопродуктов</t>
  </si>
  <si>
    <t>Аппаратчик термической обработки субпродуктов</t>
  </si>
  <si>
    <t>Аппаратчик термовлажностной обработки</t>
  </si>
  <si>
    <t>Аппаратчик термообработки коксуемой шихты</t>
  </si>
  <si>
    <t>Аппаратчик термообработки пластмассовых изделий</t>
  </si>
  <si>
    <t>Аппаратчик термообработки ткани</t>
  </si>
  <si>
    <t>Аппаратчик терморелаксации пряжи</t>
  </si>
  <si>
    <t>Аппаратчик термостабилизации</t>
  </si>
  <si>
    <t>Аппаратчик томатосокового агрегата</t>
  </si>
  <si>
    <t>Аппаратчик увлажнения</t>
  </si>
  <si>
    <t>Аппаратчик углеобогащения</t>
  </si>
  <si>
    <t>Аппаратчик улавливания жиров</t>
  </si>
  <si>
    <t>Аппаратчик упаривания и сгущения продуктов</t>
  </si>
  <si>
    <t>Аппаратчик уплотнения технического углерода</t>
  </si>
  <si>
    <t>Аппаратчик установки для отделения мяса от кости</t>
  </si>
  <si>
    <t>Аппаратчик установки нейтрального газа</t>
  </si>
  <si>
    <t>Аппаратчик установки опытного производства</t>
  </si>
  <si>
    <t>Аппаратчик установки производства отбельной земли</t>
  </si>
  <si>
    <t>Аппаратчик утилизации конфискатов</t>
  </si>
  <si>
    <t>Аппаратчик фенилирования</t>
  </si>
  <si>
    <t>Аппаратчик ферментации затора</t>
  </si>
  <si>
    <t>Аппаратчик ферментации препаратов биосинтеза</t>
  </si>
  <si>
    <t>Аппаратчик ферментации эфиромасличного сырья</t>
  </si>
  <si>
    <t>Аппаратчик фиксации</t>
  </si>
  <si>
    <t>Аппаратчик фильтрации</t>
  </si>
  <si>
    <t>Аппаратчик-фирнисовар</t>
  </si>
  <si>
    <t>Аппаратчик формирования синтетического каучука</t>
  </si>
  <si>
    <t>Аппаратчик формирования химического волокна</t>
  </si>
  <si>
    <t>Аппаратчик формирования целлофановой пленки</t>
  </si>
  <si>
    <t>Аппаратчик форполимеризации</t>
  </si>
  <si>
    <t>Аппаратчик фотохимического синтеза</t>
  </si>
  <si>
    <t>Аппаратчик хемосорбции</t>
  </si>
  <si>
    <t>Аппаратчик химводоочистки</t>
  </si>
  <si>
    <t>Аппаратчик химводоочистки электростанции</t>
  </si>
  <si>
    <t>Аппаратчик химической обработки технического сырья</t>
  </si>
  <si>
    <t>Аппаратчик химической очистки препаратов биосинтеза</t>
  </si>
  <si>
    <t>Аппаратчик химической чистки</t>
  </si>
  <si>
    <t>Аппаратчик хлорирования и станнирования</t>
  </si>
  <si>
    <t>Аппаратчик центрифугирования</t>
  </si>
  <si>
    <t>Аппаратчик циклизации</t>
  </si>
  <si>
    <t>Аппаратчик чешуирования</t>
  </si>
  <si>
    <t>Аппаратчик чистки ковровых изделий</t>
  </si>
  <si>
    <t>Аппаратчик чистки пухоперовых изделий</t>
  </si>
  <si>
    <t>Аппаратчик шаровых мельниц</t>
  </si>
  <si>
    <t>Аппаратчик экстрагирования</t>
  </si>
  <si>
    <t>Аппаратчик экстрагирования таннидов</t>
  </si>
  <si>
    <t>Аппаратчик-экстакторщик</t>
  </si>
  <si>
    <t>Аппаратчик электролиза</t>
  </si>
  <si>
    <t>Аппаратчик электролитического обезжиривания</t>
  </si>
  <si>
    <t>Аппаратчик электрохимического производства тантала</t>
  </si>
  <si>
    <t>Аппаратчик этаноламиновой установки</t>
  </si>
  <si>
    <t>Аппаратчик этерификации</t>
  </si>
  <si>
    <t>Аппаратчик этиленгликолевой установки</t>
  </si>
  <si>
    <t>Аппретурщик</t>
  </si>
  <si>
    <t>Арматурщик</t>
  </si>
  <si>
    <t>Арматурщик железобетонных судов</t>
  </si>
  <si>
    <t>Арматурщик язычковых инструментов</t>
  </si>
  <si>
    <t>Армировщик</t>
  </si>
  <si>
    <t>Армировщик кабельных изделий</t>
  </si>
  <si>
    <t>Армировщик санитарно-строительных изделий</t>
  </si>
  <si>
    <t>Армировщик электрокерамических изделий</t>
  </si>
  <si>
    <t>Ароматизаторщик</t>
  </si>
  <si>
    <t>Аспираторщик</t>
  </si>
  <si>
    <t>Асфальтировщик труб</t>
  </si>
  <si>
    <t>Асфальтобетонщик</t>
  </si>
  <si>
    <t>Асфальтобетонщик-варильщик</t>
  </si>
  <si>
    <t>Аэрографист</t>
  </si>
  <si>
    <t>Аэрографист щипковых инструментов</t>
  </si>
  <si>
    <t>Аэрографщик</t>
  </si>
  <si>
    <t>Аэродромный рабочий</t>
  </si>
  <si>
    <t>Аэрозольщик</t>
  </si>
  <si>
    <t>Бакелизаторщик</t>
  </si>
  <si>
    <t>Бакелитчик (пропитчик)</t>
  </si>
  <si>
    <t>Балансировщик деталей и узлов</t>
  </si>
  <si>
    <t>Балансировщик инструментов из алмазов и сверхтвердых материалов</t>
  </si>
  <si>
    <t>Балансировщик шин</t>
  </si>
  <si>
    <t>Бандажировщик</t>
  </si>
  <si>
    <t>Бандажник</t>
  </si>
  <si>
    <t>Барильетчик</t>
  </si>
  <si>
    <t>Бармен</t>
  </si>
  <si>
    <t>Бассейнщик</t>
  </si>
  <si>
    <t>Батанщик</t>
  </si>
  <si>
    <t>Бахромщик</t>
  </si>
  <si>
    <t>Бегунщик</t>
  </si>
  <si>
    <t>Бегунщик смесительных бегунов</t>
  </si>
  <si>
    <t>Беконщик</t>
  </si>
  <si>
    <t>Бетонщик</t>
  </si>
  <si>
    <t>Битумщик</t>
  </si>
  <si>
    <t>Бланшировщик</t>
  </si>
  <si>
    <t>Блокировщик стеклоизделий</t>
  </si>
  <si>
    <t>Боец скота</t>
  </si>
  <si>
    <t>Бондарь</t>
  </si>
  <si>
    <t>Бондарь-укупорщик</t>
  </si>
  <si>
    <t>Бортмеханик</t>
  </si>
  <si>
    <t>Бортоператор по проверке магистральных трубопроводов</t>
  </si>
  <si>
    <t>Бортоператор грузовых самолетов</t>
  </si>
  <si>
    <t>Бортоператор (первый, второй)</t>
  </si>
  <si>
    <t>Бортпроводник</t>
  </si>
  <si>
    <t>Бортрадист</t>
  </si>
  <si>
    <t>Бортштурман</t>
  </si>
  <si>
    <t>Боцман</t>
  </si>
  <si>
    <t>Боцман береговой</t>
  </si>
  <si>
    <t>Бригадир бункеров</t>
  </si>
  <si>
    <t>Бригадир бурильного отделения</t>
  </si>
  <si>
    <t>Бригадир двора изложниц</t>
  </si>
  <si>
    <t>Бригадир заготовительного отделения</t>
  </si>
  <si>
    <t>Бригадир изыскательской русловой партии</t>
  </si>
  <si>
    <t>Бригадир колодцев замедленного охлаждения металла</t>
  </si>
  <si>
    <t>Бригадир молотового отделения</t>
  </si>
  <si>
    <t>Бригадир муфтосварочного отделения</t>
  </si>
  <si>
    <t>Бригадир на отделке, сортировке, приемке, сдаче, пакетировке и упаковке металла и готовой продукции</t>
  </si>
  <si>
    <t>Бригадир на участках основного производства</t>
  </si>
  <si>
    <t>Бригадир обдирочно-зачистного отделения</t>
  </si>
  <si>
    <t>Бригадир (освобожденный) по текущему содержанию и ремонту пути и искусственных сооружений</t>
  </si>
  <si>
    <t>Бригадир (освобожденный) предприятий железнодорожного транспорта и метрополитенов</t>
  </si>
  <si>
    <t>Бригадир осмотра и механообработки колес</t>
  </si>
  <si>
    <t>Бригадир отделения калибровки, волочения и шлифовки металла</t>
  </si>
  <si>
    <t>Бригадир отделения центробежных машин</t>
  </si>
  <si>
    <t>Бригадир подготовительного отделения</t>
  </si>
  <si>
    <t>Бригадир по перемещению сырья, полуфабрикатов и готовой продукции в процессе производства</t>
  </si>
  <si>
    <t>Бригадир поста судоходной обстановки</t>
  </si>
  <si>
    <t>Бригадир разливочных машин</t>
  </si>
  <si>
    <t>Бригадир разработки шлакового отвала</t>
  </si>
  <si>
    <t>Бригадир рудного двора</t>
  </si>
  <si>
    <t>Бригадир трубоволочильного отделения</t>
  </si>
  <si>
    <t>Бригадир участка прессов-расширителей</t>
  </si>
  <si>
    <t>Бригадир участка приготовления формовочной смеси</t>
  </si>
  <si>
    <t>Бригадир участка станов холодной прокатки труб</t>
  </si>
  <si>
    <t>Бригадир шихтового двора в сталеплавильном и ферросплавном производствах</t>
  </si>
  <si>
    <t>Брикетировщик</t>
  </si>
  <si>
    <t>Брикетировщик формовочной массы</t>
  </si>
  <si>
    <t>Бронеобмотчик проводов</t>
  </si>
  <si>
    <t>Бронзировщик</t>
  </si>
  <si>
    <t>Бронзировщик рам клавишных инструментов</t>
  </si>
  <si>
    <t>Бронировщик кабелей</t>
  </si>
  <si>
    <t>Брошюровщик</t>
  </si>
  <si>
    <t>Брынзодел</t>
  </si>
  <si>
    <t>Брынзодел-мастер</t>
  </si>
  <si>
    <t>Бункеровщик</t>
  </si>
  <si>
    <t>Бункеровщик доменных печей</t>
  </si>
  <si>
    <t>Бурильщик капитального ремонта скважин</t>
  </si>
  <si>
    <t>Бурильщик плавучего бурильного агрегата в море</t>
  </si>
  <si>
    <t>Бурильщик шпуров</t>
  </si>
  <si>
    <t>Бурильщик эксплуатационного и разведочного бурения скважин на нефть и газ</t>
  </si>
  <si>
    <t>Буртоукладчик</t>
  </si>
  <si>
    <t>Бутафор</t>
  </si>
  <si>
    <t>Буфетчик</t>
  </si>
  <si>
    <t>Вагонетчик</t>
  </si>
  <si>
    <t>Вагонетчик воздушно-канатной дороги</t>
  </si>
  <si>
    <t>Вагранщик</t>
  </si>
  <si>
    <t>Вакуум-прессовщик керамической массы и заготовок</t>
  </si>
  <si>
    <t>Вакуумщик</t>
  </si>
  <si>
    <t>Вакуумщик термосных колб</t>
  </si>
  <si>
    <t>Вакуумщик триплекса и блоков</t>
  </si>
  <si>
    <t>Вальцовщик</t>
  </si>
  <si>
    <t>Вальцовщик гидроизоляционных материалов</t>
  </si>
  <si>
    <t>Вальцовщик игл</t>
  </si>
  <si>
    <t>Вальцовщик игольчатых роликов и шариков</t>
  </si>
  <si>
    <t>Вальцовщик калибровочного стана</t>
  </si>
  <si>
    <t>Вальцовщик керамической пленки</t>
  </si>
  <si>
    <t>Вальцовщик кожевенных материалов</t>
  </si>
  <si>
    <t>Вальцовщик косметической массы</t>
  </si>
  <si>
    <t>Вальцовщик массы на вулканитовой связке</t>
  </si>
  <si>
    <t>Вальцовщик обкатной машины</t>
  </si>
  <si>
    <t>Вальцовщик по сборке и перевалке клетей</t>
  </si>
  <si>
    <t>Вальцовщик проволоки для спиралей</t>
  </si>
  <si>
    <t>Вальцовщик профилегибочного агрегата</t>
  </si>
  <si>
    <t>Вальцовщик резиновых смесей</t>
  </si>
  <si>
    <t>Вальцовщик стана горячего проката труб</t>
  </si>
  <si>
    <t>Вальцовщик стана горячей прокатки</t>
  </si>
  <si>
    <t>Вальцовщик стана печной сварки труб</t>
  </si>
  <si>
    <t>Вальцовщик стана холодного проката труб</t>
  </si>
  <si>
    <t>Вальцовщик стана холодной прокатки</t>
  </si>
  <si>
    <t>Вальцовщик сырья и полуфабрикатов</t>
  </si>
  <si>
    <t>Вальцовщик трубоформовочного стана</t>
  </si>
  <si>
    <t>Вальцовщик фибровых трубок</t>
  </si>
  <si>
    <t>Вальцовщик холодного металла</t>
  </si>
  <si>
    <t>Вальщик леса</t>
  </si>
  <si>
    <t>Валяльщик</t>
  </si>
  <si>
    <t>Варильщик химических составов для варки отходов</t>
  </si>
  <si>
    <t>Варщик</t>
  </si>
  <si>
    <t>Варщик аппрета</t>
  </si>
  <si>
    <t>Варщик асфальтовой массы</t>
  </si>
  <si>
    <t>Варщик битума</t>
  </si>
  <si>
    <t>Варщик волокнистого сырья</t>
  </si>
  <si>
    <t>Варщик восковой, клеевой массы и пропиточной смеси</t>
  </si>
  <si>
    <t>Варщик гипса</t>
  </si>
  <si>
    <t>Варщик жидкого стекла</t>
  </si>
  <si>
    <t>Варщик кабельной массы</t>
  </si>
  <si>
    <t>Варщик косметической массы</t>
  </si>
  <si>
    <t>Варщик литейных смазок</t>
  </si>
  <si>
    <t>Варщик пека</t>
  </si>
  <si>
    <t>Варщик пищевого сырья и продуктов</t>
  </si>
  <si>
    <t>Варщик селена</t>
  </si>
  <si>
    <t>Варщик сиропов, соков, экстрактов</t>
  </si>
  <si>
    <t>Варщик смолки</t>
  </si>
  <si>
    <t>Варщик суспензий</t>
  </si>
  <si>
    <t>Варщик торфомассы</t>
  </si>
  <si>
    <t>Варщик тряпья</t>
  </si>
  <si>
    <t>Варщик химической древесной массы</t>
  </si>
  <si>
    <t>Варщик хлопка</t>
  </si>
  <si>
    <t>Варщик целлюлозы</t>
  </si>
  <si>
    <t>Варщик шубного лоскута</t>
  </si>
  <si>
    <t>Варщик щетины и волоса</t>
  </si>
  <si>
    <t>Варщик электроизоляционных лаков, смол и мастик</t>
  </si>
  <si>
    <t>Ватинщик</t>
  </si>
  <si>
    <t>Вафельщик</t>
  </si>
  <si>
    <t>Велюрщик</t>
  </si>
  <si>
    <t>Вентилевой гидравлического пресса</t>
  </si>
  <si>
    <t>Верховой доменной печи</t>
  </si>
  <si>
    <t>Весовщик</t>
  </si>
  <si>
    <t>Весовщик-счетчик</t>
  </si>
  <si>
    <t>Веяльщик чая</t>
  </si>
  <si>
    <t>Вздымщик</t>
  </si>
  <si>
    <t>Взрывник</t>
  </si>
  <si>
    <t>Взрывник на лесных работах</t>
  </si>
  <si>
    <t>Виварщик</t>
  </si>
  <si>
    <t>Вивщик колец</t>
  </si>
  <si>
    <t>Видеотекарь</t>
  </si>
  <si>
    <t>Винипластчик</t>
  </si>
  <si>
    <t>Виноградарь</t>
  </si>
  <si>
    <t>Витражист</t>
  </si>
  <si>
    <t>Водитель автомобиля</t>
  </si>
  <si>
    <t>Водитель аэросаней</t>
  </si>
  <si>
    <t>Водитель вездехода</t>
  </si>
  <si>
    <t>Водитель дрезины</t>
  </si>
  <si>
    <t>Водитель-испытатель</t>
  </si>
  <si>
    <t>Водитель-испытатель боевых и специальных машин</t>
  </si>
  <si>
    <t>Водитель мототранспортных средств</t>
  </si>
  <si>
    <t>Водитель погрузчика</t>
  </si>
  <si>
    <t>Водитель трамвая</t>
  </si>
  <si>
    <t>Водитель транспортно-уборочной машины</t>
  </si>
  <si>
    <t>Водитель троллейбуса</t>
  </si>
  <si>
    <t>Водитель электро- и автотележки</t>
  </si>
  <si>
    <t>Водолаз</t>
  </si>
  <si>
    <t>Водопроводчик доменной печи</t>
  </si>
  <si>
    <t>Водопроводчик шахтной печи</t>
  </si>
  <si>
    <t>Водораздатчик</t>
  </si>
  <si>
    <t>Водораздатчик порта</t>
  </si>
  <si>
    <t>Водородчик</t>
  </si>
  <si>
    <t>Возчик</t>
  </si>
  <si>
    <t>Возчик леса</t>
  </si>
  <si>
    <t>Волнировщик асбестоцементных листов</t>
  </si>
  <si>
    <t>Волочильщик</t>
  </si>
  <si>
    <t>Волочильщик материала для спиралей</t>
  </si>
  <si>
    <t>Волочильщик проволоки</t>
  </si>
  <si>
    <t>Волочильщик цветных металлов</t>
  </si>
  <si>
    <t>Волочильщик труб</t>
  </si>
  <si>
    <t>Воронильщик</t>
  </si>
  <si>
    <t>Вставщик деталей, изделий и фурнитуры</t>
  </si>
  <si>
    <t>Вставщик камер</t>
  </si>
  <si>
    <t>Вулканизаторщик</t>
  </si>
  <si>
    <t>Вулканизаторщик кабельных изделий</t>
  </si>
  <si>
    <t>Вулканизаторщик кругов на вулканитовой связке</t>
  </si>
  <si>
    <t>Вулканизаторщик печатных форм</t>
  </si>
  <si>
    <t>Выбивальщик мягкой тары</t>
  </si>
  <si>
    <t>Выбивальщик отливок</t>
  </si>
  <si>
    <t>Выбивщик блоков мипоры</t>
  </si>
  <si>
    <t>Выбивщик изделий из гипсовых форм</t>
  </si>
  <si>
    <t>Выбивщик титановой губки</t>
  </si>
  <si>
    <t>Выборщик</t>
  </si>
  <si>
    <t>Выборщик камней</t>
  </si>
  <si>
    <t>Выборщик металлического натрия</t>
  </si>
  <si>
    <t>Выборщик солодкового корня</t>
  </si>
  <si>
    <t>Выборщик фарфоровых, фаянсовых и керамических изделий</t>
  </si>
  <si>
    <t>Выгребальщик костры</t>
  </si>
  <si>
    <t>Выгребальщик очеса</t>
  </si>
  <si>
    <t>Выгребальщик пуха и отходов</t>
  </si>
  <si>
    <t>Выгружальщик хлопка</t>
  </si>
  <si>
    <t>Выгрузчик блоков полимера</t>
  </si>
  <si>
    <t>Выгрузчик горячего агломерата</t>
  </si>
  <si>
    <t>Выгрузчик древесины из воды</t>
  </si>
  <si>
    <t>Выгрузчик извести из печей</t>
  </si>
  <si>
    <t>Выгрузчик мышьяка</t>
  </si>
  <si>
    <t>Выгрузчик огнеупорных материалов из печей</t>
  </si>
  <si>
    <t>Выгрузчик на отвалах</t>
  </si>
  <si>
    <t>Выгрузчик пыли</t>
  </si>
  <si>
    <t>Выгрузчик шахтных печей</t>
  </si>
  <si>
    <t>Выдувальщик стеклоизделий</t>
  </si>
  <si>
    <t>Выемщик варочных камер</t>
  </si>
  <si>
    <t>Выжигальщик древесного угля</t>
  </si>
  <si>
    <t>Выжигальщик по дереву</t>
  </si>
  <si>
    <t>Выжигальщик рисунков</t>
  </si>
  <si>
    <t>Вызывальщик локомотивных и поездных бригад</t>
  </si>
  <si>
    <t>Выпарщик капо-корня</t>
  </si>
  <si>
    <t>Выпарщик соли</t>
  </si>
  <si>
    <t>Выпарщик щелоков</t>
  </si>
  <si>
    <t>Выравнивальщик кожаных деталей</t>
  </si>
  <si>
    <t>Выравнивальщик толщины деталей и полуфабрикатов</t>
  </si>
  <si>
    <t>Вырезальщик фестонов</t>
  </si>
  <si>
    <t>Вырубщик деталей</t>
  </si>
  <si>
    <t>Вырубщик заготовок и изделий</t>
  </si>
  <si>
    <t>Вытягивальщик ремней</t>
  </si>
  <si>
    <t>Выставщик</t>
  </si>
  <si>
    <t>Выстилальщик кожевенно-мехового сырья и голья</t>
  </si>
  <si>
    <t>Вышивальщик по коже и меху</t>
  </si>
  <si>
    <t>Вышивальщица</t>
  </si>
  <si>
    <t>Вышивальщица текстильно-галантерейных изделий</t>
  </si>
  <si>
    <t>Вышкомонтажник</t>
  </si>
  <si>
    <t>Вышкомонтажник-сварщик</t>
  </si>
  <si>
    <t>Вышкомонтажник-электромонтер</t>
  </si>
  <si>
    <t>Вязальщик</t>
  </si>
  <si>
    <t>Вязальщик польстерных щеток</t>
  </si>
  <si>
    <t>Вязальщик прутков и проволоки</t>
  </si>
  <si>
    <t>Вязальщик схемных жгутов, кабелей и шнуров</t>
  </si>
  <si>
    <t>Вязальщица текстильно-галантерейных изделий</t>
  </si>
  <si>
    <t>Вязальщица трикотажных изделий, полотна</t>
  </si>
  <si>
    <t>Газовщик</t>
  </si>
  <si>
    <t>Газовщик доменной печи</t>
  </si>
  <si>
    <t>Газовщик коксовых печей</t>
  </si>
  <si>
    <t>Газовщик шахтной печи</t>
  </si>
  <si>
    <t>Газогенераторщик</t>
  </si>
  <si>
    <t>Газомерщик</t>
  </si>
  <si>
    <t>Газорезчик</t>
  </si>
  <si>
    <t>Газосварщик</t>
  </si>
  <si>
    <t>Газоспасатель</t>
  </si>
  <si>
    <t>Галтовщик деталей часов и камней</t>
  </si>
  <si>
    <t>Галтовщик игольно-платинных изделий</t>
  </si>
  <si>
    <t>Галтовщик радиодеталей</t>
  </si>
  <si>
    <t>Гальваник</t>
  </si>
  <si>
    <t>Гальванотипист</t>
  </si>
  <si>
    <t>Гардеробщик</t>
  </si>
  <si>
    <t>Гарнировщик музыкальных инструментов</t>
  </si>
  <si>
    <t>Гарнитурщик химического прядения</t>
  </si>
  <si>
    <t>Гасильщик извести</t>
  </si>
  <si>
    <t>Гелиотропист</t>
  </si>
  <si>
    <t>Генераторщик</t>
  </si>
  <si>
    <t>Генераторщик ацетиленовой установки</t>
  </si>
  <si>
    <t>Герметизаторщик</t>
  </si>
  <si>
    <t>Гибщик судовой</t>
  </si>
  <si>
    <t>Гибщик труб</t>
  </si>
  <si>
    <t>Гибщик фибры</t>
  </si>
  <si>
    <t>Гидрогенизаторщик</t>
  </si>
  <si>
    <t>Гидромониторщик</t>
  </si>
  <si>
    <t>Гидропескоструйщик</t>
  </si>
  <si>
    <t>Гидротермист</t>
  </si>
  <si>
    <t>Гидроциклонщик</t>
  </si>
  <si>
    <t>Гидрочистильщик</t>
  </si>
  <si>
    <t>Гильошир</t>
  </si>
  <si>
    <t>Гильоширщик</t>
  </si>
  <si>
    <t>Гладильщик</t>
  </si>
  <si>
    <t>Глазировщик</t>
  </si>
  <si>
    <t>Глазировщик мороженого и сырков</t>
  </si>
  <si>
    <t>Глазуровщик изделий строительной керамики</t>
  </si>
  <si>
    <t>Глазуровщик фарфоровых и фаянсовых изделий</t>
  </si>
  <si>
    <t>Глазуровщик электрокерамических изделий</t>
  </si>
  <si>
    <t>Гнутарь по дереву</t>
  </si>
  <si>
    <t>Голлендорщик</t>
  </si>
  <si>
    <t>Гончар</t>
  </si>
  <si>
    <t>Горничная</t>
  </si>
  <si>
    <t>Горновой десульфурации чугуна</t>
  </si>
  <si>
    <t>Горновой доменной печи</t>
  </si>
  <si>
    <t>Горновой на агломерации и обжиге</t>
  </si>
  <si>
    <t>Горновой ферросплавных печей</t>
  </si>
  <si>
    <t>Горновой шахтной печи</t>
  </si>
  <si>
    <t>Горномонтажник подземный</t>
  </si>
  <si>
    <t>Горнорабочий</t>
  </si>
  <si>
    <t>Горнорабочий на геологических работах</t>
  </si>
  <si>
    <t>Горнорабочий на маркшейдерских работах</t>
  </si>
  <si>
    <t>Горнорабочий очистного забоя</t>
  </si>
  <si>
    <t>Горнорабочий подземный</t>
  </si>
  <si>
    <t>Горнорабочий по предупреждению и тушению пожаров</t>
  </si>
  <si>
    <t>Горнорабочий по ремонту горных выработок</t>
  </si>
  <si>
    <t>Горнорабочий разреза</t>
  </si>
  <si>
    <t>Горнорабочий россыпных месторождений</t>
  </si>
  <si>
    <t>Горнорабочий у экскаваторов, отвальных мостов и отвалообразователей</t>
  </si>
  <si>
    <t>Гофрировщик винипласта</t>
  </si>
  <si>
    <t>Гофрировщик меховых камер</t>
  </si>
  <si>
    <t>Гофрировщик протезов кровеносных сосудов</t>
  </si>
  <si>
    <t>Гофрировщик трубок</t>
  </si>
  <si>
    <t>Гравер</t>
  </si>
  <si>
    <t>Гравер валов</t>
  </si>
  <si>
    <t>Гравер оригиналов топографических карт</t>
  </si>
  <si>
    <t>Гравер печатных форм</t>
  </si>
  <si>
    <t>Гравер стекла</t>
  </si>
  <si>
    <t>Гравер шрифта</t>
  </si>
  <si>
    <t>Градуировщик</t>
  </si>
  <si>
    <t>Градуировщик оптических деталей</t>
  </si>
  <si>
    <t>Градуировщик радиоаппаратуры</t>
  </si>
  <si>
    <t>Гранулировщик</t>
  </si>
  <si>
    <t>Грануляторщик</t>
  </si>
  <si>
    <t>Грануляторщик доменного шлака</t>
  </si>
  <si>
    <t>Гратосъемщик</t>
  </si>
  <si>
    <t>Графитировщик</t>
  </si>
  <si>
    <t>Графитировщик асбестовых технических изделий</t>
  </si>
  <si>
    <t>Гример-пастижер</t>
  </si>
  <si>
    <t>Грохотовщик</t>
  </si>
  <si>
    <t>Грохотчик-шуровщик</t>
  </si>
  <si>
    <t>Грузчик</t>
  </si>
  <si>
    <t>Грунтовальщик</t>
  </si>
  <si>
    <t>Грунтовщик асбестоцементных и асбестосилитовых изделий</t>
  </si>
  <si>
    <t>Грунтовщик холста и картона художественных полотен</t>
  </si>
  <si>
    <t>Грунтовщик художественных изделий из дерева</t>
  </si>
  <si>
    <t>Грунтовщик щеточных изделий</t>
  </si>
  <si>
    <t>Гуммировщик металлоизделий</t>
  </si>
  <si>
    <t>Гуртовщик</t>
  </si>
  <si>
    <t>Давильщик</t>
  </si>
  <si>
    <t>Дверевой</t>
  </si>
  <si>
    <t>Дворник</t>
  </si>
  <si>
    <t>Девулканизаторщик</t>
  </si>
  <si>
    <t>Дегоржер</t>
  </si>
  <si>
    <t>Дежурный зала игральных автоматов, аттракционов и тиров</t>
  </si>
  <si>
    <t>Дежурный по переезду</t>
  </si>
  <si>
    <t>Дежурный стрелочного поста</t>
  </si>
  <si>
    <t>Дежурный у эскалатора</t>
  </si>
  <si>
    <t>Дезактиваторщик</t>
  </si>
  <si>
    <t>Дезинфектор</t>
  </si>
  <si>
    <t>Дезодораторщик сои</t>
  </si>
  <si>
    <t>Декатировщик</t>
  </si>
  <si>
    <t>Декоратор витрин</t>
  </si>
  <si>
    <t>Делильщик кружев</t>
  </si>
  <si>
    <t>Демонстратор одежды</t>
  </si>
  <si>
    <t>Демонстратор пластических поз</t>
  </si>
  <si>
    <t>Демонстратор причесок</t>
  </si>
  <si>
    <t>Денатураторщик спирта</t>
  </si>
  <si>
    <t>Дефектовщик авиационной техники</t>
  </si>
  <si>
    <t>Дефектоскопист по газовому и жидкостному контролю</t>
  </si>
  <si>
    <t>Дефектоскопист по магнитному и ультразвуковому контролю</t>
  </si>
  <si>
    <t>Дефектоскопист рентгено-, гаммаграфирования</t>
  </si>
  <si>
    <t>Дефибрерщик</t>
  </si>
  <si>
    <t>Дефростатчик пищевых продуктов</t>
  </si>
  <si>
    <t>Дизелист плавучего бурильного агрегата в море</t>
  </si>
  <si>
    <t>Дистиллировщик ртути</t>
  </si>
  <si>
    <t>Дистилляторщик ртути</t>
  </si>
  <si>
    <t>Диффузорщик целлюлозы</t>
  </si>
  <si>
    <t>Дневальный</t>
  </si>
  <si>
    <t>Доводчик</t>
  </si>
  <si>
    <t>Доводчик алмазосодержащих концентратов</t>
  </si>
  <si>
    <t>Доводчик деталей</t>
  </si>
  <si>
    <t>Доводчик-притирщик</t>
  </si>
  <si>
    <t>Доводчик угольных шайб</t>
  </si>
  <si>
    <t>Дозиметрист</t>
  </si>
  <si>
    <t>Дозировщик</t>
  </si>
  <si>
    <t>Дозировщик асбеста</t>
  </si>
  <si>
    <t>Дозировщик волокна и пленки</t>
  </si>
  <si>
    <t>Дозировщик горячего возврата</t>
  </si>
  <si>
    <t>Дозировщик дробленого камня и битума</t>
  </si>
  <si>
    <t>Дозировщик керамических материалов</t>
  </si>
  <si>
    <t>Дозировщик компонентов бетонных смесей</t>
  </si>
  <si>
    <t>Дозировщик медицинских препаратов</t>
  </si>
  <si>
    <t>Дозировщик минерализатора</t>
  </si>
  <si>
    <t>Дозировщик пищевой продукции</t>
  </si>
  <si>
    <t>Дозировщик реагентов</t>
  </si>
  <si>
    <t>Дозировщик ртути</t>
  </si>
  <si>
    <t>Дозировщик-смесительщик на шнеках</t>
  </si>
  <si>
    <t>Дозировщик сырья</t>
  </si>
  <si>
    <t>Долбежник</t>
  </si>
  <si>
    <t>Долотозаправщик</t>
  </si>
  <si>
    <t>Дорожно-путевой рабочий</t>
  </si>
  <si>
    <t>Дорожный рабочий</t>
  </si>
  <si>
    <t>Доставщик крепежных материалов в шахту</t>
  </si>
  <si>
    <t>Доставщик поездных документов</t>
  </si>
  <si>
    <t>Дояр</t>
  </si>
  <si>
    <t>Драгер</t>
  </si>
  <si>
    <t>Дражировщик</t>
  </si>
  <si>
    <t>Драпировщик</t>
  </si>
  <si>
    <t>Древопар</t>
  </si>
  <si>
    <t>Дренажист по добыче мирабилита</t>
  </si>
  <si>
    <t>Дренажник</t>
  </si>
  <si>
    <t>Дробильщик</t>
  </si>
  <si>
    <t>Дробильщик алмазов и сверхтвердых материалов</t>
  </si>
  <si>
    <t>Дробильщик извести</t>
  </si>
  <si>
    <t>Дробильщик колчедана</t>
  </si>
  <si>
    <t>Дробильщик компонентов обмазки</t>
  </si>
  <si>
    <t>Дробильщик-размольщик</t>
  </si>
  <si>
    <t>Дробильщик слюды</t>
  </si>
  <si>
    <t>Дробильщик теплоизоляционного сырья</t>
  </si>
  <si>
    <t>Дробильщик целлюлозы</t>
  </si>
  <si>
    <t>Дробильщик шлифзерна, шлифпорошков и шихтовых материалов</t>
  </si>
  <si>
    <t>Дробильщик электроугольного производства</t>
  </si>
  <si>
    <t>Дровокол</t>
  </si>
  <si>
    <t>Дрожжевод</t>
  </si>
  <si>
    <t>Дублировщик</t>
  </si>
  <si>
    <t>Дублировщик деталей и материалов</t>
  </si>
  <si>
    <t>Дублировщик листового материала</t>
  </si>
  <si>
    <t>Егерь</t>
  </si>
  <si>
    <t>Жаровщик</t>
  </si>
  <si>
    <t>Жестянщик</t>
  </si>
  <si>
    <t>Живописец</t>
  </si>
  <si>
    <t>Животновод</t>
  </si>
  <si>
    <t>Животновод по уходу за рабочими животными</t>
  </si>
  <si>
    <t>Жиловщик мяса и субпродуктов</t>
  </si>
  <si>
    <t>Жировальщик кож</t>
  </si>
  <si>
    <t>Жокей</t>
  </si>
  <si>
    <t>Забойщик</t>
  </si>
  <si>
    <t>Забойщик на отбойных молотках</t>
  </si>
  <si>
    <t>Заборщик фарфоровых, фаянсовых и керамических изделий</t>
  </si>
  <si>
    <t>Завальцовщик</t>
  </si>
  <si>
    <t>Завальцовщик радиодеталей</t>
  </si>
  <si>
    <t>Завальщик шихты в вагранки и печи</t>
  </si>
  <si>
    <t>Заварщик</t>
  </si>
  <si>
    <t>Заварщик изоляторов</t>
  </si>
  <si>
    <t>Заварщик на высокочастотном индукторе</t>
  </si>
  <si>
    <t>Заварщик отливок</t>
  </si>
  <si>
    <t>Заварщик пасты</t>
  </si>
  <si>
    <t>Заварщик полупроводниковых приборов</t>
  </si>
  <si>
    <t>Заварщик труб и баллонов</t>
  </si>
  <si>
    <t>Заварщик электровакуумных приборов</t>
  </si>
  <si>
    <t>Завивальщик спиралей</t>
  </si>
  <si>
    <t>Заготовитель блоков по ботанике</t>
  </si>
  <si>
    <t>Заготовитель блоков по гистологии, цитологии, эмбриологии</t>
  </si>
  <si>
    <t>Заготовитель геологических образцов</t>
  </si>
  <si>
    <t>Заготовитель продуктов и сырья</t>
  </si>
  <si>
    <t>Заготовитель смеси для цементации</t>
  </si>
  <si>
    <t>Заготовщик</t>
  </si>
  <si>
    <t>Заготовщик абразивной массы</t>
  </si>
  <si>
    <t>Заготовщик асбестовой смески</t>
  </si>
  <si>
    <t>Заготовщик асбестовых технических изделий</t>
  </si>
  <si>
    <t>Заготовщик бакелитовой, вулканитовой и эпоксидной массы</t>
  </si>
  <si>
    <t>Заготовщик бинта</t>
  </si>
  <si>
    <t>Заготовщик битума</t>
  </si>
  <si>
    <t>Заготовщик бумажных пакетов</t>
  </si>
  <si>
    <t>Заготовщик водорослей</t>
  </si>
  <si>
    <t>Заготовщик газопоглотителя</t>
  </si>
  <si>
    <t>Заготовщик деталей и материалов к ювелирным и художественным изделиям</t>
  </si>
  <si>
    <t>Заготовщик деталей электровакуумных приборов</t>
  </si>
  <si>
    <t>Заготовщик изоляционных деталей</t>
  </si>
  <si>
    <t>Заготовщик каркаса спортивных велошин</t>
  </si>
  <si>
    <t>Заготовщик карт и паковочных материалов</t>
  </si>
  <si>
    <t>Заготовщик клапанов</t>
  </si>
  <si>
    <t>Заготовщик льда</t>
  </si>
  <si>
    <t>Заготовщик материалов для прессования и отделки игрушек</t>
  </si>
  <si>
    <t>Заготовщик материалов для художественных изделий из дерева, бересты, капо-корня</t>
  </si>
  <si>
    <t>Заготовщик материалов и деталей</t>
  </si>
  <si>
    <t>Заготовщик материалов и деталей игрушек</t>
  </si>
  <si>
    <t>Заготовщик микалексовой массы</t>
  </si>
  <si>
    <t>Заготовщик мягкой тары</t>
  </si>
  <si>
    <t>Заготовщик образцов для испытания шин</t>
  </si>
  <si>
    <t>Заготовщик основы для моющих средств</t>
  </si>
  <si>
    <t>Заготовщик пленки</t>
  </si>
  <si>
    <t>Заготовщик полуфабрикатов для игрушек</t>
  </si>
  <si>
    <t>Заготовщик полуфабрикатов перевязочных материалов</t>
  </si>
  <si>
    <t>Заготовщик радиотакелажа и электрорадиоэлементов</t>
  </si>
  <si>
    <t>Заготовщик резиновых изделий и деталей</t>
  </si>
  <si>
    <t>Заготовщик слюды</t>
  </si>
  <si>
    <t>Заготовщик смеси для строительных плит из костры</t>
  </si>
  <si>
    <t>Заготовщик такелажа инженерного имущества</t>
  </si>
  <si>
    <t>Заготовщик тростника</t>
  </si>
  <si>
    <t>Заготовщик химических полуфабрикатов</t>
  </si>
  <si>
    <t>Заготовщик химических полуфабрикатов тугоплавких металлов</t>
  </si>
  <si>
    <t>Заготовщик химических растворов и красок</t>
  </si>
  <si>
    <t>Заготовщик чайных ящиков</t>
  </si>
  <si>
    <t>Заготовщик черни</t>
  </si>
  <si>
    <t>Заготовщик шиноремонтных материалов</t>
  </si>
  <si>
    <t>Заготовщик шорно-седельных изделий</t>
  </si>
  <si>
    <t>Заготовщик шприцованных деталей для шин</t>
  </si>
  <si>
    <t>Заготовщик янтаря</t>
  </si>
  <si>
    <t>Загрузчик</t>
  </si>
  <si>
    <t>Загрузчик балансов в дефибреры</t>
  </si>
  <si>
    <t>Загрузчик варочных котлов</t>
  </si>
  <si>
    <t>Загрузчик-выгрузчик</t>
  </si>
  <si>
    <t>Загрузчик (выгрузчик) диффузоров</t>
  </si>
  <si>
    <t>Загрузчик древесных и костровых плит</t>
  </si>
  <si>
    <t>Загрузчик дробильно-помольного оборудования</t>
  </si>
  <si>
    <t>Загрузчик кассет</t>
  </si>
  <si>
    <t>Загрузчик колчеданных, серных печей и турм</t>
  </si>
  <si>
    <t>Загрузчик мелющих тел</t>
  </si>
  <si>
    <t>Загрузчик печей</t>
  </si>
  <si>
    <t>Загрузчик печей сопротивления</t>
  </si>
  <si>
    <t>Загрузчик сульфата</t>
  </si>
  <si>
    <t>Загрузчик сушильных барабанов</t>
  </si>
  <si>
    <t>Загрузчик сырья</t>
  </si>
  <si>
    <t>Загрузчик сырья и полуфабриката</t>
  </si>
  <si>
    <t>Загрузчик термических печей</t>
  </si>
  <si>
    <t>Загрузчик туннельных печей</t>
  </si>
  <si>
    <t>Загрузчик химического сырья в аппараты</t>
  </si>
  <si>
    <t>Загрузчик шихты</t>
  </si>
  <si>
    <t>Загрузчик щелочи</t>
  </si>
  <si>
    <t>Закальщик изделий с хохломской росписью</t>
  </si>
  <si>
    <t>Закальщик мороженого</t>
  </si>
  <si>
    <t>Закальщик стекла</t>
  </si>
  <si>
    <t>Закатчик бумажных изделий</t>
  </si>
  <si>
    <t>Закатчик маканых изделий</t>
  </si>
  <si>
    <t>Закатчик медицинской продукции</t>
  </si>
  <si>
    <t>Заквасчик</t>
  </si>
  <si>
    <t>Закладчик хирургического шовного материала</t>
  </si>
  <si>
    <t>Закрепщик алмазов и сверхтвердых материалов</t>
  </si>
  <si>
    <t>Закройщик</t>
  </si>
  <si>
    <t>Закройщик картона, фибры и других материалов</t>
  </si>
  <si>
    <t>Закройщик-резак</t>
  </si>
  <si>
    <t>Закройщик резиновых изделий и деталей</t>
  </si>
  <si>
    <t>Заливщик анодов</t>
  </si>
  <si>
    <t>Заливщик голосовых планок</t>
  </si>
  <si>
    <t>Заливщик игольно-платинных изделий</t>
  </si>
  <si>
    <t>Заливщик камнелитейных изделий</t>
  </si>
  <si>
    <t>Заливщик кокса</t>
  </si>
  <si>
    <t>Заливщик компаундами</t>
  </si>
  <si>
    <t>Заливщик магнитных сплавов на печах- кристаллизаторах</t>
  </si>
  <si>
    <t>Заливщик металла</t>
  </si>
  <si>
    <t>Заливщик свинцово-оловянистых сплавов</t>
  </si>
  <si>
    <t>Заливщик смолкой</t>
  </si>
  <si>
    <t>Заливщик-труболитейщик</t>
  </si>
  <si>
    <t>Заливщик форм полимеризационной смесью</t>
  </si>
  <si>
    <t>Заливщик цоколей</t>
  </si>
  <si>
    <t>Замачивальщик шелка-сырца</t>
  </si>
  <si>
    <t>Замерщик дебитов скважин</t>
  </si>
  <si>
    <t>Замерщик на топографо-геодезических и маркшейдерских работах</t>
  </si>
  <si>
    <t>Замыливальщик ткани</t>
  </si>
  <si>
    <t>Запайщик ампул</t>
  </si>
  <si>
    <t>Запайщик колб и сосудов</t>
  </si>
  <si>
    <t>Запайщик фарфоровых труб</t>
  </si>
  <si>
    <t>Запарщик коконов</t>
  </si>
  <si>
    <t>Запарщик крученого шелка</t>
  </si>
  <si>
    <t>Запарщик ткани</t>
  </si>
  <si>
    <t>Запарщик шерстяных изделий</t>
  </si>
  <si>
    <t>Заправщик иглопробивного агрегата</t>
  </si>
  <si>
    <t>Заправщик поливомоечных машин</t>
  </si>
  <si>
    <t>Заправщик рулонов картона и бумаги</t>
  </si>
  <si>
    <t>Заправщик текстильного оборудования</t>
  </si>
  <si>
    <t>Заправщик эмалевых шликеров</t>
  </si>
  <si>
    <t>Запрессовщик игл</t>
  </si>
  <si>
    <t>Запрессовщик фитилей</t>
  </si>
  <si>
    <t>Зарядчик автоклавов</t>
  </si>
  <si>
    <t>Зарядчик ингаляторов</t>
  </si>
  <si>
    <t>Зарядчик огнетушителей</t>
  </si>
  <si>
    <t>Зарядчик противогазовых коробок</t>
  </si>
  <si>
    <t>Зарядчик холодильных аппаратов</t>
  </si>
  <si>
    <t>Засольщик мяса и мясопродуктов</t>
  </si>
  <si>
    <t>Засольщик овощей</t>
  </si>
  <si>
    <t>Засольщик шкур</t>
  </si>
  <si>
    <t>Засыпщик шихты</t>
  </si>
  <si>
    <t>Заточник</t>
  </si>
  <si>
    <t>Заточник деревообрабатывающего инструмента</t>
  </si>
  <si>
    <t>Заточник игольно-платинных изделий</t>
  </si>
  <si>
    <t>Заточник карандашей, стержней и палочек</t>
  </si>
  <si>
    <t>Заточник контактной пружины</t>
  </si>
  <si>
    <t>Заточник медицинского инструмента</t>
  </si>
  <si>
    <t>Затяжчик обуви</t>
  </si>
  <si>
    <t>Зачистчик</t>
  </si>
  <si>
    <t>Зачистчик электроизоляционных материалов</t>
  </si>
  <si>
    <t>Зашивальщик мягкой тары</t>
  </si>
  <si>
    <t>Зверовод</t>
  </si>
  <si>
    <t>Зверовод зоологических баз</t>
  </si>
  <si>
    <t>Земледел</t>
  </si>
  <si>
    <t>Землекоп</t>
  </si>
  <si>
    <t>Зоолаборант питомника лабораторных животных</t>
  </si>
  <si>
    <t>Зоолаборант серпентария (питомника)</t>
  </si>
  <si>
    <t>Зубополировщик деталей часов</t>
  </si>
  <si>
    <t>Зуборезчик</t>
  </si>
  <si>
    <t>Зубофрезеровщик деталей часов</t>
  </si>
  <si>
    <t>Зубошлифовщик</t>
  </si>
  <si>
    <t>Известегасильщик</t>
  </si>
  <si>
    <t>Изготовитель абразивных дисков и полировальных изделий</t>
  </si>
  <si>
    <t>Изготовитель абразивных пилок</t>
  </si>
  <si>
    <t>Изготовитель асбометаллических изделий</t>
  </si>
  <si>
    <t>Изготовитель берд</t>
  </si>
  <si>
    <t>Изготовитель бисквита</t>
  </si>
  <si>
    <t>Изготовитель блоков и панелей из кирпича</t>
  </si>
  <si>
    <t>Изготовитель блоков пенополиуретана</t>
  </si>
  <si>
    <t>Изготовитель бужей и катетеров</t>
  </si>
  <si>
    <t>Изготовитель вафель</t>
  </si>
  <si>
    <t>Изготовитель веревочных изделий</t>
  </si>
  <si>
    <t>Изготовитель витаминных соков</t>
  </si>
  <si>
    <t>Изготовитель гипсовых бинтов</t>
  </si>
  <si>
    <t>Изготовитель глазированных фруктов</t>
  </si>
  <si>
    <t>Изготовитель голосовых планок</t>
  </si>
  <si>
    <t>Изготовитель декоративных элементов мебели</t>
  </si>
  <si>
    <t>Изготовитель деталей для духовых инструментов</t>
  </si>
  <si>
    <t>Изготовитель деталей и узлов трубопроводов из пластмасс</t>
  </si>
  <si>
    <t>Изготовитель жгутов</t>
  </si>
  <si>
    <t>Изготовитель звукопоглощающих клиньев</t>
  </si>
  <si>
    <t>Изготовитель зубочисток</t>
  </si>
  <si>
    <t>Изготовитель игровых кукол</t>
  </si>
  <si>
    <t>Изготовитель изделий из вспенивающихся материалов</t>
  </si>
  <si>
    <t>Изготовитель изделий из органического стекла</t>
  </si>
  <si>
    <t>Изготовитель изделий из тканей с художественной росписью</t>
  </si>
  <si>
    <t>Изготовитель изделий из фторопласта</t>
  </si>
  <si>
    <t>Изготовитель изделий из шлифовальной шкурки</t>
  </si>
  <si>
    <t>Изготовитель изделий методом намотки</t>
  </si>
  <si>
    <t>Изготовитель искусственной колбасной оболочки</t>
  </si>
  <si>
    <t>Изготовитель казеина</t>
  </si>
  <si>
    <t>Изготовитель камышовых и соломенных матов</t>
  </si>
  <si>
    <t>Изготовитель капов</t>
  </si>
  <si>
    <t>Изготовитель карамели</t>
  </si>
  <si>
    <t>Изготовитель каркасов</t>
  </si>
  <si>
    <t>Изготовитель кетгута</t>
  </si>
  <si>
    <t>Изготовитель кожмягчителя</t>
  </si>
  <si>
    <t>Изготовитель колец</t>
  </si>
  <si>
    <t>Изготовитель конфет</t>
  </si>
  <si>
    <t>Изготовитель костяного угля</t>
  </si>
  <si>
    <t>Изготовитель лайки</t>
  </si>
  <si>
    <t>Изготовитель лекал</t>
  </si>
  <si>
    <t>Изготовитель лент и металлосеток</t>
  </si>
  <si>
    <t>Изготовитель ленточных сердечников</t>
  </si>
  <si>
    <t>Изготовитель ленты из фторопласта</t>
  </si>
  <si>
    <t>Изготовитель маканых изделий</t>
  </si>
  <si>
    <t>Изготовитель макетов матриц</t>
  </si>
  <si>
    <t>Изготовитель мармеладо-пастильных изделий</t>
  </si>
  <si>
    <t>Изготовитель металлорукавов, гибких валов и бронеспиралей</t>
  </si>
  <si>
    <t>Изготовитель микрофонных порошков</t>
  </si>
  <si>
    <t>Изготовитель мишурной нити</t>
  </si>
  <si>
    <t>Изготовитель многослойных панелей</t>
  </si>
  <si>
    <t>Изготовитель молдингов</t>
  </si>
  <si>
    <t>Изготовитель молоточков для клавишных инструментов</t>
  </si>
  <si>
    <t>Изготовитель мороженого</t>
  </si>
  <si>
    <t>Изготовитель музыкальных инструментов по индивидуальным заказам</t>
  </si>
  <si>
    <t>Изготовитель мясных полуфабрикатов</t>
  </si>
  <si>
    <t>Изготовитель набивок</t>
  </si>
  <si>
    <t>Изготовитель натуральной колбасной оболочки</t>
  </si>
  <si>
    <t>Изготовитель орудий лова</t>
  </si>
  <si>
    <t>Изготовитель оснастки для жаккардовых машин</t>
  </si>
  <si>
    <t>Изготовитель основы валяльно-войлочных изделий</t>
  </si>
  <si>
    <t>Изготовитель очковых оправ</t>
  </si>
  <si>
    <t>Изготовитель парафиновых колец</t>
  </si>
  <si>
    <t>Изготовитель перопуховых изделий</t>
  </si>
  <si>
    <t>Изготовитель пищевых полуфабрикатов</t>
  </si>
  <si>
    <t>Изготовитель пластмассовой аппаратуры</t>
  </si>
  <si>
    <t>Изготовитель подбор и гужиков</t>
  </si>
  <si>
    <t>Изготовитель полуфабрикатов из мяса птицы</t>
  </si>
  <si>
    <t>Изготовитель препаратов драгоценных металлов и люстров</t>
  </si>
  <si>
    <t>Изготовитель прессовочных материалов</t>
  </si>
  <si>
    <t>Изготовитель приспособлений для выращивания монокристаллов</t>
  </si>
  <si>
    <t>Изготовитель пробок</t>
  </si>
  <si>
    <t>Изготовитель профильных заготовок</t>
  </si>
  <si>
    <t>Изготовитель пульпоэкстракторов</t>
  </si>
  <si>
    <t>Изготовитель ранта</t>
  </si>
  <si>
    <t>Изготовитель ремиз</t>
  </si>
  <si>
    <t>Изготовитель саговой крупки</t>
  </si>
  <si>
    <t>Изготовитель светофильтров и поляроидов</t>
  </si>
  <si>
    <t>Изготовитель свечей</t>
  </si>
  <si>
    <t>Изготовитель сепараторов</t>
  </si>
  <si>
    <t>Изготовитель сигар</t>
  </si>
  <si>
    <t>Изготовитель сильфонных компенсаторов и шлангов</t>
  </si>
  <si>
    <t>Изготовитель синели</t>
  </si>
  <si>
    <t>Изготовитель синельки</t>
  </si>
  <si>
    <t>Изготовитель сметаны</t>
  </si>
  <si>
    <t>Изготовитель специальных спичек</t>
  </si>
  <si>
    <t>Изготовитель стеклоблоков</t>
  </si>
  <si>
    <t>Изготовитель стекловаренных керамических емкостей</t>
  </si>
  <si>
    <t>Изготовитель стеклопластиковых гребных винтов</t>
  </si>
  <si>
    <t>Изготовитель стеклопластиковых изделий намоткой</t>
  </si>
  <si>
    <t>Изготовитель стеклянной пленки</t>
  </si>
  <si>
    <t>Изготовитель стержней</t>
  </si>
  <si>
    <t>Изготовитель струн</t>
  </si>
  <si>
    <t>Изготовитель субтитров</t>
  </si>
  <si>
    <t>Изготовитель сычужного порошка и пищевого пепсина</t>
  </si>
  <si>
    <t>Изготовитель таблеток</t>
  </si>
  <si>
    <t>Изготовитель творога</t>
  </si>
  <si>
    <t>Изготовитель тензорезисторов</t>
  </si>
  <si>
    <t>Изготовитель трафаретов, шкал и плат</t>
  </si>
  <si>
    <t>Изготовитель труб из органического стекла</t>
  </si>
  <si>
    <t>Изготовитель труб из фторопласта</t>
  </si>
  <si>
    <t>Изготовитель филигранных основ</t>
  </si>
  <si>
    <t>Изготовитель фильер</t>
  </si>
  <si>
    <t>Изготовитель фитилей</t>
  </si>
  <si>
    <t>Изготовитель фольгированных стеклоплит</t>
  </si>
  <si>
    <t>Изготовитель форм</t>
  </si>
  <si>
    <t>Изготовитель формодержателей</t>
  </si>
  <si>
    <t>Изготовитель художественных изделий из бересты</t>
  </si>
  <si>
    <t>Изготовитель художественных изделий из дерева</t>
  </si>
  <si>
    <t>Изготовитель художественных изделий из керамики</t>
  </si>
  <si>
    <t>Изготовитель художественных изделий из кожи</t>
  </si>
  <si>
    <t>Изготовитель художественных изделий из лозы</t>
  </si>
  <si>
    <t>Изготовитель художественных изделий из льноволокна</t>
  </si>
  <si>
    <t>Изготовитель художественных изделий из металла</t>
  </si>
  <si>
    <t>Изготовитель художественных изделий из пластмасс</t>
  </si>
  <si>
    <t>Изготовитель художественных изделий из соломки</t>
  </si>
  <si>
    <t>Изготовитель художественных изделий из янтаря</t>
  </si>
  <si>
    <t>Изготовитель целлулоидных колец</t>
  </si>
  <si>
    <t>Изготовитель шаблонов</t>
  </si>
  <si>
    <t>Изготовитель шкал и сеток фотоспособом</t>
  </si>
  <si>
    <t>Изготовитель шоколада</t>
  </si>
  <si>
    <t>Изготовитель штампов</t>
  </si>
  <si>
    <t>Изготовитель щетино-щеточных изделий</t>
  </si>
  <si>
    <t>Изготовитель электроизоляционных трубок</t>
  </si>
  <si>
    <t>Измеритель белковой оболочки</t>
  </si>
  <si>
    <t>Измеритель выпрямителей и элементов</t>
  </si>
  <si>
    <t>Измеритель емкостей</t>
  </si>
  <si>
    <t>Измеритель кожевенно-мехового сырья и материалов</t>
  </si>
  <si>
    <t>Измеритель магнитных свойств</t>
  </si>
  <si>
    <t>Измеритель электрических параметров микромодулей</t>
  </si>
  <si>
    <t>Измеритель электрических параметров радиодеталей</t>
  </si>
  <si>
    <t>Измеритель электрофизических параметров</t>
  </si>
  <si>
    <t>Изолировщик</t>
  </si>
  <si>
    <t>Изолировщик в термообработке</t>
  </si>
  <si>
    <t>Изолировщик жил кабеля</t>
  </si>
  <si>
    <t>Изолировщик колец</t>
  </si>
  <si>
    <t>Изолировщик кромок обрезиненного корда</t>
  </si>
  <si>
    <t>Изолировщик на гидроизоляции</t>
  </si>
  <si>
    <t>Изолировщик на термоизоляции</t>
  </si>
  <si>
    <t>Изолировщик-пленочник</t>
  </si>
  <si>
    <t>Изолировщик проводов</t>
  </si>
  <si>
    <t>Изолировщик световодов</t>
  </si>
  <si>
    <t>Изолировщик судовой</t>
  </si>
  <si>
    <t>Изолировщик труб на линии</t>
  </si>
  <si>
    <t>Изолировщик элементного производства</t>
  </si>
  <si>
    <t>Индикаторщик</t>
  </si>
  <si>
    <t>Инкрустатор</t>
  </si>
  <si>
    <t>Инокуляторщик</t>
  </si>
  <si>
    <t>Интонировщик</t>
  </si>
  <si>
    <t>Информатор судоходной обстановки</t>
  </si>
  <si>
    <t>Иризаторщик</t>
  </si>
  <si>
    <t>Исполнитель художественно-оформительских работ</t>
  </si>
  <si>
    <t>Испытатель абразивов</t>
  </si>
  <si>
    <t>Испытатель агрегатов, приборов и чувствительных элементов</t>
  </si>
  <si>
    <t>Испытатель баллонов</t>
  </si>
  <si>
    <t>Испытатель бумажных мешков</t>
  </si>
  <si>
    <t>Испытатель вакуумных покрытий (тонких пленок)</t>
  </si>
  <si>
    <t>Испытатель вооружения боевых и специальных машин</t>
  </si>
  <si>
    <t>Испытатель двигателей</t>
  </si>
  <si>
    <t>Испытатель деталей и приборов</t>
  </si>
  <si>
    <t>Испытатель инструментов из алмазов и сверхтвердых материалов</t>
  </si>
  <si>
    <t>Испытатель источников тока</t>
  </si>
  <si>
    <t>Испытатель карборундовых стержней</t>
  </si>
  <si>
    <t>Испытатель колец</t>
  </si>
  <si>
    <t>Испытатель металла</t>
  </si>
  <si>
    <t>Испытатель металлических канатов и цепей</t>
  </si>
  <si>
    <t>Испытатель на герметичность</t>
  </si>
  <si>
    <t>Испытатель проводов и кабелей</t>
  </si>
  <si>
    <t>Испытатель протезно-ортопедических изделий</t>
  </si>
  <si>
    <t>Испытатель резиновых изделий</t>
  </si>
  <si>
    <t>Испытатель селенового производства</t>
  </si>
  <si>
    <t>Испытатель стекловолокнистых материалов и стеклопластиков</t>
  </si>
  <si>
    <t>Испытатель стеклоизделий</t>
  </si>
  <si>
    <t>Испытатель-формировщик</t>
  </si>
  <si>
    <t>Испытатель электрических машин, аппаратов и приборов</t>
  </si>
  <si>
    <t>Испытатель электрокерамических изделий</t>
  </si>
  <si>
    <t>Испытатель электроугольных изделий</t>
  </si>
  <si>
    <t>Истопник</t>
  </si>
  <si>
    <t>Кабельщик-спайщик</t>
  </si>
  <si>
    <t>Кабестанщик</t>
  </si>
  <si>
    <t>Кабинщик-кантовщик</t>
  </si>
  <si>
    <t>Каландровщик</t>
  </si>
  <si>
    <t>Каландровщик на обрезинке металлокордного полотна</t>
  </si>
  <si>
    <t>Каландровщик резиновых смесей</t>
  </si>
  <si>
    <t>Каландровщик целлюлозно-бумажного производства</t>
  </si>
  <si>
    <t>Калибровщик гипсовых форм</t>
  </si>
  <si>
    <t>Калибровщик изделий лечебного назначения</t>
  </si>
  <si>
    <t>Калибровщик карандашных дощечек</t>
  </si>
  <si>
    <t>Калибровщик катушек электроприборов</t>
  </si>
  <si>
    <t>Калибровщик коконов</t>
  </si>
  <si>
    <t>Калибровщик магнитопроводов</t>
  </si>
  <si>
    <t>Калибровщик набивок</t>
  </si>
  <si>
    <t>Калибровщик нитеобразователей</t>
  </si>
  <si>
    <t>Калибровщик пищевых продуктов</t>
  </si>
  <si>
    <t>Калибровщик-прецизионист в производстве масок цветных кинескопов</t>
  </si>
  <si>
    <t>Калибровщик-раскройщик</t>
  </si>
  <si>
    <t>Калибровщик слюды</t>
  </si>
  <si>
    <t>Калибровщик стеклоизделий</t>
  </si>
  <si>
    <t>Калибровщик труб на прессе</t>
  </si>
  <si>
    <t>Калибровщик трубок из пластических масс</t>
  </si>
  <si>
    <t>Калибровщик форм</t>
  </si>
  <si>
    <t>Калибровщик электроугольных изделий</t>
  </si>
  <si>
    <t>Калильщик</t>
  </si>
  <si>
    <t>Калильщик чепрака и технической кожи</t>
  </si>
  <si>
    <t>Калильщик янтаря</t>
  </si>
  <si>
    <t>Камбузник</t>
  </si>
  <si>
    <t>Каменщик</t>
  </si>
  <si>
    <t>Каменщик (печник) дежурный у печей</t>
  </si>
  <si>
    <t>Камеронщик</t>
  </si>
  <si>
    <t>Камневар</t>
  </si>
  <si>
    <t>Камнетес</t>
  </si>
  <si>
    <t>Канавщик</t>
  </si>
  <si>
    <t>Канилировщик проволоки</t>
  </si>
  <si>
    <t>Кантователь керамических труб</t>
  </si>
  <si>
    <t>Кантовщик-укладчик</t>
  </si>
  <si>
    <t>Капиллярщик</t>
  </si>
  <si>
    <t>Каптажист</t>
  </si>
  <si>
    <t>Карбидировщик</t>
  </si>
  <si>
    <t>Карбонизатор</t>
  </si>
  <si>
    <t>Карбонизаторщик</t>
  </si>
  <si>
    <t>Кардовщик</t>
  </si>
  <si>
    <t>Каротажник</t>
  </si>
  <si>
    <t>Картонажник</t>
  </si>
  <si>
    <t>Карьерщик</t>
  </si>
  <si>
    <t>Кассир билетный</t>
  </si>
  <si>
    <t>Кастелянша</t>
  </si>
  <si>
    <t>Кассир торгового зала</t>
  </si>
  <si>
    <t>Катализаторщик</t>
  </si>
  <si>
    <t>Катодчик</t>
  </si>
  <si>
    <t>Каюр</t>
  </si>
  <si>
    <t>Кварцедув</t>
  </si>
  <si>
    <t>Кварцеплавильщик</t>
  </si>
  <si>
    <t>Кессонщик-аппаратчик</t>
  </si>
  <si>
    <t>Кессонщик-проходчик</t>
  </si>
  <si>
    <t>Кессонщик-слесарь</t>
  </si>
  <si>
    <t>Кессонщик-электромонтажник</t>
  </si>
  <si>
    <t>Кеттельщик</t>
  </si>
  <si>
    <t>Киномеханик</t>
  </si>
  <si>
    <t>Киоскер</t>
  </si>
  <si>
    <t>Кисловщик</t>
  </si>
  <si>
    <t>Кислотоупорщик-винипластчик</t>
  </si>
  <si>
    <t>Кислотоупорщик-гуммировщик</t>
  </si>
  <si>
    <t>Кислотчик</t>
  </si>
  <si>
    <t>Клавиатурщик</t>
  </si>
  <si>
    <t>Кладовщик</t>
  </si>
  <si>
    <t>Кладчик стекла на поливную машину</t>
  </si>
  <si>
    <t>Классировщик шерсти и пуха</t>
  </si>
  <si>
    <t>Классификаторщик дробленого камня</t>
  </si>
  <si>
    <t>Классификаторщик крокуса и наждака</t>
  </si>
  <si>
    <t>Классификаторщик песка и пемзы</t>
  </si>
  <si>
    <t>Классификаторщик порошков из алмазов и сверхтвердых материалов</t>
  </si>
  <si>
    <t>Классификаторщик слюды</t>
  </si>
  <si>
    <t>Классификаторщик шлифпорошков</t>
  </si>
  <si>
    <t>Клеевар</t>
  </si>
  <si>
    <t>Клеильщик</t>
  </si>
  <si>
    <t>Клеймовщик горячего металла</t>
  </si>
  <si>
    <t>Клейщик</t>
  </si>
  <si>
    <t>Клейщик бумаги, картона и изделий из них</t>
  </si>
  <si>
    <t>Клейщик изделий из металла</t>
  </si>
  <si>
    <t>Клейщик миканитов</t>
  </si>
  <si>
    <t>Клейщик-опрессовщик</t>
  </si>
  <si>
    <t>Клейщик пленкоэлектрокартона</t>
  </si>
  <si>
    <t>Клейщик резиновых, полимерных деталей и изделий</t>
  </si>
  <si>
    <t>Клейщик силовой арматуры и мягких баков</t>
  </si>
  <si>
    <t>Клейщик фибры и литых бумажных изделий</t>
  </si>
  <si>
    <t>Клейщик эбонитовых изделий</t>
  </si>
  <si>
    <t>Клепальщик</t>
  </si>
  <si>
    <t>Клеровщик сахара</t>
  </si>
  <si>
    <t>Клишист</t>
  </si>
  <si>
    <t>Коагулировщик пектина</t>
  </si>
  <si>
    <t>Коагулянщик</t>
  </si>
  <si>
    <t>Ковровщик</t>
  </si>
  <si>
    <t>Ковровщица</t>
  </si>
  <si>
    <t>Ковшевой</t>
  </si>
  <si>
    <t>Кокильщик-сборщик</t>
  </si>
  <si>
    <t>Кокономотальщик</t>
  </si>
  <si>
    <t>Коконосмесчик</t>
  </si>
  <si>
    <t>Коксоочиститель</t>
  </si>
  <si>
    <t>Коксоразгрузчик</t>
  </si>
  <si>
    <t>Коллекционер образцов тканей</t>
  </si>
  <si>
    <t>Колорист</t>
  </si>
  <si>
    <t>Кольщик плит и блоков</t>
  </si>
  <si>
    <t>Кольщик слюды</t>
  </si>
  <si>
    <t>Комплектовщик</t>
  </si>
  <si>
    <t>Комплектовщик авиационной техники</t>
  </si>
  <si>
    <t>Комплектовщик белья</t>
  </si>
  <si>
    <t>Комплектовщик гипсовых форм</t>
  </si>
  <si>
    <t>Комплектовщик деталей игрушек</t>
  </si>
  <si>
    <t>Комплектовщик деталей и изделий из бумаги</t>
  </si>
  <si>
    <t>Комплектовщик деталей музыкальных инструментов</t>
  </si>
  <si>
    <t>Комплектовщик изделий</t>
  </si>
  <si>
    <t>Комплектовщик изделий и инструмента</t>
  </si>
  <si>
    <t>Комплектовщик изделий, полуфабрикатов и материалов</t>
  </si>
  <si>
    <t>Комплектовщик карандашей и стержней</t>
  </si>
  <si>
    <t>Комплектовщик костей</t>
  </si>
  <si>
    <t>Комплектовщик материалов, кроя и изделий</t>
  </si>
  <si>
    <t>Комплектовщик мебели</t>
  </si>
  <si>
    <t>Комплектовщик микромодулей</t>
  </si>
  <si>
    <t>Комплектовщик моделей</t>
  </si>
  <si>
    <t>Комплектовщик панелей</t>
  </si>
  <si>
    <t>Комплектовщик полуфабрикатов медицинских изделий</t>
  </si>
  <si>
    <t>Комплектовщик проводов</t>
  </si>
  <si>
    <t>Комплектовщик пряжи, ткани и изделий</t>
  </si>
  <si>
    <t>Комплектовщик пьезотехнических изделий</t>
  </si>
  <si>
    <t>Комплектовщик стекла и стеклоизделий</t>
  </si>
  <si>
    <t>Комплектовщик сухих зоопрепаратов</t>
  </si>
  <si>
    <t>Комплектовщик товаров</t>
  </si>
  <si>
    <t>Комплектовщик туб</t>
  </si>
  <si>
    <t>Комплектовщик фарфоровых и фаянсовых изделий</t>
  </si>
  <si>
    <t>Комплектовщик фильмокопий</t>
  </si>
  <si>
    <t>Комплектовщик форм</t>
  </si>
  <si>
    <t>Комплектовщик форм сусальных металлов</t>
  </si>
  <si>
    <t>Комплектовщик шрифтовой продукции</t>
  </si>
  <si>
    <t>Конвертерщик</t>
  </si>
  <si>
    <t>Конвертчик</t>
  </si>
  <si>
    <t>Конденсаторщик</t>
  </si>
  <si>
    <t>Кондитер</t>
  </si>
  <si>
    <t>Кондиционерщик зерна и семян</t>
  </si>
  <si>
    <t>Кондуктор</t>
  </si>
  <si>
    <t>Кондуктор главный грузовых поездов</t>
  </si>
  <si>
    <t>Кондуктор грузовых поездов</t>
  </si>
  <si>
    <t>Коневод</t>
  </si>
  <si>
    <t>Конопатчик электрощеточного производства</t>
  </si>
  <si>
    <t>Консервировщик кожевенного и пушно- мехового сырья</t>
  </si>
  <si>
    <t>Консервировщик кожевенно-мехового сырья</t>
  </si>
  <si>
    <t>Консервировщик оборудования и металлоизделий</t>
  </si>
  <si>
    <t>Консервировщик пантов</t>
  </si>
  <si>
    <t>Контролер абразивных материалов и изделий</t>
  </si>
  <si>
    <t>Контролер автоматических пропускных пунктов метрополитена</t>
  </si>
  <si>
    <t>Контролер асбестоцементных изделий</t>
  </si>
  <si>
    <t>Контролер бетонных и железобетонных изделий и конструкций</t>
  </si>
  <si>
    <t>Контролер в аккумуляторном и элементом производстве</t>
  </si>
  <si>
    <t>Контролер-визитажник</t>
  </si>
  <si>
    <t>Контролер в литейном производстве</t>
  </si>
  <si>
    <t>Контролер водопроводного хозяйства</t>
  </si>
  <si>
    <t>Контролер в производстве алмазов, сверхтвердых материалов и изделий из них</t>
  </si>
  <si>
    <t>Контролер в производстве черных металлов</t>
  </si>
  <si>
    <t>Контролер в производстве электроизоляционных материалов</t>
  </si>
  <si>
    <t>Контролер газового хозяйства</t>
  </si>
  <si>
    <t>Контролер деревообрабатывающего производства</t>
  </si>
  <si>
    <t>Контролер деталей и приборов</t>
  </si>
  <si>
    <t>Контролер игольно-платинных изделий</t>
  </si>
  <si>
    <t>Контролер изделий из камня</t>
  </si>
  <si>
    <t>Контролер изделий из слюды</t>
  </si>
  <si>
    <t>Контролер-испытатель боевых и специальных машин (в дорожных условиях)</t>
  </si>
  <si>
    <t>Контролер измерения продукции</t>
  </si>
  <si>
    <t>Контролер изделий, полуфабрикатов и материалов</t>
  </si>
  <si>
    <t>Контролер измерительных приборов и специального инструмента</t>
  </si>
  <si>
    <t>Контролер-испытатель боевых и специальных машин (в стационарных условиях)</t>
  </si>
  <si>
    <t>Контролер кабельных изделий</t>
  </si>
  <si>
    <t>Контролер-кассир</t>
  </si>
  <si>
    <t>Контролер качества</t>
  </si>
  <si>
    <t>Контролер качества обработки изделий</t>
  </si>
  <si>
    <t>Контролер качества обработки одежды и белья</t>
  </si>
  <si>
    <t>Контролер качества продукции и технологического процесса</t>
  </si>
  <si>
    <t>Контролер кип</t>
  </si>
  <si>
    <t>Контролер котельных, холодноштамповочных и давильных работ</t>
  </si>
  <si>
    <t>Контролер кровельных и гидроизоляционных материалов</t>
  </si>
  <si>
    <t>Контролер кузнечно-прессовых работ</t>
  </si>
  <si>
    <t>Контролер лесозаготовительного производства и лесосплава</t>
  </si>
  <si>
    <t>Контролер лома и отходов металла</t>
  </si>
  <si>
    <t>Контролер малярных работ</t>
  </si>
  <si>
    <t>Контролер материалов, изделий и лекал</t>
  </si>
  <si>
    <t>Контролер материалов и изделий</t>
  </si>
  <si>
    <t>Контролер материалов, металлов, полуфабрикатов и изделий</t>
  </si>
  <si>
    <t>Контролер медицинского оборудования и изделий</t>
  </si>
  <si>
    <t>Контролер мехового сырья и полуфабрикатов в скорняжном производстве</t>
  </si>
  <si>
    <t>Контролер мехового сырья и полуфабрикатов в сырейно-красильном производстве</t>
  </si>
  <si>
    <t>Контролер монетно-орденского производства</t>
  </si>
  <si>
    <t>Контролер музыкальных инструментов</t>
  </si>
  <si>
    <t>Контролер наглядных пособий</t>
  </si>
  <si>
    <t>Контролер контрольно-пропускного пункта</t>
  </si>
  <si>
    <t>Контролер оптических деталей и приборов</t>
  </si>
  <si>
    <t>Контролер печного хозяйства</t>
  </si>
  <si>
    <t>Контролер пищевой продукции</t>
  </si>
  <si>
    <t>Контролер пленки, растворов и фильмовых материалов</t>
  </si>
  <si>
    <t>Контролер по драгоценной продукции</t>
  </si>
  <si>
    <t>Контролер по звучанию</t>
  </si>
  <si>
    <t>Контролер по качеству нефти и нефтепродуктов</t>
  </si>
  <si>
    <t>Контролер полимерных строительных материалов</t>
  </si>
  <si>
    <t>Контролер полуфабрикатов и готовой продукции</t>
  </si>
  <si>
    <t>Контролер по термообработке</t>
  </si>
  <si>
    <t>Контролер-приемщик</t>
  </si>
  <si>
    <t>Контролер продукции медицинского назначения</t>
  </si>
  <si>
    <t>Контролер продукции обогащения</t>
  </si>
  <si>
    <t>Контролер продукции цветной металлургии</t>
  </si>
  <si>
    <t>Контролер производства стекловолокна и стеклопластиков</t>
  </si>
  <si>
    <t>Контролер работ по металлопокрытиям</t>
  </si>
  <si>
    <t>Контролер радиоэлектронной аппаратуры и приборов</t>
  </si>
  <si>
    <t>Контролер режимов работы технологического оборудования</t>
  </si>
  <si>
    <t>Контролер ремизобердочного производства</t>
  </si>
  <si>
    <t>Контролер сборки электрических машин, аппаратов и приборов</t>
  </si>
  <si>
    <t>Контролер сборочно-монтажных и ремонтных работ</t>
  </si>
  <si>
    <t>Контролер сварочных работ</t>
  </si>
  <si>
    <t>Контролер светочувствительных изделий</t>
  </si>
  <si>
    <t>Контролер сетеизделий</t>
  </si>
  <si>
    <t>Контролер станочных и слесарных работ</t>
  </si>
  <si>
    <t>Контролер стекольного производства</t>
  </si>
  <si>
    <t>Контролер стеновых и вяжущих материалов</t>
  </si>
  <si>
    <t>Контролер струи и сшивок</t>
  </si>
  <si>
    <t>Контролер судокорпусных, судомонтажных и трубопроводных работ</t>
  </si>
  <si>
    <t>Контролер суспензии</t>
  </si>
  <si>
    <t>Контролер сырья и полуфабрикатов</t>
  </si>
  <si>
    <t>Контролер теплоизоляционных изделий</t>
  </si>
  <si>
    <t>Контролер технического состояния автомототранспортных средств</t>
  </si>
  <si>
    <t>Контролер технологического процесса</t>
  </si>
  <si>
    <t>Контролер углеприема</t>
  </si>
  <si>
    <t>Контролер художественных изделий</t>
  </si>
  <si>
    <t>Контролер целлюлозно-бумажного производства</t>
  </si>
  <si>
    <t>Контролер цехов плавки, дробления, регенерации и рассева</t>
  </si>
  <si>
    <t>Контролер часового и камневого производства</t>
  </si>
  <si>
    <t>Контролер шинного производства</t>
  </si>
  <si>
    <t>Контролер электродного производства</t>
  </si>
  <si>
    <t>Контролер электромонтажных работ</t>
  </si>
  <si>
    <t>Контролер эмалевого покрытия</t>
  </si>
  <si>
    <t>Контролер энергонадзора</t>
  </si>
  <si>
    <t>Контуровщик</t>
  </si>
  <si>
    <t>Контуровщик стеклопластиковых изделий</t>
  </si>
  <si>
    <t>Концентраторщик</t>
  </si>
  <si>
    <t>Конюх</t>
  </si>
  <si>
    <t>Координатографист прецизионной фотолитографии</t>
  </si>
  <si>
    <t>Копировщик</t>
  </si>
  <si>
    <t>Копировщик печатных форм</t>
  </si>
  <si>
    <t>Копировщик рисунков и карт</t>
  </si>
  <si>
    <t>Копировщик фильмовых материалов</t>
  </si>
  <si>
    <t>Копровщик</t>
  </si>
  <si>
    <t>Копровщик по разделке лома и отходов металла</t>
  </si>
  <si>
    <t>Коптильщик колбасного сыра</t>
  </si>
  <si>
    <t>Кормач</t>
  </si>
  <si>
    <t>Корректировщик ванн</t>
  </si>
  <si>
    <t>Корректировщик шлама</t>
  </si>
  <si>
    <t>Корректор</t>
  </si>
  <si>
    <t>Корчевщик</t>
  </si>
  <si>
    <t>Косметик</t>
  </si>
  <si>
    <t>Костюмер</t>
  </si>
  <si>
    <t>Котельщик</t>
  </si>
  <si>
    <t>Котельщик судовой</t>
  </si>
  <si>
    <t>Котлочист</t>
  </si>
  <si>
    <t>Кочегар-обжигальщик</t>
  </si>
  <si>
    <t>Кочегар паровозов в депо</t>
  </si>
  <si>
    <t>Кочегар производственных печей</t>
  </si>
  <si>
    <t>Кочегар судна</t>
  </si>
  <si>
    <t>Кочегар сушильных барабанов</t>
  </si>
  <si>
    <t>Кочегар сушильных печей и барабанов</t>
  </si>
  <si>
    <t>Кочегар технологических печей</t>
  </si>
  <si>
    <t>Крановый электрик</t>
  </si>
  <si>
    <t>Красильщик</t>
  </si>
  <si>
    <t>Красильщик волоса</t>
  </si>
  <si>
    <t>Красильщик в пастижерском производстве</t>
  </si>
  <si>
    <t>Красильщик зеркал</t>
  </si>
  <si>
    <t>Красильщик карандашей</t>
  </si>
  <si>
    <t>Красильщик кож</t>
  </si>
  <si>
    <t>Красильщик материалов для игрушек</t>
  </si>
  <si>
    <t>Красильщик меха и шубной овчины</t>
  </si>
  <si>
    <t>Красковар</t>
  </si>
  <si>
    <t>Краскосоставитель</t>
  </si>
  <si>
    <t>Краскотер</t>
  </si>
  <si>
    <t>Крепильщик</t>
  </si>
  <si>
    <t>Крепильщик деталей</t>
  </si>
  <si>
    <t>Крепильщик мандрен</t>
  </si>
  <si>
    <t>Кровельщик по рулонным кровлям и по кровлям из штучных материалов</t>
  </si>
  <si>
    <t>Кровельщик по стальным кровлям</t>
  </si>
  <si>
    <t>Кроликовод</t>
  </si>
  <si>
    <t>Кружевница</t>
  </si>
  <si>
    <t>Крутильщик</t>
  </si>
  <si>
    <t>Крутильщик жгутов</t>
  </si>
  <si>
    <t>Крутильщик сеточника</t>
  </si>
  <si>
    <t>Крутильщик шнуров</t>
  </si>
  <si>
    <t>Кубовщик</t>
  </si>
  <si>
    <t>Кузнец-бурозаправщик</t>
  </si>
  <si>
    <t>Кузнец драгоценных металлов</t>
  </si>
  <si>
    <t>Кузнец на молотах и прессах</t>
  </si>
  <si>
    <t>Кузнец ручной ковки</t>
  </si>
  <si>
    <t>Кузнец-штамповщик</t>
  </si>
  <si>
    <t>Кулинар изделий из рыбы и морепродуктов</t>
  </si>
  <si>
    <t>Кулинар мучных изделий</t>
  </si>
  <si>
    <t>Кумысодел</t>
  </si>
  <si>
    <t>Купажист</t>
  </si>
  <si>
    <t>Купажист пектинового экстракта</t>
  </si>
  <si>
    <t>Купажист по табакам</t>
  </si>
  <si>
    <t>Купажист по чаю</t>
  </si>
  <si>
    <t>Курьер</t>
  </si>
  <si>
    <t>Кухонный рабочий</t>
  </si>
  <si>
    <t>Кучер</t>
  </si>
  <si>
    <t>Лаборант асбестообогатительного производства</t>
  </si>
  <si>
    <t>Лаборант-коллектор</t>
  </si>
  <si>
    <t>Лаборант-кристаллооптик</t>
  </si>
  <si>
    <t>Лаборант лаборатории искусственного старения стеклоизделий</t>
  </si>
  <si>
    <t>Лаборант-металлограф</t>
  </si>
  <si>
    <t>Лаборант-микробиолог</t>
  </si>
  <si>
    <t>Лаборант минералогического анализа</t>
  </si>
  <si>
    <t>Лаборант по анализу газов в металлах</t>
  </si>
  <si>
    <t>Лаборант по анализу газов и пыли</t>
  </si>
  <si>
    <t>Лаборант по анализу коконов</t>
  </si>
  <si>
    <t>Лаборант по анализу люминофоров</t>
  </si>
  <si>
    <t>Лаборант по анализу формовочных и шихтовых смесей</t>
  </si>
  <si>
    <t>Лаборант по выращиванию медицинских пиявок</t>
  </si>
  <si>
    <t>Лаборант по гренажу</t>
  </si>
  <si>
    <t>Лаборант-полярографист</t>
  </si>
  <si>
    <t>Лаборант по обработке аэрофотопленок</t>
  </si>
  <si>
    <t>Лаборант по ультразвуковой технике</t>
  </si>
  <si>
    <t>Лаборант по физико-механическим испытаниям</t>
  </si>
  <si>
    <t>Лаборант по электроизоляционным материалам</t>
  </si>
  <si>
    <t>Лаборант пробирного анализа</t>
  </si>
  <si>
    <t>Лаборант производства бактерийных препаратов</t>
  </si>
  <si>
    <t>Лаборант-радиометрист</t>
  </si>
  <si>
    <t>Лаборант рентгеноспектрального анализа</t>
  </si>
  <si>
    <t>Лаборант-рентгеноструктурщик</t>
  </si>
  <si>
    <t>Лаборант-сенситометрист</t>
  </si>
  <si>
    <t>Лаборант спектрального анализа</t>
  </si>
  <si>
    <t>Лаборант химико-бактериологического анализа</t>
  </si>
  <si>
    <t>Лаборант химического анализа</t>
  </si>
  <si>
    <t>Лаборант-электроакустик</t>
  </si>
  <si>
    <t>Лаборант электромеханических испытаний и измерений</t>
  </si>
  <si>
    <t>Лаглинщик</t>
  </si>
  <si>
    <t>Лакировщик</t>
  </si>
  <si>
    <t>Лакировщик глобусов</t>
  </si>
  <si>
    <t>Лакировщик деталей часов</t>
  </si>
  <si>
    <t>Лакировщик жести и труб</t>
  </si>
  <si>
    <t>Лакировщик кож</t>
  </si>
  <si>
    <t>Лакировщик оптических деталей</t>
  </si>
  <si>
    <t>Лакировщик подносов</t>
  </si>
  <si>
    <t>Лакировщик проводов и кабелей</t>
  </si>
  <si>
    <t>Лакировщик туб</t>
  </si>
  <si>
    <t>Лакировщик фибровых изделий</t>
  </si>
  <si>
    <t>Лакировщик форм</t>
  </si>
  <si>
    <t>Лакировщик художественных изделий</t>
  </si>
  <si>
    <t>Лакировщик электроизоляционных изделий и материалов</t>
  </si>
  <si>
    <t>Лаковар</t>
  </si>
  <si>
    <t>Лакоразводчик</t>
  </si>
  <si>
    <t>Ламповщик</t>
  </si>
  <si>
    <t>Ланолинщик</t>
  </si>
  <si>
    <t>Лебедчик</t>
  </si>
  <si>
    <t>Лебедчик на лесосплаве</t>
  </si>
  <si>
    <t>Лебедчик на трелевке леса</t>
  </si>
  <si>
    <t>Лебедчик на штабелевке и погрузке леса</t>
  </si>
  <si>
    <t>Лентовой уборщик</t>
  </si>
  <si>
    <t>Лепщик архитектурных деталей</t>
  </si>
  <si>
    <t>Лепщик скульптурного производства</t>
  </si>
  <si>
    <t>Лепщик электрокерамических изделий</t>
  </si>
  <si>
    <t>Лесовод</t>
  </si>
  <si>
    <t>Лесоруб</t>
  </si>
  <si>
    <t>Листобойщик</t>
  </si>
  <si>
    <t>Литейщик вакуумного, центробежно- вакуумного и центробежного литья</t>
  </si>
  <si>
    <t>Литейщик гипсовых форм</t>
  </si>
  <si>
    <t>Литейщик изделий из свинцовых сплавов</t>
  </si>
  <si>
    <t>Литейщик катализатора</t>
  </si>
  <si>
    <t>Литейщик металлов и сплавов</t>
  </si>
  <si>
    <t>Литейщик методом направленной кристаллизации</t>
  </si>
  <si>
    <t>Литейщик на машинах для литья под давлением</t>
  </si>
  <si>
    <t>Литейщик облицовочных плиток</t>
  </si>
  <si>
    <t>Литейщик пластмасс</t>
  </si>
  <si>
    <t>Литейщик радиокерамики и ферритов</t>
  </si>
  <si>
    <t>Литейщик санитарно-строительных изделий на конвейере</t>
  </si>
  <si>
    <t>Литейщик санитарно-строительных изделий на стенде</t>
  </si>
  <si>
    <t>Литейщик стекла</t>
  </si>
  <si>
    <t>Литейщик художественных изделий</t>
  </si>
  <si>
    <t>Литейщик цветных металлов</t>
  </si>
  <si>
    <t>Литейщик электрокерамических изделий</t>
  </si>
  <si>
    <t>Лифтер</t>
  </si>
  <si>
    <t>Ловец безнадзорных животных</t>
  </si>
  <si>
    <t>Ломщик пода</t>
  </si>
  <si>
    <t>Лудильщик горячим способом</t>
  </si>
  <si>
    <t>Лудильщик деталей и приборов горячим способом</t>
  </si>
  <si>
    <t>Лудильщик (оцинковщик) электролитическим методом</t>
  </si>
  <si>
    <t>Лудильщик проволоки</t>
  </si>
  <si>
    <t>Лучевальщик</t>
  </si>
  <si>
    <t>Лущильщик пленки</t>
  </si>
  <si>
    <t>Лущильщик шпона</t>
  </si>
  <si>
    <t>Люковой</t>
  </si>
  <si>
    <t>Люминофорщик-экранировщик</t>
  </si>
  <si>
    <t>Магнезировщик-вакуумщик</t>
  </si>
  <si>
    <t>Макаль</t>
  </si>
  <si>
    <t>Макетчик макетно-модельного проектирования</t>
  </si>
  <si>
    <t>Макетчик театрально-постановочных макетов</t>
  </si>
  <si>
    <t>Макетчик художественных макетов</t>
  </si>
  <si>
    <t>Маляр</t>
  </si>
  <si>
    <t>Маляр по отделке декораций</t>
  </si>
  <si>
    <t>Маникюрша</t>
  </si>
  <si>
    <t>Маривод</t>
  </si>
  <si>
    <t>Маркировщик</t>
  </si>
  <si>
    <t>Маркировщик деталей и приборов</t>
  </si>
  <si>
    <t>Маслодел</t>
  </si>
  <si>
    <t>Маслодел-мастер</t>
  </si>
  <si>
    <t>Мастер-взрывник</t>
  </si>
  <si>
    <t>Мастер производства молочного сахара</t>
  </si>
  <si>
    <t>Мастер производства сухого обезжиренного молока и заменителя цельного молока</t>
  </si>
  <si>
    <t>Мастер производства цельномолочной и кисломолочной продукции</t>
  </si>
  <si>
    <t>Матировщик-вакуумщик</t>
  </si>
  <si>
    <t>Матрос</t>
  </si>
  <si>
    <t>Матрос береговой</t>
  </si>
  <si>
    <t>Матрос-водолаз</t>
  </si>
  <si>
    <t>Матрос драги</t>
  </si>
  <si>
    <t>Матрос пожарный</t>
  </si>
  <si>
    <t>Матрос-спасатель</t>
  </si>
  <si>
    <t>Мацератор</t>
  </si>
  <si>
    <t>Мачтовик-антенщик судовой</t>
  </si>
  <si>
    <t>Машинист автобетонолома</t>
  </si>
  <si>
    <t>Машинист автобетононасоса</t>
  </si>
  <si>
    <t>Машинист автовышки и автогидроподъемника</t>
  </si>
  <si>
    <t>Машинист автогрейдера</t>
  </si>
  <si>
    <t>Машинист автогудронатора</t>
  </si>
  <si>
    <t>Машинист автокамерного агрегата</t>
  </si>
  <si>
    <t>Машинист автокомпрессора</t>
  </si>
  <si>
    <t>Машинист автомата для завертывания книг в суперобложку</t>
  </si>
  <si>
    <t>Машинист автомата по изготовлению обрезных обложек</t>
  </si>
  <si>
    <t>Машинист автоматической линии по изготовлению книг</t>
  </si>
  <si>
    <t>Машинист автоматической линии по изготовлению контейнеров из полимеров</t>
  </si>
  <si>
    <t>Машинист автоматической линии по изготовлению тетрадей для нот и альбомов для рисования</t>
  </si>
  <si>
    <t>Машинист автомобилеразгрузчика</t>
  </si>
  <si>
    <t>Машинист автомотрисы</t>
  </si>
  <si>
    <t>Машинист автоямобура</t>
  </si>
  <si>
    <t>Машинист агрегата безвоздушного распыления высокого давления</t>
  </si>
  <si>
    <t>Машинист агрегата бесшвейного скрепления</t>
  </si>
  <si>
    <t>Машинист агрегата изготовления искусственной кожи</t>
  </si>
  <si>
    <t>Машинист агрегата изготовления стирательной резинки</t>
  </si>
  <si>
    <t>Машинист агрегата искусственного бархата</t>
  </si>
  <si>
    <t>Машинист агрегата по изготовлению навивочных рукавов</t>
  </si>
  <si>
    <t>Машинист агрегатов по добыче соли в озере</t>
  </si>
  <si>
    <t>Машинист агрегатов по обслуживанию нефтегазопромыслового оборудования</t>
  </si>
  <si>
    <t>Машинист адресовальной машины</t>
  </si>
  <si>
    <t>Машинист алфавитной машины</t>
  </si>
  <si>
    <t>Машинист барабанного охладителя</t>
  </si>
  <si>
    <t>Машинист баровой установки</t>
  </si>
  <si>
    <t>Машинист береговых насосных станций</t>
  </si>
  <si>
    <t>Машинист бетононасосной установки</t>
  </si>
  <si>
    <t>Машинист бетоносмесителя передвижного</t>
  </si>
  <si>
    <t>Машинист бетоноукладчика</t>
  </si>
  <si>
    <t>Машинист битумировочной машины</t>
  </si>
  <si>
    <t>Машинист битумоплавильной передвижной установки</t>
  </si>
  <si>
    <t>Машинист блокообрабатывающего агрегата</t>
  </si>
  <si>
    <t>Машинист блондочной машины</t>
  </si>
  <si>
    <t>Машинист блочного щита управления агрегатами (парогенератор-турбина)</t>
  </si>
  <si>
    <t>Машинист блочной системы управления агрегатами (котел-турбина)</t>
  </si>
  <si>
    <t>Машинист брикетного пресса</t>
  </si>
  <si>
    <t>Машинист-бронзировщик</t>
  </si>
  <si>
    <t>Машинист бульдозера</t>
  </si>
  <si>
    <t>Машинист бумагоделательной (картоноделательной) машины (сеточник)</t>
  </si>
  <si>
    <t>Машинист бумагокрасильной машины (красильщик)</t>
  </si>
  <si>
    <t>Машинист бурильно-крановой самоходной машины</t>
  </si>
  <si>
    <t>Машинист буровой установки</t>
  </si>
  <si>
    <t>Машинист буровых установок на нефть и газ</t>
  </si>
  <si>
    <t>Машинист буртоукладочной машины</t>
  </si>
  <si>
    <t>Машинист вагон-весов</t>
  </si>
  <si>
    <t>Машинист вагоноопрокидывателя</t>
  </si>
  <si>
    <t>Машинист вакуумной установки</t>
  </si>
  <si>
    <t>Машинист вакуум-упаковочной машины</t>
  </si>
  <si>
    <t>Машинист вакуум-формовочной машины</t>
  </si>
  <si>
    <t>Машинист вакуум-формующей машины</t>
  </si>
  <si>
    <t>Машинист валькосъемной машины</t>
  </si>
  <si>
    <t>Машинист вальцовых станков</t>
  </si>
  <si>
    <t>Машинист ведущего мотора прокатного стана</t>
  </si>
  <si>
    <t>Машинист вентиляционной и аспирационной установок</t>
  </si>
  <si>
    <t>Машинист вибровдавливающего погружателя свай самоходного</t>
  </si>
  <si>
    <t>Машинист вибропогружателя бескопрового</t>
  </si>
  <si>
    <t>Машинист вибропрогрузочной установки</t>
  </si>
  <si>
    <t>Машинист вибросит резальных машин</t>
  </si>
  <si>
    <t>Машинист винтовых насосов (фуллеровщик)</t>
  </si>
  <si>
    <t>Машинист вкладочно-швейно-резального агрегата</t>
  </si>
  <si>
    <t>Машинист воздухоразделительных установок</t>
  </si>
  <si>
    <t>Машинист воздушно-канатной дороги</t>
  </si>
  <si>
    <t>Машинист выборочной машины</t>
  </si>
  <si>
    <t>Машинист выдувных машин</t>
  </si>
  <si>
    <t>Машинист вырубально-упаковочного агрегата</t>
  </si>
  <si>
    <t>Машинист высекально-штамповочной машины</t>
  </si>
  <si>
    <t>Машинист высотно-компрессорной установки</t>
  </si>
  <si>
    <t>Машинист вышивальной машины "Пантограф"</t>
  </si>
  <si>
    <t>Машинист газогенераторной станции</t>
  </si>
  <si>
    <t>Машинист газодувных машин</t>
  </si>
  <si>
    <t>Машинист газокаротажной станции</t>
  </si>
  <si>
    <t>Машинист газораздаточной станции</t>
  </si>
  <si>
    <t>Машинист газотурбинных установок</t>
  </si>
  <si>
    <t>Машинист гидроагрегатов</t>
  </si>
  <si>
    <t>Машинист гидромониторно-эжекторного плавучего несамоходного снаряда</t>
  </si>
  <si>
    <t>Машинист гидроочистки и смазки изложниц</t>
  </si>
  <si>
    <t>Машинист гидропневматической установки</t>
  </si>
  <si>
    <t>Машинист гидросеялки самоходной</t>
  </si>
  <si>
    <t>Машинист гидротипного производства</t>
  </si>
  <si>
    <t>Машинист глинорезной машины</t>
  </si>
  <si>
    <t>Машинист горных выемочных машин</t>
  </si>
  <si>
    <t>Машинист гофрировального агрегата</t>
  </si>
  <si>
    <t>Машинист гранулирования пластических масс</t>
  </si>
  <si>
    <t>Машинист гранулятора</t>
  </si>
  <si>
    <t>Машинист грейдера прицепного</t>
  </si>
  <si>
    <t>Машинист грейдер-элеватора</t>
  </si>
  <si>
    <t>Машинист гренировальной машины</t>
  </si>
  <si>
    <t>Машинист грузового причала</t>
  </si>
  <si>
    <t>Машинист гуммировального агрегата</t>
  </si>
  <si>
    <t>Машинист двигателей внутреннего сгорания</t>
  </si>
  <si>
    <t>Машинист двоильной машины</t>
  </si>
  <si>
    <t>Машинист дизельмолота бескопрового</t>
  </si>
  <si>
    <t>Машинист дизельпоезда</t>
  </si>
  <si>
    <t>Машинист дистрибутора</t>
  </si>
  <si>
    <t>Машинист дноклеильной машины</t>
  </si>
  <si>
    <t>Машинист дорожно-транспортных машин</t>
  </si>
  <si>
    <t>Машинист драги</t>
  </si>
  <si>
    <t>Машинист дражировочных машин</t>
  </si>
  <si>
    <t>Машинист дренажной машины</t>
  </si>
  <si>
    <t>Машинист дробильно-погрузочного агрегата</t>
  </si>
  <si>
    <t>Машинист дробильно-помольно- сортировочных механизмов</t>
  </si>
  <si>
    <t>Машинист дробильных машин</t>
  </si>
  <si>
    <t>Машинист дробильных установок</t>
  </si>
  <si>
    <t>Машинист дублирующего агрегата</t>
  </si>
  <si>
    <t>Машинист железнодорожного водоснабжения</t>
  </si>
  <si>
    <t>Машинист железнодорожно-строительных машин</t>
  </si>
  <si>
    <t>Машинист завалочной машины</t>
  </si>
  <si>
    <t>Машинист загрузочных механизмов</t>
  </si>
  <si>
    <t>Машинист закаточных машин</t>
  </si>
  <si>
    <t>Машинист заправочной машины</t>
  </si>
  <si>
    <t>Машинист землеройно-фрезерной самоходной машины</t>
  </si>
  <si>
    <t>Машинист землесосного плавучего несамоходного снаряда</t>
  </si>
  <si>
    <t>Машинист землесосной установки</t>
  </si>
  <si>
    <t>Машинист зерновых погрузочно- разгрузочных машин</t>
  </si>
  <si>
    <t>Машинист зумпфового агрегата</t>
  </si>
  <si>
    <t>Машинист ионизационной машины</t>
  </si>
  <si>
    <t>Машинист каландра</t>
  </si>
  <si>
    <t>Машинист калибровочных машин</t>
  </si>
  <si>
    <t>Машинист кальцинаторов</t>
  </si>
  <si>
    <t>Машинист камнерезной машины</t>
  </si>
  <si>
    <t>Машинист катальной машины</t>
  </si>
  <si>
    <t>Машинист катка самоходного и полуприцепного на пневматических шинах</t>
  </si>
  <si>
    <t>Машинист катка самоходного с гладкими вальцами</t>
  </si>
  <si>
    <t>Машинист клеевого агрегата</t>
  </si>
  <si>
    <t>Машинист клеильно-загибочной машины</t>
  </si>
  <si>
    <t>Машинист клеильно-сушильной машины (клейщик)</t>
  </si>
  <si>
    <t>Машинист книговставочной машины</t>
  </si>
  <si>
    <t>Машинист коксовых машин</t>
  </si>
  <si>
    <t>Машинист коксопогрузочной машины</t>
  </si>
  <si>
    <t>Машинист компрессора для подачи воздуха водолазам</t>
  </si>
  <si>
    <t>Машинист компрессора передвижного с двигателем внутреннего сгорания</t>
  </si>
  <si>
    <t>Машинист компрессора передвижного с электродвигателем</t>
  </si>
  <si>
    <t>Машинист компрессорных установок</t>
  </si>
  <si>
    <t>Машинист конвейера</t>
  </si>
  <si>
    <t>Машинист конвертной машины</t>
  </si>
  <si>
    <t>Машинист контактно-сварочной установки передвижной для сварки магистральных газонефтепродуктопроводов</t>
  </si>
  <si>
    <t>Машинист копра</t>
  </si>
  <si>
    <t>Машинист котельной установки</t>
  </si>
  <si>
    <t>Машинист котлов</t>
  </si>
  <si>
    <t>Машинист (кочегар) котельной</t>
  </si>
  <si>
    <t>Машинист крана автомобильного</t>
  </si>
  <si>
    <t>Машинист крана (крановщик)</t>
  </si>
  <si>
    <t>Машинист крана металлургического производства</t>
  </si>
  <si>
    <t>Машинист крана склада сульфата</t>
  </si>
  <si>
    <t>Машинист-крановщик</t>
  </si>
  <si>
    <t>Машинист красильного и вулканизационного оборудования</t>
  </si>
  <si>
    <t>Машинист кратцера</t>
  </si>
  <si>
    <t>Машинист креповой машины</t>
  </si>
  <si>
    <t>Машинист крытвенной машины</t>
  </si>
  <si>
    <t>Машинист крышкоделательной машины</t>
  </si>
  <si>
    <t>Машинист лакировально-гуммировальной машины</t>
  </si>
  <si>
    <t>Машинист лакировальных машин</t>
  </si>
  <si>
    <t>Машинист лакировочных машин</t>
  </si>
  <si>
    <t>Машинист лаконаносящей машины</t>
  </si>
  <si>
    <t>Машинист ледорезной машины</t>
  </si>
  <si>
    <t>Машинист линии нанесения точечного полимерного покрытия</t>
  </si>
  <si>
    <t>Машинист линии непрерывной ферментации табака</t>
  </si>
  <si>
    <t>Машинист линии подготовки табака к ферментации</t>
  </si>
  <si>
    <t>Машинист линий аэрозоль-транспорта</t>
  </si>
  <si>
    <t>Машинист линовальной машины</t>
  </si>
  <si>
    <t>Машинист листоформовочной машины</t>
  </si>
  <si>
    <t>Машинист локомотива на паромах</t>
  </si>
  <si>
    <t>Машинист льдопогрузочной машины</t>
  </si>
  <si>
    <t>Машинист малярной станции передвижной</t>
  </si>
  <si>
    <t>Машинист маркировочной машины для разметки автомобильных дорог</t>
  </si>
  <si>
    <t>Машинист махорочно-набивных машин</t>
  </si>
  <si>
    <t>Машинист машин вытягивания стекла</t>
  </si>
  <si>
    <t>Машинист машин и механизмов внутренних водоемов</t>
  </si>
  <si>
    <t>Машинист машин по добыче и переработке кускового торфа</t>
  </si>
  <si>
    <t>Машинист машин по добыче и переработке фрезерного торфа</t>
  </si>
  <si>
    <t>Машинист машин по заготовке тростника</t>
  </si>
  <si>
    <t>Машинист машин по подготовке торфяных месторождений к эксплуатации</t>
  </si>
  <si>
    <t>Машинист машин по чистке и смазке листов</t>
  </si>
  <si>
    <t>Машинист машины длинноволокнистых бумаг</t>
  </si>
  <si>
    <t>Машинист машины для вкладки книг в футляры</t>
  </si>
  <si>
    <t>Машинист машины для изоляции газонефтепродуктопроводов</t>
  </si>
  <si>
    <t>Машинист машины для ломки футеровки конвертеров и ковшей</t>
  </si>
  <si>
    <t>Машинист машины для нанесения пленкообразующей жидкости</t>
  </si>
  <si>
    <t>Машинист машины для покрытия бумаги полиэтиленовой пленкой</t>
  </si>
  <si>
    <t>Машинист машины для устройства укрепительных полос</t>
  </si>
  <si>
    <t>Машинист машины для устройства швов при выполнении дорожных работ</t>
  </si>
  <si>
    <t>Машинист машины огневой зачистки</t>
  </si>
  <si>
    <t>Машинист машины по изготовлению бумаги для табачных фильтров</t>
  </si>
  <si>
    <t>Машинист машины по изготовлению гильз</t>
  </si>
  <si>
    <t>Машинист машины по производству изделий из бумаги</t>
  </si>
  <si>
    <t>Машинист мельниц</t>
  </si>
  <si>
    <t>Машинист мельницы</t>
  </si>
  <si>
    <t>Машинист механизированного натяжного устройства для изготовления напряженно- армированных конструкций</t>
  </si>
  <si>
    <t>Машинист механизированного оборудования по подъему подвижной (скользящей) опалубки</t>
  </si>
  <si>
    <t>Машинист механического или флотационного обогащения руды</t>
  </si>
  <si>
    <t>Машинист механического катка</t>
  </si>
  <si>
    <t>Машинист механического оборудования землесосных плавучих несамоходных снарядов и грунтонасосных установок</t>
  </si>
  <si>
    <t>Машинист мешалок</t>
  </si>
  <si>
    <t>Машинист микструдера</t>
  </si>
  <si>
    <t>Машинист моечной установки</t>
  </si>
  <si>
    <t>Машинист моечных машин</t>
  </si>
  <si>
    <t>Машинист мостового перегружателя</t>
  </si>
  <si>
    <t>Машинист мотовоза</t>
  </si>
  <si>
    <t>Машинист мягчильной машины</t>
  </si>
  <si>
    <t>Машинист навивочных и намоточных машин</t>
  </si>
  <si>
    <t>Машинист на молотах, прессах и манипуляторах</t>
  </si>
  <si>
    <t>Машинист на припрессовке пленки</t>
  </si>
  <si>
    <t>Машинист нарезчика швов самоходного</t>
  </si>
  <si>
    <t>Машинист наслаивающей машины</t>
  </si>
  <si>
    <t>Машинист насосной станции по закачке рабочего агента в пласт</t>
  </si>
  <si>
    <t>Машинист насосных установок</t>
  </si>
  <si>
    <t>Машинист низальных машин</t>
  </si>
  <si>
    <t>Машинист (обжигальщик) вращающихся печей</t>
  </si>
  <si>
    <t>Машинист (обжигальщик) шахтных печей</t>
  </si>
  <si>
    <t>Машинист обкаточной машины</t>
  </si>
  <si>
    <t>Машинист обойно-печатной машины</t>
  </si>
  <si>
    <t>Машинист оборудования конвейерных и поточных линий</t>
  </si>
  <si>
    <t>Машинист оборудования распределительных нефтебаз</t>
  </si>
  <si>
    <t>Машинист обсадочной машины</t>
  </si>
  <si>
    <t>Машинист обклеечно-каптальной машины</t>
  </si>
  <si>
    <t>Машинист окомкователя</t>
  </si>
  <si>
    <t>Машинист оплеточной машины</t>
  </si>
  <si>
    <t>Машинист опудривателя окатышей</t>
  </si>
  <si>
    <t>Машинист отвалообразователя</t>
  </si>
  <si>
    <t>Машинист отвального моста</t>
  </si>
  <si>
    <t>Машинист отвального плуга</t>
  </si>
  <si>
    <t>Машинист отжимного оборудования (дубильно-экстрактовое производство)</t>
  </si>
  <si>
    <t>Машинист отжимного оборудования (кожевенное и кожсырьевое производство)</t>
  </si>
  <si>
    <t>Машинист отжимной машины</t>
  </si>
  <si>
    <t>Машинист отжимно-промывного оборудования</t>
  </si>
  <si>
    <t>Машинист отливной машины</t>
  </si>
  <si>
    <t>Машинист охладителей</t>
  </si>
  <si>
    <t>Машинист очистительного оборудования</t>
  </si>
  <si>
    <t>Машинист очистительных машин</t>
  </si>
  <si>
    <t>Машинист ошпарочного агрегата</t>
  </si>
  <si>
    <t>Машинист папочной машины</t>
  </si>
  <si>
    <t>Машинист паровоза</t>
  </si>
  <si>
    <t>Машинист паровой машины и локомобиля</t>
  </si>
  <si>
    <t>Машинист паровой передвижной депарафинизационной установки</t>
  </si>
  <si>
    <t>Машинист паровых турбин</t>
  </si>
  <si>
    <t>Машинист парогенераторной установки по закачке пара в нефтяные пласты</t>
  </si>
  <si>
    <t>Машинист пергаментной машины</t>
  </si>
  <si>
    <t>Машинист перегружателей</t>
  </si>
  <si>
    <t>Машинист передвижного компрессора</t>
  </si>
  <si>
    <t>Машинист перекидного желоба</t>
  </si>
  <si>
    <t>Машинист перопухообрабатывающих машин</t>
  </si>
  <si>
    <t>Машинист пескоподающей установки</t>
  </si>
  <si>
    <t>Машинист печатно-высекательного агрегата</t>
  </si>
  <si>
    <t>Машинист печатной машины</t>
  </si>
  <si>
    <t>Машинист питателя</t>
  </si>
  <si>
    <t>Машинист плунжерной машины</t>
  </si>
  <si>
    <t>Машинист пневматических насосов</t>
  </si>
  <si>
    <t>Машинист пневматической установки</t>
  </si>
  <si>
    <t>Машинист пневмотранспорта</t>
  </si>
  <si>
    <t>Машинист поворотной и подъемной машин моста</t>
  </si>
  <si>
    <t>Машинист погрузочно-доставочной машины</t>
  </si>
  <si>
    <t>Машинист погрузочной машины</t>
  </si>
  <si>
    <t>Машинист подборочно-швейной машины</t>
  </si>
  <si>
    <t>Машинист подземных самоходных машин</t>
  </si>
  <si>
    <t>Машинист подземных установок</t>
  </si>
  <si>
    <t>Машинист подъемника</t>
  </si>
  <si>
    <t>Машинист подъемника грузопассажирского строительного</t>
  </si>
  <si>
    <t>Машинист подъемника каротажной станции</t>
  </si>
  <si>
    <t>Машинист подъемника мачтового, стоечного и шахтного</t>
  </si>
  <si>
    <t>Машинист подъемника по опробованию скважин</t>
  </si>
  <si>
    <t>Машинист подъемной машины</t>
  </si>
  <si>
    <t>Машинист подъемно-передвижных подмостей</t>
  </si>
  <si>
    <t>Машинист полуавтоматической линии двоения овчины</t>
  </si>
  <si>
    <t>Машинист по моторным испытаниям топлива</t>
  </si>
  <si>
    <t>Машинист помповой (донкерман)</t>
  </si>
  <si>
    <t>Машинист по навивке канатов</t>
  </si>
  <si>
    <t>Машинист по обслуживанию силосов и угольной башни</t>
  </si>
  <si>
    <t>Машинист по очистке кукурузных початков</t>
  </si>
  <si>
    <t>Машинист по разматыванию щетинных лент</t>
  </si>
  <si>
    <t>Машинист поточно-автоматизированных линий переработки табака</t>
  </si>
  <si>
    <t>Машинист поточной линии формования хлебных изделий</t>
  </si>
  <si>
    <t>Машинист поточно-механизированных папиросо-сигаретных линий и машин</t>
  </si>
  <si>
    <t>Машинист по цементажу скважин</t>
  </si>
  <si>
    <t>Машинист предформователя</t>
  </si>
  <si>
    <t>Машинист пресса</t>
  </si>
  <si>
    <t>Машинист пресс-гранулятора</t>
  </si>
  <si>
    <t>Машинист пресспата (сеточник)</t>
  </si>
  <si>
    <t>Машинист прикатной машины</t>
  </si>
  <si>
    <t>Машинист приклеечной машины</t>
  </si>
  <si>
    <t>Машинист прокатной машины</t>
  </si>
  <si>
    <t>Машинист прокатной машины термостойкого стекла и стеклопрофилита</t>
  </si>
  <si>
    <t>Машинист промывочного агрегата</t>
  </si>
  <si>
    <t>Машинист промывочной машины</t>
  </si>
  <si>
    <t>Машинист промывочно-сушильно-ширильно-стабилизационной линии</t>
  </si>
  <si>
    <t>Машинист промывочных машин</t>
  </si>
  <si>
    <t>Машинист пропиточного агрегата</t>
  </si>
  <si>
    <t>Машинист просеивающих установок</t>
  </si>
  <si>
    <t>Машинист протекторного агрегата</t>
  </si>
  <si>
    <t>Машинист протирочных машин</t>
  </si>
  <si>
    <t>Машинист профилировщика</t>
  </si>
  <si>
    <t>Машинист проходческого комплекса</t>
  </si>
  <si>
    <t>Машинист пруфера</t>
  </si>
  <si>
    <t>Машинист путепередвигателя</t>
  </si>
  <si>
    <t>Машинист пылевых насосов</t>
  </si>
  <si>
    <t>Машинист разводной машины</t>
  </si>
  <si>
    <t>Машинист разволакнивающей машины</t>
  </si>
  <si>
    <t>Машинист разливочной машины</t>
  </si>
  <si>
    <t>Машинист разливочно-наполнительных автоматов</t>
  </si>
  <si>
    <t>Машинист размольного оборудования</t>
  </si>
  <si>
    <t>Машинист размораживающей установки</t>
  </si>
  <si>
    <t>Машинист расплеточной машины</t>
  </si>
  <si>
    <t>Машинист распределителя цемента аэрационного самоходного</t>
  </si>
  <si>
    <t>Машинист распределителя цемента гравитационного прицепного</t>
  </si>
  <si>
    <t>Машинист растворонасоса</t>
  </si>
  <si>
    <t>Машинист растворосмесителя передвижного</t>
  </si>
  <si>
    <t>Машинист расфасовочно-упаковочных машин</t>
  </si>
  <si>
    <t>Машинист ратинирующей машины</t>
  </si>
  <si>
    <t>Машинист реактивной установки</t>
  </si>
  <si>
    <t>Машинист реверсивной паровой машины прокатного стана</t>
  </si>
  <si>
    <t>Машинист регенерационной установки</t>
  </si>
  <si>
    <t>Машинист-регулировщик</t>
  </si>
  <si>
    <t>Машинист резальных машин</t>
  </si>
  <si>
    <t>Машинист резиносмесителя</t>
  </si>
  <si>
    <t>Машинист рекордерной машины</t>
  </si>
  <si>
    <t>Машинист релевочной машины</t>
  </si>
  <si>
    <t>Машинист ритуального оборудования</t>
  </si>
  <si>
    <t>Машинист рифлевальной машины</t>
  </si>
  <si>
    <t>Машинист ровничной машины</t>
  </si>
  <si>
    <t>Машинист рубильной машины</t>
  </si>
  <si>
    <t>Машинист рубительной машины</t>
  </si>
  <si>
    <t>Машинист рудоусреднительной машины</t>
  </si>
  <si>
    <t>Машинист рушальных установок</t>
  </si>
  <si>
    <t>Машинист рыбомучной установки</t>
  </si>
  <si>
    <t>Машинист рыбоподъемника</t>
  </si>
  <si>
    <t>Машинист рыбопромысловых машин и механизмов</t>
  </si>
  <si>
    <t>Машинист рыхлительных машин</t>
  </si>
  <si>
    <t>Машинист самоходного весоповерочного вагона</t>
  </si>
  <si>
    <t>Машинист самоходного кабелепередвижчика</t>
  </si>
  <si>
    <t>Машинист самоходной газорастворомешалки</t>
  </si>
  <si>
    <t>Машинист сбивальных машин</t>
  </si>
  <si>
    <t>Машинист семеочистительных машин</t>
  </si>
  <si>
    <t>Машинист семешлифовальных машин</t>
  </si>
  <si>
    <t>Машинист силиконовой машины</t>
  </si>
  <si>
    <t>Машинист сквиджевого станка</t>
  </si>
  <si>
    <t>Машинист скипового подъемника</t>
  </si>
  <si>
    <t>Машинист скрепера</t>
  </si>
  <si>
    <t>Машинист скрепера (скреперист)</t>
  </si>
  <si>
    <t>Машинист скреперной лебедки</t>
  </si>
  <si>
    <t>Машинист слитколомателя</t>
  </si>
  <si>
    <t>Машинист слюдовыборочной установки</t>
  </si>
  <si>
    <t>Машинист слюдопластоделательной машины</t>
  </si>
  <si>
    <t>Машинист смесительного агрегата</t>
  </si>
  <si>
    <t>Машинист смесительной установки гидрозакладки</t>
  </si>
  <si>
    <t>Машинист смесительных барабанов</t>
  </si>
  <si>
    <t>Машинист смесителя асфальтобетона передвижного</t>
  </si>
  <si>
    <t>Машинист солекомбайна</t>
  </si>
  <si>
    <t>Машинист солеобогатительной установки</t>
  </si>
  <si>
    <t>Машинист солеуборочного комбайна</t>
  </si>
  <si>
    <t>Машинист сортировки</t>
  </si>
  <si>
    <t>Машинист сортировочного автомата</t>
  </si>
  <si>
    <t>Машинист сплоточной (сортировочной) машины</t>
  </si>
  <si>
    <t>Машинист сталеструйной машины</t>
  </si>
  <si>
    <t>Машинист стрейнера</t>
  </si>
  <si>
    <t>Машинист сублимационных установок</t>
  </si>
  <si>
    <t>Машинист сухих доковых установок</t>
  </si>
  <si>
    <t>Машинист сушильной установки</t>
  </si>
  <si>
    <t>Машинист сушильных агрегатов</t>
  </si>
  <si>
    <t>Машинист сцены</t>
  </si>
  <si>
    <t>Машинист сшивальной машины</t>
  </si>
  <si>
    <t>Машинист сырьевых мельниц</t>
  </si>
  <si>
    <t>Машинист табакорезальных машин</t>
  </si>
  <si>
    <t>Машинист-таблетировщик</t>
  </si>
  <si>
    <t>Машинист телескопических трапов</t>
  </si>
  <si>
    <t>Машинист тельфера</t>
  </si>
  <si>
    <t>Машинист тепловоза</t>
  </si>
  <si>
    <t>Машинист термодисперсионной установки</t>
  </si>
  <si>
    <t>Машинист термостабилизационной машины</t>
  </si>
  <si>
    <t>Машинист терочных машин</t>
  </si>
  <si>
    <t>Машинист тестосмесильных машин</t>
  </si>
  <si>
    <t>Машинист тесторазделочных машин</t>
  </si>
  <si>
    <t>Машинист тетрадных агрегатов</t>
  </si>
  <si>
    <t>Машинист технологических компрессоров</t>
  </si>
  <si>
    <t>Машинист технологических насосов</t>
  </si>
  <si>
    <t>Машинист топливоподачи</t>
  </si>
  <si>
    <t>Машинист торфодобывающего экскаватора</t>
  </si>
  <si>
    <t>Машинист трамбовки</t>
  </si>
  <si>
    <t>Машинист трелевочной машины</t>
  </si>
  <si>
    <t>Машинист трубной машины</t>
  </si>
  <si>
    <t>Машинист трубогибочной установки передвижной</t>
  </si>
  <si>
    <t>Машинист трубоочистительной машины</t>
  </si>
  <si>
    <t>Машинист трубоукладчика</t>
  </si>
  <si>
    <t>Машинист трубочной машины (трубочник)</t>
  </si>
  <si>
    <t>Машинист тягового агрегата</t>
  </si>
  <si>
    <t>Машинист уборочных машин</t>
  </si>
  <si>
    <t>Машинист угольных мельниц</t>
  </si>
  <si>
    <t>Машинист укладчика асфальтобетона</t>
  </si>
  <si>
    <t>Машинист упаковочной машины</t>
  </si>
  <si>
    <t>Машинист уплотняющей и планировочно-уплотняющей машины</t>
  </si>
  <si>
    <t>Машинист установки передвижной автоматизированной непрерывного действия для приготовления бетонных смесей</t>
  </si>
  <si>
    <t>Машинист установки по бурению стволов шахт полным сечением</t>
  </si>
  <si>
    <t>Машинист установки по испытанию железобетонных изделий и конструкций</t>
  </si>
  <si>
    <t>Машинист установки по обработке транспортных средств</t>
  </si>
  <si>
    <t>Машинист установки по приготовлению пульпы</t>
  </si>
  <si>
    <t>Машинист установки по продавливанию и горизонтальному бурению грунта</t>
  </si>
  <si>
    <t>Машинист установки по разрушению негабаритов горной массы</t>
  </si>
  <si>
    <t>Машинист установки по расщеплению слюды</t>
  </si>
  <si>
    <t>Машинист установки самоклеющихся пленок</t>
  </si>
  <si>
    <t>Машинист установки сухого тушения кокса</t>
  </si>
  <si>
    <t>Машинист установок обогащения и брикетирования</t>
  </si>
  <si>
    <t>Машинист установок по обслуживанию подвижного состава</t>
  </si>
  <si>
    <t>Машинист фальцевальных машин</t>
  </si>
  <si>
    <t>Машинист фиксационных машин</t>
  </si>
  <si>
    <t>Машинист фильтроделательных машин</t>
  </si>
  <si>
    <t>Машинист фильтр-пресса</t>
  </si>
  <si>
    <t>Машинист финишера</t>
  </si>
  <si>
    <t>Машинист формовочного агрегата</t>
  </si>
  <si>
    <t>Машинист формовочной машины</t>
  </si>
  <si>
    <t>Машинист формующе-завертывающего полуавтомата</t>
  </si>
  <si>
    <t>Машинист формующих машин</t>
  </si>
  <si>
    <t>Машинист фрезагрегата</t>
  </si>
  <si>
    <t>Машинист фрезерно-зачистной машины</t>
  </si>
  <si>
    <t>Машинист холодильника</t>
  </si>
  <si>
    <t>Машинист холодильной установки по замораживанию грунтов</t>
  </si>
  <si>
    <t>Машинист холодильных установок</t>
  </si>
  <si>
    <t>Машинист цементных мельниц</t>
  </si>
  <si>
    <t>Машинист центрального теплового щита управления котлами</t>
  </si>
  <si>
    <t>Машинист центрального теплового щита управления паровыми турбинами</t>
  </si>
  <si>
    <t>Машинист чаезавялочно-фиксационных машин</t>
  </si>
  <si>
    <t>Машинист чаезавялочных машин</t>
  </si>
  <si>
    <t>Машинист чаескручивающих машин</t>
  </si>
  <si>
    <t>Машинист чаесушильных машин</t>
  </si>
  <si>
    <t>Машинист чесальных и мешальных машин</t>
  </si>
  <si>
    <t>Машинист шахтных холодильных установок</t>
  </si>
  <si>
    <t>Машинист швейных машин и автоматов</t>
  </si>
  <si>
    <t>Машинист шихтоподачи</t>
  </si>
  <si>
    <t>Машинист шламовых насосов</t>
  </si>
  <si>
    <t>Машинист шоколадо-отделочных машин</t>
  </si>
  <si>
    <t>Машинист шпрединг-машины</t>
  </si>
  <si>
    <t>Машинист шприц-машины</t>
  </si>
  <si>
    <t>Машинист шпулезаверточных и конусных машин</t>
  </si>
  <si>
    <t>Машинист штабелеформирующей машины</t>
  </si>
  <si>
    <t>Машинист штукатурной станции передвижной</t>
  </si>
  <si>
    <t>Машинист штыревого крана</t>
  </si>
  <si>
    <t>Машинист шурфопроходческого агрегата</t>
  </si>
  <si>
    <t>Машинист эксгаустера</t>
  </si>
  <si>
    <t>Машинист экскаватора</t>
  </si>
  <si>
    <t>Машинист экскаватора одноковшового</t>
  </si>
  <si>
    <t>Машинист экскаватора роторного</t>
  </si>
  <si>
    <t>Машинист экструдера</t>
  </si>
  <si>
    <t>Машинист экструзионного пресса</t>
  </si>
  <si>
    <t>Машинист электрического оборудования землесосных плавучих несамоходных снарядов и грунтонасосных установок</t>
  </si>
  <si>
    <t>Машинист электровоза</t>
  </si>
  <si>
    <t>Машинист электровоза металлургического цеха</t>
  </si>
  <si>
    <t>Машинист электровоза тушильного вагона</t>
  </si>
  <si>
    <t>Машинист электролафета</t>
  </si>
  <si>
    <t>Машинист электролебедки</t>
  </si>
  <si>
    <t>Машинист электропоезда</t>
  </si>
  <si>
    <t>Машинист электросварочного передвижного агрегата с двигателем внутреннего сгорания</t>
  </si>
  <si>
    <t>Машинист электростанции передвижной</t>
  </si>
  <si>
    <t>Машинист энергоблока</t>
  </si>
  <si>
    <t>Машинист энсонитной машины</t>
  </si>
  <si>
    <t>Машинист эскалатора</t>
  </si>
  <si>
    <t>Медник</t>
  </si>
  <si>
    <t>Медник по изготовлению судовых изделий</t>
  </si>
  <si>
    <t>Мездрильщик</t>
  </si>
  <si>
    <t>Мездрильщик шкур</t>
  </si>
  <si>
    <t>Мездрильщик шкурок кроликов</t>
  </si>
  <si>
    <t>Меланжист</t>
  </si>
  <si>
    <t>Мельник</t>
  </si>
  <si>
    <t>Мельник деревообрабатывающего производства</t>
  </si>
  <si>
    <t>Мельник извести</t>
  </si>
  <si>
    <t>Мельник минерального сырья</t>
  </si>
  <si>
    <t>Мельник эмалевых материалов</t>
  </si>
  <si>
    <t>Металлизатор</t>
  </si>
  <si>
    <t>Металлизатор электрокерамических изделий</t>
  </si>
  <si>
    <t>Механизатор (докер-механизатор) комплексной бригады на прогрузочно-разгрузочных работах</t>
  </si>
  <si>
    <t>Механик по обслуживанию ветроустановок</t>
  </si>
  <si>
    <t>Механик по обслуживанию звуковой техники</t>
  </si>
  <si>
    <t>Механик по обслуживанию кинотелевизионного оборудования</t>
  </si>
  <si>
    <t>Механик по обслуживанию съемочной техники</t>
  </si>
  <si>
    <t>Механик по техническим видам спорта</t>
  </si>
  <si>
    <t>Механик по обслуживанию телевизионного оборудования</t>
  </si>
  <si>
    <t>Механик протезно-ортопедических изделий</t>
  </si>
  <si>
    <t>Мешальщик керамического шликера</t>
  </si>
  <si>
    <t>Мешальщик сухой массы (для свинцовых аккумуляторов)</t>
  </si>
  <si>
    <t>Мешальщик угольных масс</t>
  </si>
  <si>
    <t>Миксеровой</t>
  </si>
  <si>
    <t>Миксовщик</t>
  </si>
  <si>
    <t>Моделировщик искусственных зубов</t>
  </si>
  <si>
    <t>Модельер колодок</t>
  </si>
  <si>
    <t>Модельер коробок</t>
  </si>
  <si>
    <t>Модельер ортопедической обуви</t>
  </si>
  <si>
    <t>Модельщик архитектурных деталей</t>
  </si>
  <si>
    <t>Модельщик аэрогидродинамических моделей из металла</t>
  </si>
  <si>
    <t>Модельщик аэрогидродинамических моделей из неметалла</t>
  </si>
  <si>
    <t>Модельщик выплавляемых моделей</t>
  </si>
  <si>
    <t>Модельщик гипсовых моделей</t>
  </si>
  <si>
    <t>Модельщик керамического производства</t>
  </si>
  <si>
    <t>Модельщик наглядных пособий</t>
  </si>
  <si>
    <t>Модельщик по деревянным моделям</t>
  </si>
  <si>
    <t>Модельщик по металлическим моделям</t>
  </si>
  <si>
    <t>Модельщик по моделям из эпоксидных смол</t>
  </si>
  <si>
    <t>Модельщик резиновой обуви</t>
  </si>
  <si>
    <t>Модельщик скульптурного производства</t>
  </si>
  <si>
    <t>Модельщик стеклопластиков</t>
  </si>
  <si>
    <t>Модистка головных уборов</t>
  </si>
  <si>
    <t>Мозаичник</t>
  </si>
  <si>
    <t>Мозаичник монументально-декоративной живописи</t>
  </si>
  <si>
    <t>Мойщик ковров</t>
  </si>
  <si>
    <t>Мойщик колб с применением кислотных растворов</t>
  </si>
  <si>
    <t>Мойщик летательных аппаратов</t>
  </si>
  <si>
    <t>Мойщик мездры и волоса</t>
  </si>
  <si>
    <t>Мойщик мокрых отходов</t>
  </si>
  <si>
    <t>Мойщик покрышек</t>
  </si>
  <si>
    <t>Мойщик посуды</t>
  </si>
  <si>
    <t>Мойщик посуды и ампул</t>
  </si>
  <si>
    <t>Мойщик сыра</t>
  </si>
  <si>
    <t>Мойщик фибры</t>
  </si>
  <si>
    <t>Мойщик холстов</t>
  </si>
  <si>
    <t>Мойщик шерсти (валяльно-войлочное производство)</t>
  </si>
  <si>
    <t>Мойщик шерсти (шерстяное производство)</t>
  </si>
  <si>
    <t>Мойщик щетины и волоса</t>
  </si>
  <si>
    <t>Моллировщик стекла</t>
  </si>
  <si>
    <t>Монтажист</t>
  </si>
  <si>
    <t>Монтажник</t>
  </si>
  <si>
    <t>Монтажник аппаратуры специальных головных уборов</t>
  </si>
  <si>
    <t>Монтажник-вакуумщик</t>
  </si>
  <si>
    <t>Монтажник геодезических знаков</t>
  </si>
  <si>
    <t>Монтажник гидроагрегатов</t>
  </si>
  <si>
    <t>Монтажник горного оборудования</t>
  </si>
  <si>
    <t>Монтажник дробильно-размольного оборудования и оборудования для сортировки и обогащения</t>
  </si>
  <si>
    <t>Монтажник компрессоров, насосов и вентиляторов</t>
  </si>
  <si>
    <t>Монтажник металлорежущего и кузнечно-прессового оборудования</t>
  </si>
  <si>
    <t>Монтажник механического оборудования гидротехнических сооружений</t>
  </si>
  <si>
    <t>Монтажник микромодулей</t>
  </si>
  <si>
    <t>Монтажник на ремонте ванн</t>
  </si>
  <si>
    <t>Монтажник на ремонте печей</t>
  </si>
  <si>
    <t>Монтажник наружных трубопроводов</t>
  </si>
  <si>
    <t>Монтажник негатива</t>
  </si>
  <si>
    <t>Монтажник оборудования атомных электрических станций</t>
  </si>
  <si>
    <t>Монтажник оборудования блокировки и централизации на железнодорожном транспорте</t>
  </si>
  <si>
    <t>Монтажник оборудования деревообрабатывающих предприятий</t>
  </si>
  <si>
    <t>Монтажник оборудования зернохранилищ и предприятий по промышленной переработке зерна</t>
  </si>
  <si>
    <t>Монтажник оборудования коксохимических производств</t>
  </si>
  <si>
    <t>Монтажник оборудования котельных установок</t>
  </si>
  <si>
    <t>Монтажник оборудования металлургических заводов</t>
  </si>
  <si>
    <t>Монтажник оборудования предприятий пищевой промышленности</t>
  </si>
  <si>
    <t>Монтажник оборудования предприятий полиграфической промышленности</t>
  </si>
  <si>
    <t>Монтажник оборудования предприятий строительных материалов</t>
  </si>
  <si>
    <t>Монтажник оборудования предприятий текстильной промышленности</t>
  </si>
  <si>
    <t>Монтажник оборудования предприятий химической и нефтяной промышленности</t>
  </si>
  <si>
    <t>Монтажник оборудования предприятий целлюлозно-бумажной промышленности</t>
  </si>
  <si>
    <t>Монтажник оборудования связи</t>
  </si>
  <si>
    <t>Монтажник оборудования сортировочных горок</t>
  </si>
  <si>
    <t>Монтажник оборудования холодильных установок</t>
  </si>
  <si>
    <t>Монтажник подъемно-транспортного оборудования непрерывного действия</t>
  </si>
  <si>
    <t>Монтажник подъемно-транспортного оборудования прерывного действия</t>
  </si>
  <si>
    <t>Монтажник позитива</t>
  </si>
  <si>
    <t>Монтажник по монтажу стальных и железобетонных конструкций</t>
  </si>
  <si>
    <t>Монтажник приборов и аппаратуры автоматического контроля, регулирования и управления</t>
  </si>
  <si>
    <t>Монтажник радио- и специального оборудования летательных аппаратов</t>
  </si>
  <si>
    <t>Монтажник радиоэлектронной аппаратуры и приборов</t>
  </si>
  <si>
    <t>Монтажник реакционных аппаратов</t>
  </si>
  <si>
    <t>Монтажник санитарно-технических систем и оборудования</t>
  </si>
  <si>
    <t>Монтажник санитарно-технического оборудования</t>
  </si>
  <si>
    <t>Монтажник селеновых выпрямителей</t>
  </si>
  <si>
    <t>Монтажник сельскохозяйственного оборудования</t>
  </si>
  <si>
    <t>Монтажник систем вентиляции, кондиционирования воздуха, пневмотранспорта и аспирации</t>
  </si>
  <si>
    <t>Монтажник строительных машин и механизмов</t>
  </si>
  <si>
    <t>Монтажник тензорезисторов</t>
  </si>
  <si>
    <t>Монтажник технологических трубопроводов</t>
  </si>
  <si>
    <t>Монтажник технологического оборудования и связанных с ним конструкций</t>
  </si>
  <si>
    <t>Монтажник трелевочного и погрузочного оборудования</t>
  </si>
  <si>
    <t>Монтажник турбоагрегатов и синхронных компенсаторов</t>
  </si>
  <si>
    <t>Монтажник фотокомплекта "Момент"</t>
  </si>
  <si>
    <t>Монтажник шахтного оборудования на поверхности</t>
  </si>
  <si>
    <t>Монтажник экспозиции и художественно- оформительских работ</t>
  </si>
  <si>
    <t>Монтажник электрических подъемников (лифтов)</t>
  </si>
  <si>
    <t>Монтажник электрооборудования летательных аппаратов</t>
  </si>
  <si>
    <t>Монтажник элементов памяти на ферритах</t>
  </si>
  <si>
    <t>Монтер кабельного производства</t>
  </si>
  <si>
    <t>Монтер по защите подземных трубопроводов от коррозии</t>
  </si>
  <si>
    <t>Монтер пути</t>
  </si>
  <si>
    <t>Монтер судовых средств безопасности</t>
  </si>
  <si>
    <t>Монтер судоходной обстановки</t>
  </si>
  <si>
    <t>Монтировщик вентилей</t>
  </si>
  <si>
    <t>Монтировщик влажных препаратов</t>
  </si>
  <si>
    <t>Монтировщик изделий из драгоценных металлов</t>
  </si>
  <si>
    <t>Монтировщик изделий из камня</t>
  </si>
  <si>
    <t>Монтировщик искусственных зубов</t>
  </si>
  <si>
    <t>Монтировщик костных препаратов</t>
  </si>
  <si>
    <t>Монтировщик микросрезов</t>
  </si>
  <si>
    <t>Монтировщик муляжей и моделей</t>
  </si>
  <si>
    <t>Монтировщик остеологических коллекций</t>
  </si>
  <si>
    <t>Монтировщик скелетов мелких животных</t>
  </si>
  <si>
    <t>Монтировщик стеклометаллизированной нити</t>
  </si>
  <si>
    <t>Монтировщик сухих биологических объектов</t>
  </si>
  <si>
    <t>Монтировщик сцены</t>
  </si>
  <si>
    <t>Монтировщик технологических коллекций</t>
  </si>
  <si>
    <t>Монтировщик шин</t>
  </si>
  <si>
    <t>Монтировщик шинопневматических муфт</t>
  </si>
  <si>
    <t>Мостовщик</t>
  </si>
  <si>
    <t>Мотальщик</t>
  </si>
  <si>
    <t>Моторист автоматизированной топливоподачи</t>
  </si>
  <si>
    <t>Моторист багерной (шламовой) насосной</t>
  </si>
  <si>
    <t>Моторист бетоносмесительных установок</t>
  </si>
  <si>
    <t>Моторист буровой установки</t>
  </si>
  <si>
    <t>Моторист вентиляционной установки</t>
  </si>
  <si>
    <t>Моторист водосброса</t>
  </si>
  <si>
    <t>Моторист (машинист)</t>
  </si>
  <si>
    <t>Моторист (машинист) рефрижераторных установок</t>
  </si>
  <si>
    <t>Моторист механической лопаты</t>
  </si>
  <si>
    <t>Моторист по подаче крокусной суспензии</t>
  </si>
  <si>
    <t>Моторист передаточной тележки</t>
  </si>
  <si>
    <t>Моторист поворотного круга</t>
  </si>
  <si>
    <t>Моторист по уборке оборудования электростанций</t>
  </si>
  <si>
    <t>Моторист промывочного прибора по извлечению металла</t>
  </si>
  <si>
    <t>Моторист рапокачки</t>
  </si>
  <si>
    <t>Моторист самостоятельного управления судовым двигателем</t>
  </si>
  <si>
    <t>Моторист самоходной каротажной станции</t>
  </si>
  <si>
    <t>Моторист-смазчик</t>
  </si>
  <si>
    <t>Моторист смесителя и мешалки</t>
  </si>
  <si>
    <t>Моторист теплой промывки котлов паровозов</t>
  </si>
  <si>
    <t>Моторист транспортирующих механизмов</t>
  </si>
  <si>
    <t>Моторист триера</t>
  </si>
  <si>
    <t>Моторист трюмный</t>
  </si>
  <si>
    <t>Моторист установки по перекачиванию битума</t>
  </si>
  <si>
    <t>Моторист холодильного барабана</t>
  </si>
  <si>
    <t>Моторист цементировочного агрегата</t>
  </si>
  <si>
    <t>Моторист цементопескосмесительного агрегата</t>
  </si>
  <si>
    <t>Моторист электродвигателей</t>
  </si>
  <si>
    <t>Моторист электроразведочной станции</t>
  </si>
  <si>
    <t>Муляжист</t>
  </si>
  <si>
    <t>Мягчильщик</t>
  </si>
  <si>
    <t>Набивальщик валиков и фильтров</t>
  </si>
  <si>
    <t>Набивальщик наконечников на шнур</t>
  </si>
  <si>
    <t>Набивальщик трубчатых электронагревателей</t>
  </si>
  <si>
    <t>Набивщик блоков</t>
  </si>
  <si>
    <t>Набивщик изделий</t>
  </si>
  <si>
    <t>Набивщик одонков</t>
  </si>
  <si>
    <t>Набойщик рисунков</t>
  </si>
  <si>
    <t>Набойщик рисунков манерами</t>
  </si>
  <si>
    <t>Набойщик рисунков на обои</t>
  </si>
  <si>
    <t>Наборщик блока из остеклованных стержней</t>
  </si>
  <si>
    <t>Наборщик бумажных валов</t>
  </si>
  <si>
    <t>Наборщик ворсовальных рамок</t>
  </si>
  <si>
    <t>Наборщик вручную</t>
  </si>
  <si>
    <t>Наборщик деталей часов и камней</t>
  </si>
  <si>
    <t>Наборщик зубцов и петель</t>
  </si>
  <si>
    <t>Наборщик игольно-платинных изделий</t>
  </si>
  <si>
    <t>Наборщик керамических плиток в ковры</t>
  </si>
  <si>
    <t>Наборщик ковриков из мозаичной плитки</t>
  </si>
  <si>
    <t>Наборщик на машинах</t>
  </si>
  <si>
    <t>Наборщик на наборно-печатающих машинках</t>
  </si>
  <si>
    <t>Наборщик на наборно-строкоотливных машинах</t>
  </si>
  <si>
    <t>Наборщик облицовочных материалов для мебели</t>
  </si>
  <si>
    <t>Наборщик пакетов листов и труб</t>
  </si>
  <si>
    <t>Наборщик проб в шахте</t>
  </si>
  <si>
    <t>Наборщик ремиз</t>
  </si>
  <si>
    <t>Наборщик рисунка</t>
  </si>
  <si>
    <t>Наборщик рисунчатых валов</t>
  </si>
  <si>
    <t>Наборщик стекломассы</t>
  </si>
  <si>
    <t>Наборщик стопоров</t>
  </si>
  <si>
    <t>Наборщик текстолитовых ободов</t>
  </si>
  <si>
    <t>Наборщик цен</t>
  </si>
  <si>
    <t>Навалоотбойщик</t>
  </si>
  <si>
    <t>Навальщик соли в бассейнах</t>
  </si>
  <si>
    <t>Навесчик заготовок</t>
  </si>
  <si>
    <t>Навесчик стекла</t>
  </si>
  <si>
    <t>Навивальщик основ</t>
  </si>
  <si>
    <t>Навивщик картона</t>
  </si>
  <si>
    <t>Навивщик магнитопроводов</t>
  </si>
  <si>
    <t>Навивщик металлокордного полотна</t>
  </si>
  <si>
    <t>Навивщик пружин</t>
  </si>
  <si>
    <t>Навойщик-проборщик основы металлосеток</t>
  </si>
  <si>
    <t>Нагревальщик металла</t>
  </si>
  <si>
    <t>Нагревальщик (сварщик) металла</t>
  </si>
  <si>
    <t>Нагревальщик цветных металлов</t>
  </si>
  <si>
    <t>Наездник</t>
  </si>
  <si>
    <t>Наждачник</t>
  </si>
  <si>
    <t>Накалывальщик растительного войлока</t>
  </si>
  <si>
    <t>Накатчик</t>
  </si>
  <si>
    <t>Накатчик бумагоделательной (картоноделательной) машины</t>
  </si>
  <si>
    <t>Накатчик изделий</t>
  </si>
  <si>
    <t>Накатчик клеильно-сушильной машины</t>
  </si>
  <si>
    <t>Накатчик машины для покрытия бумаги полиэтиленовой пленкой</t>
  </si>
  <si>
    <t>Накатчик-обкатчик</t>
  </si>
  <si>
    <t>Накатчик пергаментной машины</t>
  </si>
  <si>
    <t>Накатчик полировальных кругов</t>
  </si>
  <si>
    <t>Накатчик пресспата</t>
  </si>
  <si>
    <t>Накатчик резьбы цоколей</t>
  </si>
  <si>
    <t>Накатчик рисунков</t>
  </si>
  <si>
    <t>Накатчик ткани, полотна</t>
  </si>
  <si>
    <t>Накладчик на печатных машинах</t>
  </si>
  <si>
    <t>Наклейщик вставок для ювелирных и художественных изделий</t>
  </si>
  <si>
    <t>Наклейщик заготовок</t>
  </si>
  <si>
    <t>Наклейщик орнамента на багет</t>
  </si>
  <si>
    <t>Наладчик автоматизированных вагон-весов</t>
  </si>
  <si>
    <t>Наладчик автоматических линий и агрегатных станков</t>
  </si>
  <si>
    <t>Наладчик автоматов и полуавтоматов</t>
  </si>
  <si>
    <t>Наладчик автоматов сварки выводов</t>
  </si>
  <si>
    <t>Наладчик автоматов элементного производства</t>
  </si>
  <si>
    <t>Наладчик асбестоцементного оборудования</t>
  </si>
  <si>
    <t>Наладчик геофизической аппаратуры</t>
  </si>
  <si>
    <t>Наладчик деревообрабатывающего оборудования</t>
  </si>
  <si>
    <t>Наладчик зуборезных и резьбофрезерных станков</t>
  </si>
  <si>
    <t>Наладчик зубофрезерных автоматов и полуавтоматов</t>
  </si>
  <si>
    <t>Наладчик контрольно-измерительных вагонов</t>
  </si>
  <si>
    <t>Наладчик контрольно-измерительных приборов и автоматики</t>
  </si>
  <si>
    <t>Наладчик кузнечно-прессового оборудования</t>
  </si>
  <si>
    <t>Наладчик литейных машин</t>
  </si>
  <si>
    <t>Наладчик машин и автоматических линий по производству изделий из пластмасс</t>
  </si>
  <si>
    <t>Наладчик моечных машин</t>
  </si>
  <si>
    <t>Наладчик настольных станков и прессов</t>
  </si>
  <si>
    <t>Наладчик оборудования в бумажном производстве</t>
  </si>
  <si>
    <t>Наладчик оборудования в производстве асбестовых технических изделий</t>
  </si>
  <si>
    <t>Наладчик оборудования в производстве аэрозольных упаковок</t>
  </si>
  <si>
    <t>Наладчик оборудования в производстве драгоценных металлов</t>
  </si>
  <si>
    <t>Наладчик оборудования в производстве металлических канатов, сеток, пружин, щеток и цепей</t>
  </si>
  <si>
    <t>Наладчик оборудования в производстве пищевой продукции</t>
  </si>
  <si>
    <t>Наладчик оборудования в производстве стекловолокна и стеклопластиков</t>
  </si>
  <si>
    <t>Наладчик оборудования в производстве стеновых и вяжущих материалов</t>
  </si>
  <si>
    <t>Наладчик оборудования в производстве теплоизоляционных материалов</t>
  </si>
  <si>
    <t>Наладчик оборудования железобетонного производства</t>
  </si>
  <si>
    <t>Наладчик оборудования жестяно-баночного производства</t>
  </si>
  <si>
    <t>Наладчик оборудования и агрегатов в термообработке</t>
  </si>
  <si>
    <t>Наладчик оборудования игольного производства</t>
  </si>
  <si>
    <t>Наладчик оборудования керамического производства</t>
  </si>
  <si>
    <t>Наладчик оборудования лакокрасочных покрытий</t>
  </si>
  <si>
    <t>Наладчик оборудования металлопокрытия и окраски</t>
  </si>
  <si>
    <t>Наладчик оборудования оптического производства</t>
  </si>
  <si>
    <t>Наладчик оборудования по обработке камня</t>
  </si>
  <si>
    <t>Наладчик оборудования по производству резиновых изделий и обуви</t>
  </si>
  <si>
    <t>Наладчик окомковательных машин</t>
  </si>
  <si>
    <t>Наладчик полиграфического оборудования</t>
  </si>
  <si>
    <t>Наладчик полуавтоматических установок аккумуляторного производства</t>
  </si>
  <si>
    <t>Наладчик поточно-автоматизированных линий производства сигарет</t>
  </si>
  <si>
    <t>Наладчик приборов, аппаратуры и систем автоматического контроля, регулирования и управления (наладчик КИП и автоматики)</t>
  </si>
  <si>
    <t>Наладчик железнодорожно-строительных машин и механизмов</t>
  </si>
  <si>
    <t>Наладчик ремизо-бердочного оборудования</t>
  </si>
  <si>
    <t>Наладчик сборочных автоматов, полуавтоматов и автоматических линий</t>
  </si>
  <si>
    <t>Наладчик сварочного и газоплазморезательного оборудования</t>
  </si>
  <si>
    <t>Наладчик сельскохозяйственных машин и тракторов</t>
  </si>
  <si>
    <t>Наладчик сортировочных автоматов</t>
  </si>
  <si>
    <t>Наладчик станков и манипуляторов с программным управлением</t>
  </si>
  <si>
    <t>Наладчик стекольных автоматов и полуавтоматов</t>
  </si>
  <si>
    <t>Наладчик строительных машин</t>
  </si>
  <si>
    <t>Наладчик технологического оборудования</t>
  </si>
  <si>
    <t>Наладчик ускорителей заряженных частиц</t>
  </si>
  <si>
    <t>Наладчик установок для синтеза алмазов и сверхтвердых материалов</t>
  </si>
  <si>
    <t>Наладчик формовочных и стержневых машин</t>
  </si>
  <si>
    <t>Наладчик холодноштамповочного оборудования</t>
  </si>
  <si>
    <t>Наладчик шлифовальных станков</t>
  </si>
  <si>
    <t>Намазчик аккумуляторных пластин</t>
  </si>
  <si>
    <t>Намазчик деталей</t>
  </si>
  <si>
    <t>Намазчик пасты</t>
  </si>
  <si>
    <t>Намазчик спичечных коробок</t>
  </si>
  <si>
    <t>Намазчик целлулоида</t>
  </si>
  <si>
    <t>Намазчик электропроводного слоя</t>
  </si>
  <si>
    <t>Намотчик бумажных цилиндров</t>
  </si>
  <si>
    <t>Намотчик иглиц</t>
  </si>
  <si>
    <t>Намотчик изоляционных остовов вводов</t>
  </si>
  <si>
    <t>Намотчик катушек</t>
  </si>
  <si>
    <t>Намотчик катушек для электроприборов и аппаратов</t>
  </si>
  <si>
    <t>Намотчик катушек и секций электромашин</t>
  </si>
  <si>
    <t>Намотчик катушек трансформаторов</t>
  </si>
  <si>
    <t>Намотчик материалов и полуфабрикатов</t>
  </si>
  <si>
    <t>Намотчик проволоки и тросов</t>
  </si>
  <si>
    <t>Намотчик пряжи</t>
  </si>
  <si>
    <t>Намотчик резисторов</t>
  </si>
  <si>
    <t>Намотчик ровничной машины</t>
  </si>
  <si>
    <t>Намотчик рулонов</t>
  </si>
  <si>
    <t>Намотчик секций конденсаторов</t>
  </si>
  <si>
    <t>Намотчик секций силовых конденсаторов</t>
  </si>
  <si>
    <t>Намотчик серпантина</t>
  </si>
  <si>
    <t>Намотчик сеток</t>
  </si>
  <si>
    <t>Намотчик спиралей и сеток</t>
  </si>
  <si>
    <t>Намотчик утка</t>
  </si>
  <si>
    <t>Намотчик фильтров</t>
  </si>
  <si>
    <t>Намотчик электроизоляционных изделий</t>
  </si>
  <si>
    <t>Намотчик электромагнитных сердечников</t>
  </si>
  <si>
    <t>Напайщик</t>
  </si>
  <si>
    <t>Наплавщик пластмассы</t>
  </si>
  <si>
    <t>Наполнитель ампул</t>
  </si>
  <si>
    <t>Наполнитель баллонов</t>
  </si>
  <si>
    <t>Наполнитель контейнеров</t>
  </si>
  <si>
    <t>Наполнитель приборов газами</t>
  </si>
  <si>
    <t>Наполнитель приборов жидкостями</t>
  </si>
  <si>
    <t>Нарезчик изделий из кости и рога</t>
  </si>
  <si>
    <t>Насадчик бобин</t>
  </si>
  <si>
    <t>Насадчик валов</t>
  </si>
  <si>
    <t>Насадчик дефибрерных камней</t>
  </si>
  <si>
    <t>Насадчик манжет</t>
  </si>
  <si>
    <t>Насадчик обуви</t>
  </si>
  <si>
    <t>Насекальщик карт</t>
  </si>
  <si>
    <t>Насекальщик мелющих камней</t>
  </si>
  <si>
    <t>Насекальщик напильников, рашпилей и пил</t>
  </si>
  <si>
    <t>Настильщик</t>
  </si>
  <si>
    <t>Настильщик материалов</t>
  </si>
  <si>
    <t>Настильщик стекла</t>
  </si>
  <si>
    <t>Настильщик фильтр-полотен</t>
  </si>
  <si>
    <t>Настройщик духовых инструментов</t>
  </si>
  <si>
    <t>Настройщик музыкальных игрушек</t>
  </si>
  <si>
    <t>Настройщик пианино и роялей</t>
  </si>
  <si>
    <t>Настройщик полупроводниковых приборов</t>
  </si>
  <si>
    <t>Настройщик пьезорезонаторов</t>
  </si>
  <si>
    <t>Настройщик щипковых инструментов</t>
  </si>
  <si>
    <t>Настройщик язычковых инструментов</t>
  </si>
  <si>
    <t>Насыпщик цемента</t>
  </si>
  <si>
    <t>Натяжчик сеток</t>
  </si>
  <si>
    <t>Нейтрализаторщик</t>
  </si>
  <si>
    <t>Нейтрализаторщик хромовой стружки</t>
  </si>
  <si>
    <t>Нейтрализаторщик цианистых растворов</t>
  </si>
  <si>
    <t>Нормализаторщик</t>
  </si>
  <si>
    <t>Носильщик</t>
  </si>
  <si>
    <t>Нотогравер</t>
  </si>
  <si>
    <t>Нотографик</t>
  </si>
  <si>
    <t>Нумеровщик</t>
  </si>
  <si>
    <t>Няня</t>
  </si>
  <si>
    <t>Обвальщик мяса</t>
  </si>
  <si>
    <t>Обвальщик тушек птицы</t>
  </si>
  <si>
    <t>Обвязчик агломератов</t>
  </si>
  <si>
    <t>Обвязчик электроугольных изделий</t>
  </si>
  <si>
    <t>Обдирщик алмазов</t>
  </si>
  <si>
    <t>Обдувщик абразивных изделий</t>
  </si>
  <si>
    <t>Обезвоживатель шлифзерна и шлифпорошков</t>
  </si>
  <si>
    <t>Обжарщик пищевых продуктов</t>
  </si>
  <si>
    <t>Обжигальщик</t>
  </si>
  <si>
    <t>Обжигальщик в производстве стекла</t>
  </si>
  <si>
    <t>Обжигальщик в производстве теплоизоляционных материалов</t>
  </si>
  <si>
    <t>Обжигальщик графитовых стержней</t>
  </si>
  <si>
    <t>Обжигальщик игрушек</t>
  </si>
  <si>
    <t>Обжигальщик извести</t>
  </si>
  <si>
    <t>Обжигальщик изделий строительной керамики</t>
  </si>
  <si>
    <t>Обжигальщик керамических пигментов</t>
  </si>
  <si>
    <t>Обжигальщик ламп</t>
  </si>
  <si>
    <t>Обжигальщик массивных шин</t>
  </si>
  <si>
    <t>Обжигальщик материалов</t>
  </si>
  <si>
    <t>Обжигальщик металлической тары</t>
  </si>
  <si>
    <t>Обжигальщик на печах</t>
  </si>
  <si>
    <t>Обжигальщик отходов металла</t>
  </si>
  <si>
    <t>Обжигальщик прядильных деталей</t>
  </si>
  <si>
    <t>Обжигальщик радиокерамики, пьезокерамики и ферритов</t>
  </si>
  <si>
    <t>Обжигальщик рисовального угля</t>
  </si>
  <si>
    <t>Обжигальщик слюды</t>
  </si>
  <si>
    <t>Обжигальщик стеновых и вяжущих материалов</t>
  </si>
  <si>
    <t>Обжигальщик фарфоровых и фаянсовых изделий</t>
  </si>
  <si>
    <t>Обжигальщик электрокерамических изделий</t>
  </si>
  <si>
    <t>Обжигальщик электроугольных изделий</t>
  </si>
  <si>
    <t>Обжигальщик эмали</t>
  </si>
  <si>
    <t>Обжимщик электросоединителей</t>
  </si>
  <si>
    <t>Обкатчик клюквы</t>
  </si>
  <si>
    <t>Обкатчик подшипников</t>
  </si>
  <si>
    <t>Обкатчик труб</t>
  </si>
  <si>
    <t>Облицовщик деталей мебели</t>
  </si>
  <si>
    <t>Облицовщик-мозаичник</t>
  </si>
  <si>
    <t>Облицовщик-мраморщик</t>
  </si>
  <si>
    <t>Облицовщик музыкальных инструментов</t>
  </si>
  <si>
    <t>Облицовщик-плиточник</t>
  </si>
  <si>
    <t>Облицовщик-полировщик</t>
  </si>
  <si>
    <t>Облицовщик синтетическими материалами</t>
  </si>
  <si>
    <t>Обмазчик заслонов</t>
  </si>
  <si>
    <t>Обмазчик ковшей</t>
  </si>
  <si>
    <t>Обмазчик листов и труб</t>
  </si>
  <si>
    <t>Обмолотчик</t>
  </si>
  <si>
    <t>Обмотчик элементов электрических машин</t>
  </si>
  <si>
    <t>Обмуровщик кислотных резервуаров</t>
  </si>
  <si>
    <t>Обогатитель графита</t>
  </si>
  <si>
    <t>Обогатитель микропорошков</t>
  </si>
  <si>
    <t>Обогатитель отходов</t>
  </si>
  <si>
    <t>Обогатитель шлифзерна и шлифпорошков</t>
  </si>
  <si>
    <t>Обогатитель шлихов</t>
  </si>
  <si>
    <t>Обойщик</t>
  </si>
  <si>
    <t>Обойщик мебели</t>
  </si>
  <si>
    <t>Оборщик горных выработок</t>
  </si>
  <si>
    <t>Обработчик вентилей</t>
  </si>
  <si>
    <t>Обработчик ветсанбрака</t>
  </si>
  <si>
    <t>Обработчик винного сырья</t>
  </si>
  <si>
    <t>Обработчик виноматериалов и вина</t>
  </si>
  <si>
    <t>Обработчик воды</t>
  </si>
  <si>
    <t>Обработчик волокна и ткани</t>
  </si>
  <si>
    <t>Обработчик волоса, шерсти и щетины</t>
  </si>
  <si>
    <t>Обработчик вторичных шламов</t>
  </si>
  <si>
    <t>Обработчик деталей, полуфабрикатов и изделий</t>
  </si>
  <si>
    <t>Обработчик дрота</t>
  </si>
  <si>
    <t>Обработчик заготовок для туб</t>
  </si>
  <si>
    <t>Обработчик заготовок из стекловолокна</t>
  </si>
  <si>
    <t>Обработчик зуба берда</t>
  </si>
  <si>
    <t>Обработчик изделий из кости и рога</t>
  </si>
  <si>
    <t>Обработчик изделий из пластмасс</t>
  </si>
  <si>
    <t>Обработчик изделий из янтаря</t>
  </si>
  <si>
    <t>Обработчик икры</t>
  </si>
  <si>
    <t>Обработчик кожевенно-мехового сырья</t>
  </si>
  <si>
    <t>Обработчик колбасных изделий</t>
  </si>
  <si>
    <t>Обработчик коньячных спиртов и коньяков</t>
  </si>
  <si>
    <t>Обработчик крабов</t>
  </si>
  <si>
    <t>Обработчик кроликов</t>
  </si>
  <si>
    <t>Обработчик материалов латексом</t>
  </si>
  <si>
    <t>Обработчик матричных листов</t>
  </si>
  <si>
    <t>Обработчик меховых шкурок</t>
  </si>
  <si>
    <t>Обработчик морепродуктов</t>
  </si>
  <si>
    <t>Обработчик морского зверя</t>
  </si>
  <si>
    <t>Обработчик мясных туш</t>
  </si>
  <si>
    <t>Обработчик натриевых болванок</t>
  </si>
  <si>
    <t>Обработчик основы металлосеток</t>
  </si>
  <si>
    <t>Обработчик отходов виноделия</t>
  </si>
  <si>
    <t>Обработчик перламутра</t>
  </si>
  <si>
    <t>Обработчик пищевых продуктов и тары</t>
  </si>
  <si>
    <t>Обработчик поверхностных пороков металла</t>
  </si>
  <si>
    <t>Обработчик подошв</t>
  </si>
  <si>
    <t>Обработчик пробковых изделий</t>
  </si>
  <si>
    <t>Обработчик прутков сормайта</t>
  </si>
  <si>
    <t>Обработчик птицы</t>
  </si>
  <si>
    <t>Обработчик резиновых изделий</t>
  </si>
  <si>
    <t>Обработчик рогов</t>
  </si>
  <si>
    <t>Обработчик рыбы</t>
  </si>
  <si>
    <t>Обработчик сепараторов</t>
  </si>
  <si>
    <t>Обработчик синтетического каучука</t>
  </si>
  <si>
    <t>Обработчик соапстока</t>
  </si>
  <si>
    <t>Обработчик справочного и информационного материала</t>
  </si>
  <si>
    <t>Обработчик стеклоблоков</t>
  </si>
  <si>
    <t>Обработчик сусла и соков</t>
  </si>
  <si>
    <t>Обработчик твердосплавных изделий</t>
  </si>
  <si>
    <t>Обработчик технологических емкостей и тары</t>
  </si>
  <si>
    <t>Обработчик триплекса и стеклопакетов</t>
  </si>
  <si>
    <t>Обработчик художественных изделий из дерева и папье-маше</t>
  </si>
  <si>
    <t>Обработчик шкур</t>
  </si>
  <si>
    <t>Обработчик шкур волососгонной смесью</t>
  </si>
  <si>
    <t>Обработчик эмалированных изделий</t>
  </si>
  <si>
    <t>Обрезчик анатомического материала</t>
  </si>
  <si>
    <t>Обрезчик материалов</t>
  </si>
  <si>
    <t>Обрезчик резиновых изделий</t>
  </si>
  <si>
    <t>Обрубщик</t>
  </si>
  <si>
    <t>Обрубщик ватников</t>
  </si>
  <si>
    <t>Обрубщик облоя</t>
  </si>
  <si>
    <t>Обрубщик сучьев</t>
  </si>
  <si>
    <t>Обрывчик волокна</t>
  </si>
  <si>
    <t>Обрядчик сырья</t>
  </si>
  <si>
    <t>Обсыпщик кондитерских изделий</t>
  </si>
  <si>
    <t>Обувщик по индивидуальному пошиву обуви</t>
  </si>
  <si>
    <t>Обувщик по пошиву ортопедической обуви</t>
  </si>
  <si>
    <t>Обувщик по ремонту обуви</t>
  </si>
  <si>
    <t>Обходчик водопроводно-канализационной сети</t>
  </si>
  <si>
    <t>Обходчик гидросооружений</t>
  </si>
  <si>
    <t>Обходчик линейный</t>
  </si>
  <si>
    <t>Обходчик пути и искусственных сооружений</t>
  </si>
  <si>
    <t>Обходчик трассы и гидрозолоудаления и золоотвалов</t>
  </si>
  <si>
    <t>Обшивщик медицинских изделий</t>
  </si>
  <si>
    <t>Обшивщик цилиндров</t>
  </si>
  <si>
    <t>Объездчик</t>
  </si>
  <si>
    <t>Овощевод</t>
  </si>
  <si>
    <t>Огнеупорщик</t>
  </si>
  <si>
    <t>Огранщик алмазов в бриллианты</t>
  </si>
  <si>
    <t>Огранщик вставок для ювелирных и художественных изделий</t>
  </si>
  <si>
    <t>Озонаторщик</t>
  </si>
  <si>
    <t>Окантовщик киноэкранов</t>
  </si>
  <si>
    <t>Окантовщик сепараторных пластин</t>
  </si>
  <si>
    <t>Окантовщик фотоотпечатков</t>
  </si>
  <si>
    <t>Оклейщик батарей</t>
  </si>
  <si>
    <t>Оклейщик глобусов</t>
  </si>
  <si>
    <t>Оклейщик изделий из бересты</t>
  </si>
  <si>
    <t>Оклейщик органического стекла</t>
  </si>
  <si>
    <t>Оконтуровщик оригиналов</t>
  </si>
  <si>
    <t>Окорщик</t>
  </si>
  <si>
    <t>Окрасчик игрушек</t>
  </si>
  <si>
    <t>Окрасчик изделий из стеклопластиков</t>
  </si>
  <si>
    <t>Окрасчик картона и фибры</t>
  </si>
  <si>
    <t>Окрасчик микросрезов</t>
  </si>
  <si>
    <t>Окрасчик приборов и деталей</t>
  </si>
  <si>
    <t>Окрасчик резиновых изделий</t>
  </si>
  <si>
    <t>Окрасчик сиропа</t>
  </si>
  <si>
    <t>Оксидировщик-вакуумщик</t>
  </si>
  <si>
    <t>Оленевод</t>
  </si>
  <si>
    <t>Омеднильщик</t>
  </si>
  <si>
    <t>Оператор автомата по производству вареных колбас</t>
  </si>
  <si>
    <t>Оператор автомата по производству полуфабрикатов</t>
  </si>
  <si>
    <t>Оператор автомата по розливу молочной продукции в пакеты и пленку</t>
  </si>
  <si>
    <t>Оператор автоматизированного лесотранспортера</t>
  </si>
  <si>
    <t>Оператор автоматизированного процесса производства алюминия</t>
  </si>
  <si>
    <t>Оператор автоматизированной линии теплоизоляции труб</t>
  </si>
  <si>
    <t>Оператор автоматических и полуавтоматических линий станков и установок</t>
  </si>
  <si>
    <t>Оператор автоматических и полуавтоматических линий холодноштамповочного оборудования</t>
  </si>
  <si>
    <t>Оператор автоматической газовой защиты</t>
  </si>
  <si>
    <t>Оператор автоматической линии изготовления белого карандаша</t>
  </si>
  <si>
    <t>Оператор автоматической линии изготовления спичек</t>
  </si>
  <si>
    <t>Оператор автоматической линии подготовки и пайки электрорадиоэлементов на печатных платах</t>
  </si>
  <si>
    <t>Оператор автоматической линии по изготовлению изолированных жил</t>
  </si>
  <si>
    <t>Оператор автоматической линии по производству пеностекла</t>
  </si>
  <si>
    <t>Оператор автоматической линии производства молочных продуктов</t>
  </si>
  <si>
    <t>Оператор автоматической линии производства сосисок</t>
  </si>
  <si>
    <t>Оператор автоматов сборки карандашей</t>
  </si>
  <si>
    <t>Оператор агрегата обработки отходов</t>
  </si>
  <si>
    <t>Оператор агрегатных линий сортировки и переработки бревен</t>
  </si>
  <si>
    <t>Оператор акустических испытаний</t>
  </si>
  <si>
    <t>Оператор аппаратов микрофильмирования и копирования</t>
  </si>
  <si>
    <t>Оператор бутылоразгрузочного и бутылоукладочного автомата</t>
  </si>
  <si>
    <t>Оператор вакуумно-напылительных процессов</t>
  </si>
  <si>
    <t>Оператор вакуумных установок по нанесению покрытий на оптические детали</t>
  </si>
  <si>
    <t>Оператор вакуумприсосных механизмов и приспособлений</t>
  </si>
  <si>
    <t>Оператор вальцово-каландровой линии производства поливинилхлоридной пленки</t>
  </si>
  <si>
    <t>Оператор вальцовочной линии</t>
  </si>
  <si>
    <t>Оператор видеозаписи</t>
  </si>
  <si>
    <t>Оператор водозапорных сооружений</t>
  </si>
  <si>
    <t>Оператор водомаслостанции</t>
  </si>
  <si>
    <t>Оператор волнировочно-стопирующего агрегата</t>
  </si>
  <si>
    <t>Оператор ворсовального оборудования</t>
  </si>
  <si>
    <t>Оператор в производстве заквасок</t>
  </si>
  <si>
    <t>Оператор в производстве кисломолочных и детских молочных продуктов</t>
  </si>
  <si>
    <t>Оператор в производстве раствора казеинатов и казецитов</t>
  </si>
  <si>
    <t>Оператор выводных устройств</t>
  </si>
  <si>
    <t>Оператор выдувного полуавтомата</t>
  </si>
  <si>
    <t>Оператор выпарной установки</t>
  </si>
  <si>
    <t>Оператор выращивания дрожжей</t>
  </si>
  <si>
    <t>Оператор выращивания чистой культуры дрожжей</t>
  </si>
  <si>
    <t>Оператор высокочастотной установки</t>
  </si>
  <si>
    <t>Оператор вязально-прошивного оборудования</t>
  </si>
  <si>
    <t>Оператор газгольдерной станции</t>
  </si>
  <si>
    <t>Оператор газораспределительной станции</t>
  </si>
  <si>
    <t>Оператор-гальваник на автоматических и полуавтоматических линиях</t>
  </si>
  <si>
    <t>Оператор гладильно-сушильного агрегата</t>
  </si>
  <si>
    <t>Оператор "горячей" камеры</t>
  </si>
  <si>
    <t>Оператор гранулирования минеральной ваты</t>
  </si>
  <si>
    <t>Оператор гребнечесального оборудования</t>
  </si>
  <si>
    <t>Оператор дезинсекционных установок</t>
  </si>
  <si>
    <t>Оператор дефектоскопной тележки</t>
  </si>
  <si>
    <t>Оператор джинного оборудования</t>
  </si>
  <si>
    <t>Оператор дисперсионных смесителей по приготовлению стержневой массы</t>
  </si>
  <si>
    <t>Оператор дистанционного пульта управления в водопроводно- канализационном хозяйстве</t>
  </si>
  <si>
    <t>Оператор дистанционного пульта управления в химическом производстве</t>
  </si>
  <si>
    <t>Оператор диффузионных процессов</t>
  </si>
  <si>
    <t>Оператор жгутоперемоточной машины</t>
  </si>
  <si>
    <t>Оператор животноводческих комплексов и механизированных ферм</t>
  </si>
  <si>
    <t>Оператор заготовительного отделения</t>
  </si>
  <si>
    <t>Оператор загрузки конвертера</t>
  </si>
  <si>
    <t>Оператор загрузочной и разгрузочной установки</t>
  </si>
  <si>
    <t>Оператор заправочных станций</t>
  </si>
  <si>
    <t>Оператор зародышеотделительной машины</t>
  </si>
  <si>
    <t>Оператор иглопробивного агрегата</t>
  </si>
  <si>
    <t>Оператор иглопробивного оборудования</t>
  </si>
  <si>
    <t>Оператор по изготовлению асбостального полотна</t>
  </si>
  <si>
    <t>Оператор изготовления ровинга</t>
  </si>
  <si>
    <t>Оператор изготовления рулонно- конструкционных материалов</t>
  </si>
  <si>
    <t>Оператор инерционных сепараторов</t>
  </si>
  <si>
    <t>Оператор ионитовой установки</t>
  </si>
  <si>
    <t>Оператор ионообмена</t>
  </si>
  <si>
    <t>Оператор камеры окрашивания акустических плит</t>
  </si>
  <si>
    <t>Оператор канатной машины</t>
  </si>
  <si>
    <t>Оператор канатовьющих и веревочных машин</t>
  </si>
  <si>
    <t>Оператор клеевого оборудования</t>
  </si>
  <si>
    <t>Оператор клепальных автоматов</t>
  </si>
  <si>
    <t>Оператор коксосортировки</t>
  </si>
  <si>
    <t>Оператор конвейера твердения асбестоцементных труб</t>
  </si>
  <si>
    <t>Оператор конвейерной линии</t>
  </si>
  <si>
    <t>Оператор конвейерной линии оборудования</t>
  </si>
  <si>
    <t>Оператор конвейерных печей</t>
  </si>
  <si>
    <t>Оператор копировальных и множительных машин</t>
  </si>
  <si>
    <t>Оператор коптильной установки</t>
  </si>
  <si>
    <t>Оператор коробконабивочного станка</t>
  </si>
  <si>
    <t>Оператор котельной</t>
  </si>
  <si>
    <t>Оператор красочной станции</t>
  </si>
  <si>
    <t>Оператор круглочесальной машины</t>
  </si>
  <si>
    <t>Оператор крутильного оборудования</t>
  </si>
  <si>
    <t>Оператор кручения и вытяжки</t>
  </si>
  <si>
    <t>Оператор кручения и намотки химических волокон</t>
  </si>
  <si>
    <t>Оператор лазерной голографической установки</t>
  </si>
  <si>
    <t>Оператор лазерных гравировальных автоматов по изготовлению форм офсетной печати</t>
  </si>
  <si>
    <t>Оператор ленточного оборудования</t>
  </si>
  <si>
    <t>Оператор линии в производстве пищевой продукции</t>
  </si>
  <si>
    <t>Оператор линии замачивания семян</t>
  </si>
  <si>
    <t>Оператор линии окраски кирпича</t>
  </si>
  <si>
    <t>Оператор линии отделки рельсов</t>
  </si>
  <si>
    <t>Оператор линии по обработке перопухового сырья</t>
  </si>
  <si>
    <t>Оператор линии по обработке цветных металлов</t>
  </si>
  <si>
    <t>Оператор линии по производству жевательной резинки</t>
  </si>
  <si>
    <t>Оператор линии по производству муки и гранул</t>
  </si>
  <si>
    <t>Оператор линии приготовления фарша</t>
  </si>
  <si>
    <t>Оператор линии приготовления шоколадной массы</t>
  </si>
  <si>
    <t>Оператор линии производства маргарина</t>
  </si>
  <si>
    <t>Оператор линии производства мороженого</t>
  </si>
  <si>
    <t>Оператор линии производства мыла</t>
  </si>
  <si>
    <t>Оператор линии протравливания семян</t>
  </si>
  <si>
    <t>Оператор линии розлива молока и молочной продукции в бутылки</t>
  </si>
  <si>
    <t>Оператор линии фильтрации в пивоваренном производстве</t>
  </si>
  <si>
    <t>Оператор линтерного оборудования</t>
  </si>
  <si>
    <t>Оператор логоскопа</t>
  </si>
  <si>
    <t>Оператор льночесальной машины</t>
  </si>
  <si>
    <t>Оператор магистральных газопроводов</t>
  </si>
  <si>
    <t>Оператор магнитной записи</t>
  </si>
  <si>
    <t>Оператор манипулятора</t>
  </si>
  <si>
    <t>Оператор машинного доения</t>
  </si>
  <si>
    <t>Оператор машины непрерывного литья заготовок</t>
  </si>
  <si>
    <t>Оператор механизированной подачи смеси</t>
  </si>
  <si>
    <t>Оператор механизированных и автоматизированных складов</t>
  </si>
  <si>
    <t>Оператор микросварки</t>
  </si>
  <si>
    <t>Оператор моечной установки</t>
  </si>
  <si>
    <t>Оператор моечно-очистительного агрегата</t>
  </si>
  <si>
    <t>Оператор мойно-отжимного агрегата</t>
  </si>
  <si>
    <t>Оператор молокохранилища</t>
  </si>
  <si>
    <t>Оператор мотального оборудования</t>
  </si>
  <si>
    <t>Оператор мяльно-чесальной машины</t>
  </si>
  <si>
    <t>Оператор на автоматических и полуавтоматических линиях в деревообработке</t>
  </si>
  <si>
    <t>Оператор на аэротенках</t>
  </si>
  <si>
    <t>Оператор на биофильтрах</t>
  </si>
  <si>
    <t>Оператор на бормашине по предварительной обработке литых магнитов</t>
  </si>
  <si>
    <t>Оператор на вварочных машинах</t>
  </si>
  <si>
    <t>Оператор на иловых площадках</t>
  </si>
  <si>
    <t>Оператор-намазчик</t>
  </si>
  <si>
    <t>Оператор на метантенках</t>
  </si>
  <si>
    <t>Оператор на отстойниках</t>
  </si>
  <si>
    <t>Оператор на песколовках и жироловках</t>
  </si>
  <si>
    <t>Оператор на подогреве мазута</t>
  </si>
  <si>
    <t>Оператор наполнения шприц-тюбиков</t>
  </si>
  <si>
    <t>Оператор-нарезчик</t>
  </si>
  <si>
    <t>Оператор на решетке</t>
  </si>
  <si>
    <t>Оператор на филаментмашине</t>
  </si>
  <si>
    <t>Оператор на фильтрах</t>
  </si>
  <si>
    <t>Оператор на эмшерах</t>
  </si>
  <si>
    <t>Оператор нефтепродуктоперекачивающей станции</t>
  </si>
  <si>
    <t>Оператор обдирочных станков</t>
  </si>
  <si>
    <t>Оператор обдувочной установки</t>
  </si>
  <si>
    <t>Оператор обезвоживающей и обессоливающей установки</t>
  </si>
  <si>
    <t>Оператор обжарочного аппарата</t>
  </si>
  <si>
    <t>Оператор обрубного отделения</t>
  </si>
  <si>
    <t>Оператор овцеводческих комплексов и механизированных ферм</t>
  </si>
  <si>
    <t>Оператор окрасочно-сушильной линии и агрегата</t>
  </si>
  <si>
    <t>Оператор окруточного оборудования</t>
  </si>
  <si>
    <t>Оператор опаливающего оборудования</t>
  </si>
  <si>
    <t>Оператор осциллографирования и тензометрирования</t>
  </si>
  <si>
    <t>Оператор отстаивания и теплообмена</t>
  </si>
  <si>
    <t>Оператор очистного оборудования</t>
  </si>
  <si>
    <t>Оператор очистных сооружений</t>
  </si>
  <si>
    <t>Оператор пакетоформирующих машин</t>
  </si>
  <si>
    <t>Оператор пароэжекторной установки вакуумирования металла</t>
  </si>
  <si>
    <t>Оператор перевивочной машины</t>
  </si>
  <si>
    <t>Оператор передвижной сейсмической установки</t>
  </si>
  <si>
    <t>Оператор печатного оборудования</t>
  </si>
  <si>
    <t>Оператор плазмохимических процессов</t>
  </si>
  <si>
    <t>Оператор плетельного оборудования</t>
  </si>
  <si>
    <t>Оператор плетельной машины</t>
  </si>
  <si>
    <t>Оператор пневмогидроподачи</t>
  </si>
  <si>
    <t>Оператор по ветеринарной обработке животных</t>
  </si>
  <si>
    <t>Оператор по выращиванию кристаллов</t>
  </si>
  <si>
    <t>Оператор по выращиванию кристаллов пьезокварца</t>
  </si>
  <si>
    <t>Оператор по вытяжке световодов</t>
  </si>
  <si>
    <t>Оператор по геофизическому опробованию полезного ископаемого</t>
  </si>
  <si>
    <t>Оператор по гидравлическому разрыву пластов</t>
  </si>
  <si>
    <t>Оператор подачи технического углерода</t>
  </si>
  <si>
    <t>Оператор подземных газогенераторов</t>
  </si>
  <si>
    <t>Оператор по добыче нефти и газа</t>
  </si>
  <si>
    <t>Оператор по защитным покрытиям в производстве масок цветных кинескопов</t>
  </si>
  <si>
    <t>Оператор по изготовлению резиновых смесей</t>
  </si>
  <si>
    <t>Оператор по искусственному осеменению животных и птицы</t>
  </si>
  <si>
    <t>Оператор по исследованию скважин</t>
  </si>
  <si>
    <t>Оператор полей орошения и фильтрации</t>
  </si>
  <si>
    <t>Оператор полуавтоматической линии изготовления спичечных коробок</t>
  </si>
  <si>
    <t>Оператор получения кварцевых стекловолокон</t>
  </si>
  <si>
    <t>Оператор получения непрерывного стекловолокна</t>
  </si>
  <si>
    <t>Оператор получения оптического стекловолокна</t>
  </si>
  <si>
    <t>Оператор получения поливинилхлоридных композиций</t>
  </si>
  <si>
    <t>Оператор получения стекловолокна каолинового состава</t>
  </si>
  <si>
    <t>Оператор получения стеклохолста одностадийным методом</t>
  </si>
  <si>
    <t>Оператор получения штапельного стекловолокна</t>
  </si>
  <si>
    <t>Оператор по намагничиванию и контролю высококоэрцитивных магнитов</t>
  </si>
  <si>
    <t>Оператор по нанесению газопоглотителя</t>
  </si>
  <si>
    <t>Оператор по нанесению просветляющих и защитных покрытий</t>
  </si>
  <si>
    <t>Оператор по наращиванию эпитаксиальных слоев</t>
  </si>
  <si>
    <t>Оператор по обслуживанию и ремонту вагонов и контейнеров</t>
  </si>
  <si>
    <t>Оператор по обслуживанию пылегазоулавливающих установок</t>
  </si>
  <si>
    <t>Оператор по опробованию (испытанию) скважин</t>
  </si>
  <si>
    <t>Оператор по перезарядке транспортных систем</t>
  </si>
  <si>
    <t>Оператор по подготовке скважин к капитальному и подземному ремонтам</t>
  </si>
  <si>
    <t>Оператор по поддержанию пластового давления</t>
  </si>
  <si>
    <t>Оператор по подземному ремонту скважин</t>
  </si>
  <si>
    <t>Оператор по производству отделочных материалов на полвинилхлоридной основе</t>
  </si>
  <si>
    <t>Оператор по путевым измерениям</t>
  </si>
  <si>
    <t>Оператор по сбору газа</t>
  </si>
  <si>
    <t>Оператор по сбору и очистке конденсата</t>
  </si>
  <si>
    <t>Оператор поста управления</t>
  </si>
  <si>
    <t>Оператор поста управления агрегатами непрерывного травления, обезжиривания, лужения, оцинкования, лакирования и отжига</t>
  </si>
  <si>
    <t>Оператор поста управления агрегатами объемной закалки рельсов</t>
  </si>
  <si>
    <t>Оператор поста управления системы шихтоподачи</t>
  </si>
  <si>
    <t>Оператор поста управления стана горячего проката труб</t>
  </si>
  <si>
    <t>Оператор поста управления стана горячей прокатки</t>
  </si>
  <si>
    <t>Оператор поста управления стана холодной прокатки</t>
  </si>
  <si>
    <t>Оператор поста централизации</t>
  </si>
  <si>
    <t>Оператор по термообработке корда</t>
  </si>
  <si>
    <t>Оператор поточно-автоматизированных линий производства сигарет</t>
  </si>
  <si>
    <t>Оператор поточно-автоматической линии</t>
  </si>
  <si>
    <t>Оператор поточной линии по выработке волокна</t>
  </si>
  <si>
    <t>Оператор поточной линии подготовки основы искусственной кожи</t>
  </si>
  <si>
    <t>Оператор поточной линии полиэтиленирования</t>
  </si>
  <si>
    <t>Оператор поточных линий нанесения световозвращающих составов</t>
  </si>
  <si>
    <t>Оператор по химической обработке скважин</t>
  </si>
  <si>
    <t>Оператор по цементажу скважин</t>
  </si>
  <si>
    <t>Оператор прачечной самообслуживания</t>
  </si>
  <si>
    <t>Оператор прецизионной резки</t>
  </si>
  <si>
    <t>Оператор прецизионной фотолитографии</t>
  </si>
  <si>
    <t>Оператор приготовления затора</t>
  </si>
  <si>
    <t>Оператор приготовления растворов питательной среды и солей</t>
  </si>
  <si>
    <t>Оператор пробоотборной установки</t>
  </si>
  <si>
    <t>Оператор проволочного прокатного стана</t>
  </si>
  <si>
    <t>Оператор проекционной аппаратуры и газорезательных машин</t>
  </si>
  <si>
    <t>Оператор производства древесной массы из щепы</t>
  </si>
  <si>
    <t>Оператор производства кремнеземных материалов</t>
  </si>
  <si>
    <t>Оператор производства формованного полиуретана и пенополиуретана</t>
  </si>
  <si>
    <t>Оператор промывочного оборудования</t>
  </si>
  <si>
    <t>Оператор пропиточного оборудования</t>
  </si>
  <si>
    <t>Оператор профилегибочного агрегата</t>
  </si>
  <si>
    <t>Оператор проходных сушил</t>
  </si>
  <si>
    <t>Оператор прядевьющей машины</t>
  </si>
  <si>
    <t>Оператор птицефабрик и механизированных ферм</t>
  </si>
  <si>
    <t>Оператор пульта управления</t>
  </si>
  <si>
    <t>Оператор пульта управления в добыче нефти и газа</t>
  </si>
  <si>
    <t>Оператор пульта управления в производстве стеновых изделий</t>
  </si>
  <si>
    <t>Оператор пульта управления в сахарном производстве</t>
  </si>
  <si>
    <t>Оператор пульта управления оборудованием железобетонного производства</t>
  </si>
  <si>
    <t>Оператор пульта управления оборудованием жилых и общественных зданий</t>
  </si>
  <si>
    <t>Оператор пульта управления трансбордерным и горизонтально- замкнутым конвейерами</t>
  </si>
  <si>
    <t>Оператор пульта управления элеватором</t>
  </si>
  <si>
    <t>Оператор пульта управления электропечей</t>
  </si>
  <si>
    <t>Оператор пушильного оборудования</t>
  </si>
  <si>
    <t>Оператор разменных автоматов</t>
  </si>
  <si>
    <t>Оператор размоточной машины</t>
  </si>
  <si>
    <t>Оператор размоточно-склеивающего станка</t>
  </si>
  <si>
    <t>Оператор разрыхлительно-трепального агрегата</t>
  </si>
  <si>
    <t>Оператор разрыхлительно-трепальной машины</t>
  </si>
  <si>
    <t>Оператор раскладочной машины (льняное производство)</t>
  </si>
  <si>
    <t>Оператор раскладочной машины (шелковое производство)</t>
  </si>
  <si>
    <t>Оператор раскройного оборудования</t>
  </si>
  <si>
    <t>Оператор раскряжевочной установки</t>
  </si>
  <si>
    <t>Оператор распределения пряжи</t>
  </si>
  <si>
    <t>Оператор распределения химических материалов</t>
  </si>
  <si>
    <t>Оператор рассолодобычных скважин</t>
  </si>
  <si>
    <t>Оператор расфасовочно-упаковочного автомата</t>
  </si>
  <si>
    <t>Оператор расчесывающего оборудования</t>
  </si>
  <si>
    <t>Оператор реакторного отделения</t>
  </si>
  <si>
    <t>Оператор релаксационно-мотального агрегата</t>
  </si>
  <si>
    <t>Оператор ровничного оборудования</t>
  </si>
  <si>
    <t>Оператор роторной линии по производству изделий из пластических масс</t>
  </si>
  <si>
    <t>Оператор рыбокоптильной механизированной линии</t>
  </si>
  <si>
    <t>Оператор рыхлительно-щипательных машин</t>
  </si>
  <si>
    <t>Оператор сверлильного агрегата и пресса</t>
  </si>
  <si>
    <t>Оператор свиноводческих комплексов и механизированных ферм</t>
  </si>
  <si>
    <t>Оператор связи</t>
  </si>
  <si>
    <t>Оператор сейсмопрогноза</t>
  </si>
  <si>
    <t>Оператор серодобычных и водоотливных скважин</t>
  </si>
  <si>
    <t>Оператор систем гидравлики и охлаждения машины непрерывного литья заготовок</t>
  </si>
  <si>
    <t>Оператор скороморозильных аппаратов</t>
  </si>
  <si>
    <t>Оператор сновального оборудования</t>
  </si>
  <si>
    <t>Оператор сновальной пропиточно-вытяжной машины</t>
  </si>
  <si>
    <t>Оператор сооружений по удалению осадка</t>
  </si>
  <si>
    <t>Оператор сортировочной горки</t>
  </si>
  <si>
    <t>Оператор спецводоочистки</t>
  </si>
  <si>
    <t>Оператор специальных устройств земснарядов</t>
  </si>
  <si>
    <t>Оператор спичечных автоматов</t>
  </si>
  <si>
    <t>Оператор стана по прокатке гипсобетонных панелей</t>
  </si>
  <si>
    <t>Оператор станка для укладки рассыпных спичек</t>
  </si>
  <si>
    <t>Оператор станков с программным управлением</t>
  </si>
  <si>
    <t>Оператор стеклоформующих машин</t>
  </si>
  <si>
    <t>Оператор стенда по обыгрыванию клавишных инструментов</t>
  </si>
  <si>
    <t>Оператор стиральных машин</t>
  </si>
  <si>
    <t>Оператор стригального оборудования</t>
  </si>
  <si>
    <t>Оператор сучкорезной установки</t>
  </si>
  <si>
    <t>Оператор сушильного оборудования</t>
  </si>
  <si>
    <t>Оператор сушильных установок</t>
  </si>
  <si>
    <t>Оператор сушки синтетического каучука</t>
  </si>
  <si>
    <t>Оператор теплового пункта</t>
  </si>
  <si>
    <t>Оператор тепловых сетей</t>
  </si>
  <si>
    <t>Оператор термоскрепляющего оборудования</t>
  </si>
  <si>
    <t>Оператор термсоединений</t>
  </si>
  <si>
    <t>Оператор тестера</t>
  </si>
  <si>
    <t>Оператор технологических установок</t>
  </si>
  <si>
    <t>Оператор технологического оборудования в сооружениях защищенного грунта</t>
  </si>
  <si>
    <t>Оператор товарный</t>
  </si>
  <si>
    <t>Оператор транспортно-технологического оборудования реакторного отделения</t>
  </si>
  <si>
    <t>Оператор тростильного оборудования</t>
  </si>
  <si>
    <t>Оператор трубообжимных станков</t>
  </si>
  <si>
    <t>Оператор трубчатой печи</t>
  </si>
  <si>
    <t>Оператор трясильной машины</t>
  </si>
  <si>
    <t>Оператор турбосмесителя</t>
  </si>
  <si>
    <t>Оператор тянульной машины</t>
  </si>
  <si>
    <t>Оператор узла посыпки и охлаждения</t>
  </si>
  <si>
    <t>Оператор узловязальной машины</t>
  </si>
  <si>
    <t>Оператор ультразвуковых установок</t>
  </si>
  <si>
    <t>Оператор ускорительной установки</t>
  </si>
  <si>
    <t>Оператор установки бестарного хранения сырья</t>
  </si>
  <si>
    <t>Оператор установки витаминизации дрожжей</t>
  </si>
  <si>
    <t>Оператор установки волокнообразования</t>
  </si>
  <si>
    <t>Оператор установки вымерения объема</t>
  </si>
  <si>
    <t>Оператор установки изготовления гофрированных листовых стеклопластиков</t>
  </si>
  <si>
    <t>Оператор установки минераловатных цилиндров</t>
  </si>
  <si>
    <t>Оператор установки по сушке осадка</t>
  </si>
  <si>
    <t>Оператор установок по тепловой обработке бетона</t>
  </si>
  <si>
    <t>Оператор установки ТВЧ</t>
  </si>
  <si>
    <t>Оператор установки теплоизоляционного шнура</t>
  </si>
  <si>
    <t>Оператор установок изготовления сотовых пакетов</t>
  </si>
  <si>
    <t>Оператор установок изготовления стеклопластиковых конструкций</t>
  </si>
  <si>
    <t>Оператор установок и линий обработки пиломатериалов</t>
  </si>
  <si>
    <t>Оператор установок пескоструйной очистки</t>
  </si>
  <si>
    <t>Оператор установок по нанесению покрытий в вакууме</t>
  </si>
  <si>
    <t>Оператор установок по обезвоживанию осадка</t>
  </si>
  <si>
    <t>Оператор установок синтеза алмазов и сверхтвердых материалов</t>
  </si>
  <si>
    <t>Оператор фацетного станка</t>
  </si>
  <si>
    <t>Оператор формования ленты стекла</t>
  </si>
  <si>
    <t>Оператор формирующей машины</t>
  </si>
  <si>
    <t>Оператор фотоавтоматов</t>
  </si>
  <si>
    <t>Оператор фотонаборных автоматов</t>
  </si>
  <si>
    <t>Оператор хлораторной установки</t>
  </si>
  <si>
    <t>Оператор холстовытяжной машины</t>
  </si>
  <si>
    <t>Оператор централизованной мойки</t>
  </si>
  <si>
    <t>Оператор центрального пульта управления в производстве древесных и костровых плит</t>
  </si>
  <si>
    <t>Оператор цехов по приготовлению кормов</t>
  </si>
  <si>
    <t>Оператор чаеперерабатывающей линии</t>
  </si>
  <si>
    <t>Оператор чесально-вязального оборудования</t>
  </si>
  <si>
    <t>Оператор чесального оборудования</t>
  </si>
  <si>
    <t>Оператор чесально-дублировочного агрегата</t>
  </si>
  <si>
    <t>Оператор чесально-ленточного агрегата</t>
  </si>
  <si>
    <t>Оператор чистильной машины</t>
  </si>
  <si>
    <t>Оператор швейного оборудования</t>
  </si>
  <si>
    <t>Оператор ширильного оборудования</t>
  </si>
  <si>
    <t>Оператор шлихтовального оборудования</t>
  </si>
  <si>
    <t>Оператор щита (пульта) управления преобразовательной подстанции</t>
  </si>
  <si>
    <t>Оператор электроакустических измерений</t>
  </si>
  <si>
    <t>Оператор электрогидравлической очистки отливок</t>
  </si>
  <si>
    <t>Оператор электронно-вычислительных и вычислительных машин</t>
  </si>
  <si>
    <t>Оператор электронного набора и верстки</t>
  </si>
  <si>
    <t>Оператор электронных автоматов по изготовлению форм высокой печати</t>
  </si>
  <si>
    <t>Оператор электронных гравировальных автоматов по изготовлению форм глубокой печати</t>
  </si>
  <si>
    <t>Оператор электронного цветоделения</t>
  </si>
  <si>
    <t>Оператор электростатической обработки</t>
  </si>
  <si>
    <t>Оператор электрохимической очистки заготовок</t>
  </si>
  <si>
    <t>Оператор элионных процессов</t>
  </si>
  <si>
    <t>Оператор этикетировочного станка</t>
  </si>
  <si>
    <t>Опиловщик камня</t>
  </si>
  <si>
    <t>Опиловщик папье-маше</t>
  </si>
  <si>
    <t>Опиловщик фасонных отливок</t>
  </si>
  <si>
    <t>Опиловщик фибры</t>
  </si>
  <si>
    <t>Опиловщик черни</t>
  </si>
  <si>
    <t>Оплавщик изделий</t>
  </si>
  <si>
    <t>Оплавщик стекла</t>
  </si>
  <si>
    <t>Оплавщик полотна и изделий</t>
  </si>
  <si>
    <t>Оплетчик деталей</t>
  </si>
  <si>
    <t>Оплетчик проводов и кабелей</t>
  </si>
  <si>
    <t>Оплетчик стекложгутов</t>
  </si>
  <si>
    <t>Оправщик огнеупорных изделий</t>
  </si>
  <si>
    <t>Оправщик-чистильщик</t>
  </si>
  <si>
    <t>Оправщик электрокерамических изделий</t>
  </si>
  <si>
    <t>Опрессовщик кабелей и проводов пластикатами и резиной</t>
  </si>
  <si>
    <t>Опрессовщик кабелей свинцом или алюминием</t>
  </si>
  <si>
    <t>Опрессовщик труб</t>
  </si>
  <si>
    <t>Опрокидчик</t>
  </si>
  <si>
    <t>Оптик</t>
  </si>
  <si>
    <t>Оптик медицинский</t>
  </si>
  <si>
    <t>Оптик-механик</t>
  </si>
  <si>
    <t>Оптик элементов квантовых приборов</t>
  </si>
  <si>
    <t>Опылитель форм и металла серным порошком</t>
  </si>
  <si>
    <t>Осветитель</t>
  </si>
  <si>
    <t>Освинцевальщик</t>
  </si>
  <si>
    <t>Осмольщик бочек</t>
  </si>
  <si>
    <t>Осмотрщик вагонов</t>
  </si>
  <si>
    <t>Осмотрщик гидротехнических сооружений</t>
  </si>
  <si>
    <t>Осмотрщик нефтеналивных емкостей</t>
  </si>
  <si>
    <t>Остекловщик резисторов</t>
  </si>
  <si>
    <t>Отбельщик</t>
  </si>
  <si>
    <t>Отбельщик агарового студня</t>
  </si>
  <si>
    <t>Отбельщик коагулята</t>
  </si>
  <si>
    <t>Отбивщик ртути</t>
  </si>
  <si>
    <t>Отборщик анатомического материала</t>
  </si>
  <si>
    <t>Отборщик геологических проб</t>
  </si>
  <si>
    <t>Отварщик</t>
  </si>
  <si>
    <t>Отварщик коконных отходов</t>
  </si>
  <si>
    <t>Отводчик</t>
  </si>
  <si>
    <t>Отделочник валяльно-войлочных изделий</t>
  </si>
  <si>
    <t>Отделочник волокна (льняное производство)</t>
  </si>
  <si>
    <t>Отделочник волокна (производство текстильной галантереи)</t>
  </si>
  <si>
    <t>Отделочник ворса</t>
  </si>
  <si>
    <t>Отделочник головных уборов</t>
  </si>
  <si>
    <t>Отделочник деталей игрушек</t>
  </si>
  <si>
    <t>Отделочник железобетонных изделий</t>
  </si>
  <si>
    <t>Отделочник изделий из древесины</t>
  </si>
  <si>
    <t>Отделочник изделий, полуфабрикатов, материалов</t>
  </si>
  <si>
    <t>Отделочник искусственного каракуля</t>
  </si>
  <si>
    <t>Отделочник карандашей на автомате</t>
  </si>
  <si>
    <t>Отделочник кинофотоматериалов</t>
  </si>
  <si>
    <t>Отделочник литых бумажных изделий</t>
  </si>
  <si>
    <t>Отделочник материалов и готовых изделий</t>
  </si>
  <si>
    <t>Отделочник меховых шкурок</t>
  </si>
  <si>
    <t>Отделочник резиновых изделий</t>
  </si>
  <si>
    <t>Отделочник ткани</t>
  </si>
  <si>
    <t>Отделочник химических волокон</t>
  </si>
  <si>
    <t>Отделочник художественных изделий</t>
  </si>
  <si>
    <t>Отделывальщик клише</t>
  </si>
  <si>
    <t>Отделывальщик фотолитер</t>
  </si>
  <si>
    <t>Отделывальщик шрифтовой продукции</t>
  </si>
  <si>
    <t>Отдельщик выдувных изделий</t>
  </si>
  <si>
    <t>Отжигальщик-вакуумщик</t>
  </si>
  <si>
    <t>Отжигальщик изделий</t>
  </si>
  <si>
    <t>Отжигальщик кабельных изделий</t>
  </si>
  <si>
    <t>Отжигальщик прецизионной стали и сплавов</t>
  </si>
  <si>
    <t>Отжигальщик стеклоизделий</t>
  </si>
  <si>
    <t>Отжигальщик цветных металлов</t>
  </si>
  <si>
    <t>Отжимщик</t>
  </si>
  <si>
    <t>Отжимщик белья на центрифугах</t>
  </si>
  <si>
    <t>Отжимщик воздуха и влаги из камер</t>
  </si>
  <si>
    <t>Отжимщик массы</t>
  </si>
  <si>
    <t>Отжимщик холстов</t>
  </si>
  <si>
    <t>Откачник-вакуумщик</t>
  </si>
  <si>
    <t>Отладчик изделий в опечки</t>
  </si>
  <si>
    <t>Отливщик</t>
  </si>
  <si>
    <t>Отливщик валиков</t>
  </si>
  <si>
    <t>Отливщик литых бумажных изделий</t>
  </si>
  <si>
    <t>Отливщик натриевых болванок</t>
  </si>
  <si>
    <t>Отливщик фарфоровых и фаянсовых изделий</t>
  </si>
  <si>
    <t>Отломщик стекла от машин</t>
  </si>
  <si>
    <t>Отметчик ареометров</t>
  </si>
  <si>
    <t>Отметчик термометров</t>
  </si>
  <si>
    <t>Отопщик на карусельной машине</t>
  </si>
  <si>
    <t>Отпарщик-прессовщик</t>
  </si>
  <si>
    <t>Отрезчик ленты стекла</t>
  </si>
  <si>
    <t>Официант</t>
  </si>
  <si>
    <t>Оформитель готовой продукции</t>
  </si>
  <si>
    <t>Оформитель диапозитивных фильмов</t>
  </si>
  <si>
    <t>Оформитель игрушек</t>
  </si>
  <si>
    <t>Оформитель коллекций</t>
  </si>
  <si>
    <t>Оформитель табло, виньеток и альбомов</t>
  </si>
  <si>
    <t>Охлаждальщик ткани</t>
  </si>
  <si>
    <t>Охотник промысловый</t>
  </si>
  <si>
    <t>Оцинковщик горячим способом</t>
  </si>
  <si>
    <t>Очесывальщик барабанов</t>
  </si>
  <si>
    <t>Пантографист</t>
  </si>
  <si>
    <t>Парафинировщик</t>
  </si>
  <si>
    <t>Парафинировщик изделий</t>
  </si>
  <si>
    <t>Парафинировщик керамических и фарфоровых изделий</t>
  </si>
  <si>
    <t>Парафинировщик художественных изделий</t>
  </si>
  <si>
    <t>Парашютист (десантник)-пожарный</t>
  </si>
  <si>
    <t>Парикмахер</t>
  </si>
  <si>
    <t>Паркетчик</t>
  </si>
  <si>
    <t>Парусник</t>
  </si>
  <si>
    <t>Пастижер</t>
  </si>
  <si>
    <t>Патинировщик</t>
  </si>
  <si>
    <t>Патронист рисунков</t>
  </si>
  <si>
    <t>Паяльщик</t>
  </si>
  <si>
    <t>Паяльщик пакетов конденсаторов</t>
  </si>
  <si>
    <t>Паяльщик по винипласту</t>
  </si>
  <si>
    <t>Паяльщик по свинцу (свинцовопаяльщик)</t>
  </si>
  <si>
    <t>Паяльщик радиодеталей</t>
  </si>
  <si>
    <t>Паяльщик сеток и шинок на стекле</t>
  </si>
  <si>
    <t>Паяльщик труб</t>
  </si>
  <si>
    <t>Педикюрша</t>
  </si>
  <si>
    <t>Пекарь</t>
  </si>
  <si>
    <t>Пекарь-мастер</t>
  </si>
  <si>
    <t>Пекоплавщик</t>
  </si>
  <si>
    <t>Переводчик обойных рисунков</t>
  </si>
  <si>
    <t>Переводчик печати и рисунка</t>
  </si>
  <si>
    <t>Переводчик рисунков</t>
  </si>
  <si>
    <t>Переводчик форм глубокой печати</t>
  </si>
  <si>
    <t>Перегонщик печей и трансбордерных установок</t>
  </si>
  <si>
    <t>Перезарядчик контактных аппаратов</t>
  </si>
  <si>
    <t>Перезарядчик сборочных станков</t>
  </si>
  <si>
    <t>Перезарядчик установки декристаллизации каучука</t>
  </si>
  <si>
    <t>Перезарядчик фильтр-прессов и диализаторов</t>
  </si>
  <si>
    <t>Перекатчик ткани и прокладки</t>
  </si>
  <si>
    <t>Перекристаллизаторщик</t>
  </si>
  <si>
    <t>Перемотчик</t>
  </si>
  <si>
    <t>Перемотчик бумаги и бумажной пряжи</t>
  </si>
  <si>
    <t>Перемотчик ленты</t>
  </si>
  <si>
    <t>Перемотчик нити</t>
  </si>
  <si>
    <t>Перемотчик основ</t>
  </si>
  <si>
    <t>Перемотчик рулонов</t>
  </si>
  <si>
    <t>Перемотчик-сортировщик</t>
  </si>
  <si>
    <t>Перемотчик стеклоткани</t>
  </si>
  <si>
    <t>Перемотчик электроизоляционных материалов</t>
  </si>
  <si>
    <t>Переплетчик</t>
  </si>
  <si>
    <t>Переплетчик документов</t>
  </si>
  <si>
    <t>Переработчик радиоактивных отходов</t>
  </si>
  <si>
    <t>Пересадчик сетей</t>
  </si>
  <si>
    <t>Перетяжчик перчаточной кожи</t>
  </si>
  <si>
    <t>Перфораторщик</t>
  </si>
  <si>
    <t>Перфораторщик магнитных лент</t>
  </si>
  <si>
    <t>Перфораторщик пленок из пластических масс</t>
  </si>
  <si>
    <t>Перфораторщик фольги</t>
  </si>
  <si>
    <t>Пескослепщик</t>
  </si>
  <si>
    <t>Пескоструйщик</t>
  </si>
  <si>
    <t>Пестроструйщик по стеклу</t>
  </si>
  <si>
    <t>Печатник брайлевской печати</t>
  </si>
  <si>
    <t>Печатник высокой печати</t>
  </si>
  <si>
    <t>Печатник глубокой печати</t>
  </si>
  <si>
    <t>Печатник диаграммной продукции</t>
  </si>
  <si>
    <t>Печатник металлографских оттисков</t>
  </si>
  <si>
    <t>Печатник металлографской печати</t>
  </si>
  <si>
    <t>Печатник миллиметровки</t>
  </si>
  <si>
    <t>Печатник на линолеуме</t>
  </si>
  <si>
    <t>Печатник орловской печати</t>
  </si>
  <si>
    <t>Печатник печатно-высекального автомата</t>
  </si>
  <si>
    <t>Печатник плоской печати</t>
  </si>
  <si>
    <t>Печатник по жести</t>
  </si>
  <si>
    <t>Печатник субтитрования</t>
  </si>
  <si>
    <t>Печатник-тиснильщик</t>
  </si>
  <si>
    <t>Печатник трафаретной печати</t>
  </si>
  <si>
    <t>Печатник флексографской печати</t>
  </si>
  <si>
    <t>Печатник циферблатов</t>
  </si>
  <si>
    <t>Печатник эстампа</t>
  </si>
  <si>
    <t>Печевой восстановления железа и отжига железных порошков</t>
  </si>
  <si>
    <t>Печевой в производстве цинковой пыли</t>
  </si>
  <si>
    <t>Печевой иодиодного рафинирования</t>
  </si>
  <si>
    <t>Печевой на вельцпечах</t>
  </si>
  <si>
    <t>Печевой на восстановлении и дистилляции титана и редких металлов</t>
  </si>
  <si>
    <t>Печевой на получении цинкового купороса</t>
  </si>
  <si>
    <t>Печевой по восстановлению никелевого порошка</t>
  </si>
  <si>
    <t>Печевой по восстановлению термическим способом</t>
  </si>
  <si>
    <t>Печевой по переработке титаносодержащих и редкоземельных материалов</t>
  </si>
  <si>
    <t>Печевой по производству трехокиси сурьмы</t>
  </si>
  <si>
    <t>Печник</t>
  </si>
  <si>
    <t>Пилоправ</t>
  </si>
  <si>
    <t>Пильщик</t>
  </si>
  <si>
    <t>Пирометрист</t>
  </si>
  <si>
    <t>Пиротехник</t>
  </si>
  <si>
    <t>Плавильщик</t>
  </si>
  <si>
    <t>Плавильщик абразивных материалов</t>
  </si>
  <si>
    <t>Плавильщик бариевого электролита</t>
  </si>
  <si>
    <t>Плавильщик вторичного олова</t>
  </si>
  <si>
    <t>Плавильщик изделий из кварцевого непрозрачного стекла</t>
  </si>
  <si>
    <t>Плавильщик металла и сплавов</t>
  </si>
  <si>
    <t>Плавильщик металла на вакуумных печах</t>
  </si>
  <si>
    <t>Плавильщик нафталина и фенолов</t>
  </si>
  <si>
    <t>Плавильщик обезвоженного кварцевого стекла</t>
  </si>
  <si>
    <t>Плавильщик огнеупорного сырья</t>
  </si>
  <si>
    <t>Плавильщик пищевого жира</t>
  </si>
  <si>
    <t>Плавильщик раскислителей</t>
  </si>
  <si>
    <t>Плавильщик свинцовых сплавов</t>
  </si>
  <si>
    <t>Плавильщик синтетических шлаков</t>
  </si>
  <si>
    <t>Плавильщик стекловолокна</t>
  </si>
  <si>
    <t>Плавильщик ферросплавов</t>
  </si>
  <si>
    <t>Плавильщик циклонной установки</t>
  </si>
  <si>
    <t>Плавильщик шоопсплава и висмута</t>
  </si>
  <si>
    <t>Плавильщик электронно-лучевой плавки</t>
  </si>
  <si>
    <t>Плавильщик эмали</t>
  </si>
  <si>
    <t>Плакировщик алмазных порошков, кристаллов и сверхтвердых материалов</t>
  </si>
  <si>
    <t>Плакировщик изделий</t>
  </si>
  <si>
    <t>Плакировщик полимерных материалов на металл</t>
  </si>
  <si>
    <t>Планиметрист</t>
  </si>
  <si>
    <t>Пластикаторщик</t>
  </si>
  <si>
    <t>Плетельщик мебели</t>
  </si>
  <si>
    <t>Плиссировщик-гофрировщик</t>
  </si>
  <si>
    <t>Плодоовощевод</t>
  </si>
  <si>
    <t>Пломбировщик вагонов и контейнеров</t>
  </si>
  <si>
    <t>Плотник</t>
  </si>
  <si>
    <t>Плотник судовой</t>
  </si>
  <si>
    <t>Повар</t>
  </si>
  <si>
    <t>Повар судовой</t>
  </si>
  <si>
    <t>Повертальщик</t>
  </si>
  <si>
    <t>Поверяльщик веретен</t>
  </si>
  <si>
    <t>Поверяльщик разводок</t>
  </si>
  <si>
    <t>Подборщик авровых основ</t>
  </si>
  <si>
    <t>Подборщик камней</t>
  </si>
  <si>
    <t>Подборщик пресс-материалов</t>
  </si>
  <si>
    <t>Подборщик расцветок искусственных зубов</t>
  </si>
  <si>
    <t>Подборщик ставок</t>
  </si>
  <si>
    <t>Подборщик стекла</t>
  </si>
  <si>
    <t>Подгонщик катушек</t>
  </si>
  <si>
    <t>Подгонщик шунтов</t>
  </si>
  <si>
    <t>Подготовитель бассейнов</t>
  </si>
  <si>
    <t>Подготовитель белья для глажения</t>
  </si>
  <si>
    <t>Подготовитель пищевого сырья и материалов</t>
  </si>
  <si>
    <t>Подготовитель прокатного инструмента</t>
  </si>
  <si>
    <t>Подготовитель составов к разливке плавок</t>
  </si>
  <si>
    <t>Подготовитель сталеразливочных канав</t>
  </si>
  <si>
    <t>Подготовщик исходного материала</t>
  </si>
  <si>
    <t>Подготовщик камер и рукавов</t>
  </si>
  <si>
    <t>Подготовщик набивочных и настилочных материалов</t>
  </si>
  <si>
    <t>Подготовщик основы для мультипликационных рисунков</t>
  </si>
  <si>
    <t>Подготовщик паковок и целлюлозы</t>
  </si>
  <si>
    <t>Подготовщик сетематериалов</t>
  </si>
  <si>
    <t>Подготовщик сырья</t>
  </si>
  <si>
    <t>Поддувщик изделий</t>
  </si>
  <si>
    <t>Подинщик</t>
  </si>
  <si>
    <t>Подклейщик стекловолокнистых материалов</t>
  </si>
  <si>
    <t>Подносчик сырья, полуфабрикатов, химических материалов и отходов производства в отмочно-зольных, дубильно-красильных и жировальных цехах</t>
  </si>
  <si>
    <t>Подносчик сырья, полуфабрикатов, химических материалов и отходов производства в сырейных, дубильно- красильных и формалиновых цехах</t>
  </si>
  <si>
    <t>Подручный вальцовщика стана горячего проката труб</t>
  </si>
  <si>
    <t>Подручный вальцовщика стана горячей прокатки</t>
  </si>
  <si>
    <t>Подручный вальцовщика стана холодного проката труб</t>
  </si>
  <si>
    <t>Подручный вальцовщика стана холодной прокатки</t>
  </si>
  <si>
    <t>Подручный сталевара вакуумной печи</t>
  </si>
  <si>
    <t>Подручный сталевара конвертера</t>
  </si>
  <si>
    <t>Подручный сталевара мартеновской печи</t>
  </si>
  <si>
    <t>Подручный сталевара печи прямого восстановления железа</t>
  </si>
  <si>
    <t>Подручный сталевара установки внепечной обработки стали</t>
  </si>
  <si>
    <t>Подручный сталевара установки электрошлакового переплава</t>
  </si>
  <si>
    <t>Подручный сталевара электропечи</t>
  </si>
  <si>
    <t>Подсобный рабочий</t>
  </si>
  <si>
    <t>Подсобный рабочий на лесозаготовках</t>
  </si>
  <si>
    <t>Подсобный рабочий на лесосплаве</t>
  </si>
  <si>
    <t>Подсобный рабочий на подсочке леса</t>
  </si>
  <si>
    <t>Подшкипер</t>
  </si>
  <si>
    <t>Пожарный</t>
  </si>
  <si>
    <t>Поездной электромеханик</t>
  </si>
  <si>
    <t>Позолотчик художественных изделий</t>
  </si>
  <si>
    <t>Полевой (путевой) рабочий изыскательской русловой партии</t>
  </si>
  <si>
    <t>Поливщик магнитных дорожек</t>
  </si>
  <si>
    <t>Поливщик светофильтров</t>
  </si>
  <si>
    <t>Полимеризаторщик</t>
  </si>
  <si>
    <t>Полимеризаторщик металлических форм и листов</t>
  </si>
  <si>
    <t>Полировщик</t>
  </si>
  <si>
    <t>Полировщик водородным пламенем</t>
  </si>
  <si>
    <t>Полировщик волок из алмазов и сверхтвердых материалов</t>
  </si>
  <si>
    <t>Полировщик игл</t>
  </si>
  <si>
    <t>Полировщик изделий из бумаги</t>
  </si>
  <si>
    <t>Полировщик листов и лент</t>
  </si>
  <si>
    <t>Полировщик лопаток</t>
  </si>
  <si>
    <t>Полировщик музыкальных инструментов</t>
  </si>
  <si>
    <t>Полировщик оптических деталей</t>
  </si>
  <si>
    <t>Полировщик стекла и стеклоизделий</t>
  </si>
  <si>
    <t>Полировщик стеклоизделий кислотой</t>
  </si>
  <si>
    <t>Полировщик технических камней</t>
  </si>
  <si>
    <t>Полировщик формных цилиндров глубокой печати</t>
  </si>
  <si>
    <t>Полировщик хирургических инструментов и аппаратов</t>
  </si>
  <si>
    <t>Полировщик художественных изделий</t>
  </si>
  <si>
    <t>Полировщик шрота</t>
  </si>
  <si>
    <t>Полотер</t>
  </si>
  <si>
    <t>Поляризатор</t>
  </si>
  <si>
    <t>Помощник бурильщика капитального ремонта скважин</t>
  </si>
  <si>
    <t>Помощник бурильщика плавучего бурильного агрегата в море</t>
  </si>
  <si>
    <t>Помощник бурильщика эксплуатационного и разведочного бурения скважин на нефть и газ (второй)</t>
  </si>
  <si>
    <t>Помощник бурильщика эксплуатационного и разведочного бурения скважин на нефть и газ (первый)</t>
  </si>
  <si>
    <t>Помощник бурильщика эксплуатационного и разведочного бурения скважин при электробурении</t>
  </si>
  <si>
    <t>Помощник воспитателя</t>
  </si>
  <si>
    <t>Помощник мастера</t>
  </si>
  <si>
    <t>Помощник машиниста дизельпоезда</t>
  </si>
  <si>
    <t>Помощник машиниста (обжигальщика) вращающихся печей</t>
  </si>
  <si>
    <t>Помощник машиниста (обжигальщика) шахтных печей</t>
  </si>
  <si>
    <t>Помощник машиниста паровоза</t>
  </si>
  <si>
    <t>Помощник машиниста сырьевых мельниц</t>
  </si>
  <si>
    <t>Помощник машиниста тепловоза</t>
  </si>
  <si>
    <t>Помощник машиниста тягового агрегата</t>
  </si>
  <si>
    <t>Помощник машиниста угольных мельниц</t>
  </si>
  <si>
    <t>Помощник машиниста цементных мельниц</t>
  </si>
  <si>
    <t>Помощник машиниста электровоза</t>
  </si>
  <si>
    <t>Помощник машиниста электропоезда</t>
  </si>
  <si>
    <t>Помощник механика</t>
  </si>
  <si>
    <t>Помощник шкипера</t>
  </si>
  <si>
    <t>Портной</t>
  </si>
  <si>
    <t>Порционист лао-ча</t>
  </si>
  <si>
    <t>Посадчик металла</t>
  </si>
  <si>
    <t>Постовой (разъездной) рабочий судоходной обстановки</t>
  </si>
  <si>
    <t>Посыпщик слюдой</t>
  </si>
  <si>
    <t>Починщик шпона и фанеры</t>
  </si>
  <si>
    <t>Почтальон</t>
  </si>
  <si>
    <t>Пошивщик изделий</t>
  </si>
  <si>
    <t>Правильщик вручную</t>
  </si>
  <si>
    <t>Правильщик на машинах</t>
  </si>
  <si>
    <t>Правильщик при стеклоформующей и отопочной машине</t>
  </si>
  <si>
    <t>Правильщик проката и труб</t>
  </si>
  <si>
    <t>Правильщик роговых пластин</t>
  </si>
  <si>
    <t>Правщик абразивных кругов</t>
  </si>
  <si>
    <t>Правщик меховых шкурок и скроев изделий</t>
  </si>
  <si>
    <t>Правщик проволоки и плетенки</t>
  </si>
  <si>
    <t>Правщик технологической оснастки</t>
  </si>
  <si>
    <t>Препаратор</t>
  </si>
  <si>
    <t>Препаратор биологических объектов</t>
  </si>
  <si>
    <t>Препаратор ветеринарный</t>
  </si>
  <si>
    <t>Препаратор по анатомии</t>
  </si>
  <si>
    <t>Препаратор по микрозоологии</t>
  </si>
  <si>
    <t>Препаратор производства биосинтетических лечебных средств</t>
  </si>
  <si>
    <t>Препаратор производства стекловидного тела</t>
  </si>
  <si>
    <t>Препаратор скелетов мелких животных</t>
  </si>
  <si>
    <t>Препаратор срезов по анатомии</t>
  </si>
  <si>
    <t>Препараторщик</t>
  </si>
  <si>
    <t>Прессовщик</t>
  </si>
  <si>
    <t>Прессовщик агломератов</t>
  </si>
  <si>
    <t>Прессовщик асбестоцементных изделий</t>
  </si>
  <si>
    <t>Прессовщик асфальтовых плиток</t>
  </si>
  <si>
    <t>Прессовщик блоков целлулоида</t>
  </si>
  <si>
    <t>Прессовщик бумагоделательной (картоноделательной) машины</t>
  </si>
  <si>
    <t>Прессовщик валяльно-войлочных изделий и шкурок</t>
  </si>
  <si>
    <t>Прессовщик волокна (льняное производство)</t>
  </si>
  <si>
    <t>Прессовщик волокна (пенькоджутовое производство)</t>
  </si>
  <si>
    <t>Прессовщик-вулканизаторщик</t>
  </si>
  <si>
    <t>Прессовщик горячего стекла</t>
  </si>
  <si>
    <t>Прессовщик горячего формования</t>
  </si>
  <si>
    <t>Прессовщик горячих труб</t>
  </si>
  <si>
    <t>Прессовщик готовой продукции и отходов</t>
  </si>
  <si>
    <t>Прессовщик деталей для игрушек</t>
  </si>
  <si>
    <t>Прессовщик древесных и костровых плит</t>
  </si>
  <si>
    <t>Прессовщик заготовок для шпальтовых сит</t>
  </si>
  <si>
    <t>Прессовщик изделий из древесины</t>
  </si>
  <si>
    <t>Прессовщик изделий из металлических порошков</t>
  </si>
  <si>
    <t>Прессовщик изделий из оптического стекла и кристаллов</t>
  </si>
  <si>
    <t>Прессовщик изделий из пластмасс</t>
  </si>
  <si>
    <t>Прессовщик изделий из рогового порошка</t>
  </si>
  <si>
    <t>Прессовщик изделий из стеклопорошка</t>
  </si>
  <si>
    <t>Прессовщик изделий строительной керамики</t>
  </si>
  <si>
    <t>Прессовщик изделий электронной техники</t>
  </si>
  <si>
    <t>Прессовщик изоляционных материалов</t>
  </si>
  <si>
    <t>Прессовщик инструментов из алмазных порошков и сверхтвердых материалов</t>
  </si>
  <si>
    <t>Прессовщик карандашных блоков</t>
  </si>
  <si>
    <t>Прессовщик картонажных изделий</t>
  </si>
  <si>
    <t>Прессовщик картона и фибры</t>
  </si>
  <si>
    <t>Прессовщик кирпичного чая</t>
  </si>
  <si>
    <t>Прессовщик клеильно-сушильной машины</t>
  </si>
  <si>
    <t>Прессовщик кож</t>
  </si>
  <si>
    <t>Прессовщик колес и бандажей</t>
  </si>
  <si>
    <t>Прессовщик колесных пар</t>
  </si>
  <si>
    <t>Прессовщик коллагенового жгута</t>
  </si>
  <si>
    <t>Прессовщик коры</t>
  </si>
  <si>
    <t>Прессовщик листовых материалов</t>
  </si>
  <si>
    <t>Прессовщик литых бумажных изделий</t>
  </si>
  <si>
    <t>Прессовщик лома и отходов металла</t>
  </si>
  <si>
    <t>Прессовщик махорочной пыли</t>
  </si>
  <si>
    <t>Прессовщик миканита и микалекса</t>
  </si>
  <si>
    <t>Прессовщик молетов</t>
  </si>
  <si>
    <t>Прессовщик на гидропрессах</t>
  </si>
  <si>
    <t>Прессовщик на горячей штамповке</t>
  </si>
  <si>
    <t>Прессовщик на испытании труб и баллонов</t>
  </si>
  <si>
    <t>Прессовщик нафталина</t>
  </si>
  <si>
    <t>Прессовщик обмазочного пресса</t>
  </si>
  <si>
    <t>Прессовщик огнеупорных изделий</t>
  </si>
  <si>
    <t>Прессовщик оптической керамики</t>
  </si>
  <si>
    <t>Прессовщик отжимной машины</t>
  </si>
  <si>
    <t>Прессовщик-отжимщик пищевой продукции</t>
  </si>
  <si>
    <t>Прессовщик отходов</t>
  </si>
  <si>
    <t>Прессовщик пергаментной машины</t>
  </si>
  <si>
    <t>Прессовщик перевязочных материалов</t>
  </si>
  <si>
    <t>Прессовщик пленочных материалов пресс- рулонным методом</t>
  </si>
  <si>
    <t>Прессовщик плит из тростника</t>
  </si>
  <si>
    <t>Прессовщик плиточного чая</t>
  </si>
  <si>
    <t>Прессовщик полуфабриката макаронных изделий</t>
  </si>
  <si>
    <t>Прессовщик пресспата</t>
  </si>
  <si>
    <t>Прессовщик растительного войлока</t>
  </si>
  <si>
    <t>Прессовщик ровничной машины</t>
  </si>
  <si>
    <t>Прессовщик рыбной муки</t>
  </si>
  <si>
    <t>Прессовщик рядна из-под табака</t>
  </si>
  <si>
    <t>Прессовщик секций, катушек и изоляционных деталей электрических машин и аппаратов</t>
  </si>
  <si>
    <t>Прессовщик слюдопластов</t>
  </si>
  <si>
    <t>Прессовщик стальных профилей на установке гидроэкструзии</t>
  </si>
  <si>
    <t>Прессовщик стеклопакетов</t>
  </si>
  <si>
    <t>Прессовщик стекол</t>
  </si>
  <si>
    <t>Прессовщик стеновых изделий</t>
  </si>
  <si>
    <t>Прессовщик стержней</t>
  </si>
  <si>
    <t>Прессовщик сыра</t>
  </si>
  <si>
    <t>Прессовщик сырья и волокна</t>
  </si>
  <si>
    <t>Прессовщик твердых сплавов</t>
  </si>
  <si>
    <t>Прессовщик теплоизоляционных изделий</t>
  </si>
  <si>
    <t>Прессовщик ткани</t>
  </si>
  <si>
    <t>Прессовщик торфоплит</t>
  </si>
  <si>
    <t>Прессовщик труб и профилей</t>
  </si>
  <si>
    <t>Прессовщик труб</t>
  </si>
  <si>
    <t>Прессовщик фарфоровых труб</t>
  </si>
  <si>
    <t>Прессовщик химического волокна</t>
  </si>
  <si>
    <t>Прессовщик хлопковой целлюлозы и отходов целлулоида</t>
  </si>
  <si>
    <t>Прессовщик электродной продукции</t>
  </si>
  <si>
    <t>Прессовщик электродов и элементов</t>
  </si>
  <si>
    <t>Прессовщик электрокерамических изделий в резиновых формах</t>
  </si>
  <si>
    <t>Прессовщик электрокерамических изделий из пластических масс</t>
  </si>
  <si>
    <t>Прессовщик электрокерамических изделий из порошковых масс</t>
  </si>
  <si>
    <t>Прессовщик электротехнических изделий</t>
  </si>
  <si>
    <t>Прессовщик электроугольных изделий</t>
  </si>
  <si>
    <t>Приборист</t>
  </si>
  <si>
    <t>Привязывальщик</t>
  </si>
  <si>
    <t>Приготовитель абразивных порошков, паст и мастик</t>
  </si>
  <si>
    <t>Приготовитель активных масс</t>
  </si>
  <si>
    <t>Приготовитель ангоба и глазури</t>
  </si>
  <si>
    <t>Приготовитель белковых масс</t>
  </si>
  <si>
    <t>Приготовитель бурового раствора</t>
  </si>
  <si>
    <t>Приготовитель водорослевого порошка и крупки</t>
  </si>
  <si>
    <t>Приготовитель волокна</t>
  </si>
  <si>
    <t>Приготовитель грунтовых составов</t>
  </si>
  <si>
    <t>Приготовитель дражировочной массы</t>
  </si>
  <si>
    <t>Приготовитель заправочных, огнеупорных материалов и термических смесей</t>
  </si>
  <si>
    <t>Приготовитель композиционных блоков</t>
  </si>
  <si>
    <t>Приготовитель кормов</t>
  </si>
  <si>
    <t>Приготовитель крахмального молока</t>
  </si>
  <si>
    <t>Приготовитель крупки органического стекла</t>
  </si>
  <si>
    <t>Приготовитель кулинарных изделий из мяса птицы и кроликов</t>
  </si>
  <si>
    <t>Приготовитель лаков, красок и левкаса</t>
  </si>
  <si>
    <t>Приготовитель масс</t>
  </si>
  <si>
    <t>Приготовитель мелассного сусла</t>
  </si>
  <si>
    <t>Приготовитель молочных коктейлей</t>
  </si>
  <si>
    <t>Приготовитель морса</t>
  </si>
  <si>
    <t>Приготовитель напитков</t>
  </si>
  <si>
    <t>Приготовитель нюхательной махорки и табака</t>
  </si>
  <si>
    <t>Приготовитель оптических клеев</t>
  </si>
  <si>
    <t>Приготовитель питательных растворов</t>
  </si>
  <si>
    <t>Приготовитель пробковой крупы</t>
  </si>
  <si>
    <t>Приготовитель пропиточного состава</t>
  </si>
  <si>
    <t>Приготовитель пульпы</t>
  </si>
  <si>
    <t>Приготовитель разделительной пасты</t>
  </si>
  <si>
    <t>Приготовитель растворов и масс</t>
  </si>
  <si>
    <t>Приготовитель растворов и смесей</t>
  </si>
  <si>
    <t>Приготовитель растворов и электролитов</t>
  </si>
  <si>
    <t>Приготовитель растворов красителей</t>
  </si>
  <si>
    <t>Приготовитель реактивной воды</t>
  </si>
  <si>
    <t>Приготовитель склеивающего состава</t>
  </si>
  <si>
    <t>Приготовитель смесей и масс медицинского назначения</t>
  </si>
  <si>
    <t>Приготовитель спичечных масс</t>
  </si>
  <si>
    <t>Приготовитель стиральных растворов</t>
  </si>
  <si>
    <t>Приготовитель сухих пивных дрожжей</t>
  </si>
  <si>
    <t>Приготовитель технических жиров</t>
  </si>
  <si>
    <t>Приготовитель тресты</t>
  </si>
  <si>
    <t>Приготовитель уплотняющих растворов и паст</t>
  </si>
  <si>
    <t>Приготовитель шампанского</t>
  </si>
  <si>
    <t>Приготовитель шихты полупроводниковых материалов</t>
  </si>
  <si>
    <t>Приготовитель электролита и флюса</t>
  </si>
  <si>
    <t>Приготовитель электропроводного слоя</t>
  </si>
  <si>
    <t>Приготовитель эмалевых порошков</t>
  </si>
  <si>
    <t>Приготовитель эмульсий</t>
  </si>
  <si>
    <t>Приемосдатчик груза и багажа</t>
  </si>
  <si>
    <t>Приемосдатчик груза и багажа в поездах</t>
  </si>
  <si>
    <t>Приемщик баллонов</t>
  </si>
  <si>
    <t>Приемщик биологических материалов</t>
  </si>
  <si>
    <t>Приемщик драгоценных металлов и сырья</t>
  </si>
  <si>
    <t>Приемщик заказов</t>
  </si>
  <si>
    <t>Приемщик золота стоматологических учреждений (подразделений)</t>
  </si>
  <si>
    <t>Приемщик материалов, полуфабрикатов и готовых изделий</t>
  </si>
  <si>
    <t>Приемщик молочной продукции</t>
  </si>
  <si>
    <t>Приемщик на машинах и агрегатах</t>
  </si>
  <si>
    <t>Приемщик-отправитель</t>
  </si>
  <si>
    <t>Приемщик перопухового сырья</t>
  </si>
  <si>
    <t>Приемщик плавсредств</t>
  </si>
  <si>
    <t>Приемщик поездов</t>
  </si>
  <si>
    <t>Приемщик покрышек</t>
  </si>
  <si>
    <t>Приемщик пункта проката</t>
  </si>
  <si>
    <t>Приемщик руды и асбеста</t>
  </si>
  <si>
    <t>Приемщик сельскохозяйственных продуктов и сырья</t>
  </si>
  <si>
    <t>Приемщик скота</t>
  </si>
  <si>
    <t>Приемщик солодкового корня</t>
  </si>
  <si>
    <t>Приемщик сырья</t>
  </si>
  <si>
    <t>Приемщик сырья для клея</t>
  </si>
  <si>
    <t>Приемщик сырья, полуфабрикатов и готовой продукции</t>
  </si>
  <si>
    <t>Приемщик товаров</t>
  </si>
  <si>
    <t>Приемщик трамваев и троллейбусов</t>
  </si>
  <si>
    <t>Приемщик яиц</t>
  </si>
  <si>
    <t>Прикатчик напыленных изделий</t>
  </si>
  <si>
    <t>Присучальщик основ</t>
  </si>
  <si>
    <t>Притирщик стеклоизделий</t>
  </si>
  <si>
    <t>Пробист высокой печати</t>
  </si>
  <si>
    <t>Пробист плоской печати</t>
  </si>
  <si>
    <t>Пробоотборщик</t>
  </si>
  <si>
    <t>Проборщик</t>
  </si>
  <si>
    <t>Пробуторщик малолитражной драги</t>
  </si>
  <si>
    <t>Проверщик судовой</t>
  </si>
  <si>
    <t>Проводник</t>
  </si>
  <si>
    <t>Проводник (вожатый) служебных собак</t>
  </si>
  <si>
    <t>Проводник на геологических поисках и съемке</t>
  </si>
  <si>
    <t>Проводник пассажирского вагона</t>
  </si>
  <si>
    <t>Проводник по сопровождению грузов и спецвагонов</t>
  </si>
  <si>
    <t>Проводник по сопровождению животных</t>
  </si>
  <si>
    <t>Проводник по сопровождению локомотивов и пассажирских вагонов в нерабочем состоянии</t>
  </si>
  <si>
    <t>Привязывальщик мотков</t>
  </si>
  <si>
    <t>Продавец непродовольственных товаров</t>
  </si>
  <si>
    <t>Продавец продовольственных товаров</t>
  </si>
  <si>
    <t>Прожекторист</t>
  </si>
  <si>
    <t>Прожигальщик медицинских изделий</t>
  </si>
  <si>
    <t>Прокальщик</t>
  </si>
  <si>
    <t>Прокальщик зерна и шлифпорошков</t>
  </si>
  <si>
    <t>Прокальщик на печах</t>
  </si>
  <si>
    <t>Прокальщик порошка для кабеля</t>
  </si>
  <si>
    <t>Прокальщик электроугольного производства</t>
  </si>
  <si>
    <t>Прокатчик горячего металла</t>
  </si>
  <si>
    <t>Прокатчик кож</t>
  </si>
  <si>
    <t>Прокатчик пленки</t>
  </si>
  <si>
    <t>Прокатчик слюды</t>
  </si>
  <si>
    <t>Прокатчик фарфоровых труб</t>
  </si>
  <si>
    <t>Прокатчик шаров</t>
  </si>
  <si>
    <t>Проклеивальщик</t>
  </si>
  <si>
    <t>Проклеивальщик ватилина</t>
  </si>
  <si>
    <t>Проклейщик массы</t>
  </si>
  <si>
    <t>Промазчик форм</t>
  </si>
  <si>
    <t>Промывальщик волокнистых материалов</t>
  </si>
  <si>
    <t>Промывальщик геологических проб</t>
  </si>
  <si>
    <t>Промывальщик котлов паровозов</t>
  </si>
  <si>
    <t>Промывальщик сырья</t>
  </si>
  <si>
    <t>Промывальщик технических сукон</t>
  </si>
  <si>
    <t>Промывщик бриллиантов и алмазов</t>
  </si>
  <si>
    <t>Промывщик гидроксала</t>
  </si>
  <si>
    <t>Промывщик деталей и узлов</t>
  </si>
  <si>
    <t>Промывщик камней</t>
  </si>
  <si>
    <t>Промывщик оптических деталей</t>
  </si>
  <si>
    <t>Промывщик целлюлозы</t>
  </si>
  <si>
    <t>Промышленный альпинист</t>
  </si>
  <si>
    <t>Пропарщик</t>
  </si>
  <si>
    <t>Пропарщик асбестоцементных и асбестосилитовых изделий</t>
  </si>
  <si>
    <t>Пропарщик лао-ча</t>
  </si>
  <si>
    <t>Пропарщик стеновых материалов</t>
  </si>
  <si>
    <t>Пропитчик</t>
  </si>
  <si>
    <t>Пропитчик бумаги и бумажных изделий</t>
  </si>
  <si>
    <t>Пропитчик бумаги и тканей</t>
  </si>
  <si>
    <t>Пропитчик кабелей и проводов</t>
  </si>
  <si>
    <t>Пропитчик карандашных дощечек</t>
  </si>
  <si>
    <t>Пропитчик пиломатериалов и изделий из древесины</t>
  </si>
  <si>
    <t>Пропитчик по огнезащитной пропитке</t>
  </si>
  <si>
    <t>Пропитчик слюдопластовых материалов</t>
  </si>
  <si>
    <t>Пропитчик стержней</t>
  </si>
  <si>
    <t>Пропитчик шпона</t>
  </si>
  <si>
    <t>Пропитчик электротехнических изделий</t>
  </si>
  <si>
    <t>Пропитывальщик пожарных рукавов</t>
  </si>
  <si>
    <t>Просевальщик материалов</t>
  </si>
  <si>
    <t>Просевальщик порошков</t>
  </si>
  <si>
    <t>Просевальщик (рассевальщик)</t>
  </si>
  <si>
    <t>Просевальщик сыпучих материалов</t>
  </si>
  <si>
    <t>Просевальщик технической продукции</t>
  </si>
  <si>
    <t>Просевальщик фарматуры и отходов</t>
  </si>
  <si>
    <t>Просевальщик фтористого натрия и извести-пушонки</t>
  </si>
  <si>
    <t>Просевщик</t>
  </si>
  <si>
    <t>Просевщик бисера</t>
  </si>
  <si>
    <t>Просевщик порошков на механических ситах</t>
  </si>
  <si>
    <t>Просеивальщик</t>
  </si>
  <si>
    <t>Просмотрщик ампул с инъекционными растворами</t>
  </si>
  <si>
    <t>Просмотрщик продукции медицинского назначения</t>
  </si>
  <si>
    <t>Протирщик изделий</t>
  </si>
  <si>
    <t>Протирщик стеарата кальция</t>
  </si>
  <si>
    <t>Протирщик часовых стекол</t>
  </si>
  <si>
    <t>Протирщик электровакуумных приборов</t>
  </si>
  <si>
    <t>Протравщик хлопковых семян</t>
  </si>
  <si>
    <t>Протравщик шкурок</t>
  </si>
  <si>
    <t>Протяжчик</t>
  </si>
  <si>
    <t>Протяжчик штурвалов</t>
  </si>
  <si>
    <t>Профилировщик</t>
  </si>
  <si>
    <t>Проходчик</t>
  </si>
  <si>
    <t>Проходчик горных склонов</t>
  </si>
  <si>
    <t>Проходчик на поверхностных работах</t>
  </si>
  <si>
    <t>Проявщик кинопленки</t>
  </si>
  <si>
    <t>Пружинщик</t>
  </si>
  <si>
    <t>Прядильщик</t>
  </si>
  <si>
    <t>Птицевод</t>
  </si>
  <si>
    <t>Пудровщик</t>
  </si>
  <si>
    <t>Пудровщик оттисков деколи</t>
  </si>
  <si>
    <t>Пультовщик конвертера</t>
  </si>
  <si>
    <t>Пультовщик электроплавильной печи</t>
  </si>
  <si>
    <t>Пульфонщик</t>
  </si>
  <si>
    <t>Путевой рабочий на озере</t>
  </si>
  <si>
    <t>Путевой рабочий тральной бригады</t>
  </si>
  <si>
    <t>Пчеловод</t>
  </si>
  <si>
    <t>Пятновыводчик</t>
  </si>
  <si>
    <t>Рабочий береговой</t>
  </si>
  <si>
    <t>Рабочий бюро бытовых услуг</t>
  </si>
  <si>
    <t>Рабочий зеленого строительства</t>
  </si>
  <si>
    <t>Рабочий зеленого хозяйства</t>
  </si>
  <si>
    <t>Рабочий карты намыва</t>
  </si>
  <si>
    <t>Рабочий на геологосъемочных и поисковых работах</t>
  </si>
  <si>
    <t>Рабочий на геофизических работах</t>
  </si>
  <si>
    <t>Рабочий на подаче химикатов</t>
  </si>
  <si>
    <t>Рабочий по обслуживанию бани</t>
  </si>
  <si>
    <t>Рабочий плодоовощного хранилища</t>
  </si>
  <si>
    <t>Рабочий по благоустройству населенных пунктов</t>
  </si>
  <si>
    <t>Рабочий по комплексному обслуживанию и ремонту зданий</t>
  </si>
  <si>
    <t>Машинист по стирке и ремонту спецодежды</t>
  </si>
  <si>
    <t>Рабочий по уходу за животными</t>
  </si>
  <si>
    <t>Рабочий производственных бань</t>
  </si>
  <si>
    <t>Рабочий противолавинной защиты</t>
  </si>
  <si>
    <t>Рабочий ритуальных услуг</t>
  </si>
  <si>
    <t>Радиометрист</t>
  </si>
  <si>
    <t>Радиомеханик по обслуживанию и ремонту радиотелевизионной аппаратуры</t>
  </si>
  <si>
    <t>Радиомеханик по ремонту радиоэлектронного оборудования</t>
  </si>
  <si>
    <t>Радиомонтажник судовой</t>
  </si>
  <si>
    <t>Радиомонтер приемных телевизионных антенн</t>
  </si>
  <si>
    <t>Радиооператор</t>
  </si>
  <si>
    <t>Радиотелеграфист</t>
  </si>
  <si>
    <t>Радиотехник</t>
  </si>
  <si>
    <t>Радист-радиолокаторщик</t>
  </si>
  <si>
    <t>Разбивщик отходов</t>
  </si>
  <si>
    <t>Разбивщик сырья</t>
  </si>
  <si>
    <t>Разбивщик ферросплавов</t>
  </si>
  <si>
    <t>Разбортовщик винипластовых и полиэтиленовых труб</t>
  </si>
  <si>
    <t>Разборщик асбестоцементных изделий</t>
  </si>
  <si>
    <t>Разборщик оптического стекла и кристаллов</t>
  </si>
  <si>
    <t>Разборщик пакетов</t>
  </si>
  <si>
    <t>Разборщик печей сопротивления</t>
  </si>
  <si>
    <t>Разборщик субпродуктов</t>
  </si>
  <si>
    <t>Развальцовщик стекла</t>
  </si>
  <si>
    <t>Разварщик саломаса</t>
  </si>
  <si>
    <t>Разварщик силикатной глыбы</t>
  </si>
  <si>
    <t>Разведчик объектов природы для коллекций</t>
  </si>
  <si>
    <t>Развесчик химического сырья</t>
  </si>
  <si>
    <t>Разводчик кож</t>
  </si>
  <si>
    <t>Разводчик (распусчик) холяв</t>
  </si>
  <si>
    <t>Развязывальщик</t>
  </si>
  <si>
    <t>Разгрузчик диффузоров</t>
  </si>
  <si>
    <t>Раздатчик взрывчатых материалов</t>
  </si>
  <si>
    <t>Раздатчик нефтепродуктов</t>
  </si>
  <si>
    <t>Раздельщик жгутов стекловолокна</t>
  </si>
  <si>
    <t>Раздельщик лома и отходов металла</t>
  </si>
  <si>
    <t>Раздельщик титановой губки</t>
  </si>
  <si>
    <t>Раздирщик пакетов</t>
  </si>
  <si>
    <t>Разливщик ртути</t>
  </si>
  <si>
    <t>Разливщик стали</t>
  </si>
  <si>
    <t>Разливщик стерильных растворов</t>
  </si>
  <si>
    <t>Разливщик химической продукции</t>
  </si>
  <si>
    <t>Разливщик цветных металлов и сплавов</t>
  </si>
  <si>
    <t>Разметчик</t>
  </si>
  <si>
    <t>Разметчик алмазов</t>
  </si>
  <si>
    <t>Разметчик деталей и материалов</t>
  </si>
  <si>
    <t>Разметчик плазовый</t>
  </si>
  <si>
    <t>Разметчик по дереву</t>
  </si>
  <si>
    <t>Разметчик поката</t>
  </si>
  <si>
    <t>Разметчик пьезокварцевого сырья</t>
  </si>
  <si>
    <t>Разметчик стекла</t>
  </si>
  <si>
    <t>Разметчик судовой</t>
  </si>
  <si>
    <t>Разметчик хлыстов</t>
  </si>
  <si>
    <t>Размольщик</t>
  </si>
  <si>
    <t>Размольщик вирусной ткани и бактерийной массы</t>
  </si>
  <si>
    <t>Размольщик древесины</t>
  </si>
  <si>
    <t>Размольщик карандашной массы</t>
  </si>
  <si>
    <t>Размольщик роговой стружки</t>
  </si>
  <si>
    <t>Размотчик</t>
  </si>
  <si>
    <t>Размотчик лент</t>
  </si>
  <si>
    <t>Размотчик стеклонити</t>
  </si>
  <si>
    <t>Разрабатывальщик отходов</t>
  </si>
  <si>
    <t>Разрабатывальщик сырья</t>
  </si>
  <si>
    <t>Разрисовщик игрушек</t>
  </si>
  <si>
    <t>Разрисовщик изделий из кожи</t>
  </si>
  <si>
    <t>Разрисовщик кожгалантерейных изделий</t>
  </si>
  <si>
    <t>Разрисовщик моделей</t>
  </si>
  <si>
    <t>Разрисовщик обоев</t>
  </si>
  <si>
    <t>Разрисовщик по стеклу</t>
  </si>
  <si>
    <t>Разрисовщик ткани</t>
  </si>
  <si>
    <t>Разрубщик аккумуляторных пластин</t>
  </si>
  <si>
    <t>Разрубщик мяса</t>
  </si>
  <si>
    <t>Разрыхлитель табака</t>
  </si>
  <si>
    <t>Раймовщик дистилляционных печей</t>
  </si>
  <si>
    <t>Раклист</t>
  </si>
  <si>
    <t>Рамповщик</t>
  </si>
  <si>
    <t>Рамщик</t>
  </si>
  <si>
    <t>Раскатчик</t>
  </si>
  <si>
    <t>Раскатчик стержней</t>
  </si>
  <si>
    <t>Раскатчик ткани</t>
  </si>
  <si>
    <t>Раскладчик лекал</t>
  </si>
  <si>
    <t>Раскладчик листового табака</t>
  </si>
  <si>
    <t>Раскладчик стекловолокна</t>
  </si>
  <si>
    <t>Раскладчик сырья</t>
  </si>
  <si>
    <t>Раскольщик алмазов</t>
  </si>
  <si>
    <t>Раскольщик блоков</t>
  </si>
  <si>
    <t>Раскрасчик диапозитивов и фотоотпечатков</t>
  </si>
  <si>
    <t>Раскрасчик законтурованных рисунков</t>
  </si>
  <si>
    <t>Раскрасчик изделий</t>
  </si>
  <si>
    <t>Раскройщик</t>
  </si>
  <si>
    <t>Раскройщик бересты</t>
  </si>
  <si>
    <t>Раскройщик кожевенного сырья</t>
  </si>
  <si>
    <t>Раскройщик кожи и меха</t>
  </si>
  <si>
    <t>Раскройщик листового материала</t>
  </si>
  <si>
    <t>Раскройщик материалов</t>
  </si>
  <si>
    <t>Раскройщик пленки</t>
  </si>
  <si>
    <t>Раскройщик стекловолокнистых материалов</t>
  </si>
  <si>
    <t>Раскройщик шлифовального полотна</t>
  </si>
  <si>
    <t>Раскряжевщик</t>
  </si>
  <si>
    <t>Распаковщик сырья</t>
  </si>
  <si>
    <t>Распалубщик теплоизоляционных и акустических изделий</t>
  </si>
  <si>
    <t>Распарщик целлулоидных пластин</t>
  </si>
  <si>
    <t>Распиловщик алмазов</t>
  </si>
  <si>
    <t>Распиловщик водорастворных кристаллов</t>
  </si>
  <si>
    <t>Распиловщик войлока</t>
  </si>
  <si>
    <t>Распиловщик камня</t>
  </si>
  <si>
    <t>Распиловщик кости и рога</t>
  </si>
  <si>
    <t>Распиловщик меха и войлока</t>
  </si>
  <si>
    <t>Распиловщик мясопродуктов</t>
  </si>
  <si>
    <t>Распиловщик необожженных кругов и брусков</t>
  </si>
  <si>
    <t>Распиловщик оптического стекла</t>
  </si>
  <si>
    <t>Расправщик</t>
  </si>
  <si>
    <t>Расправщик войлочных изделий</t>
  </si>
  <si>
    <t>Расправщик основ</t>
  </si>
  <si>
    <t>Распределитель работ</t>
  </si>
  <si>
    <t>Распределитель силикатной массы</t>
  </si>
  <si>
    <t>Распылитель газопоглотителя</t>
  </si>
  <si>
    <t>Рассевальщик шлифзерна и шлифпорошков</t>
  </si>
  <si>
    <t>Рассевщик</t>
  </si>
  <si>
    <t>Растворщик реагентов</t>
  </si>
  <si>
    <t>Растильщик грибницы</t>
  </si>
  <si>
    <t>Растяжчик кожаных полос</t>
  </si>
  <si>
    <t>Растяжчик кож и овчин на рамы</t>
  </si>
  <si>
    <t>Растяжчик металлосеток</t>
  </si>
  <si>
    <t>Растяжчик секций и катушек электрических машин</t>
  </si>
  <si>
    <t>Расфасовщик алмазов и алмазных порошков</t>
  </si>
  <si>
    <t>Расфасовщик ваты</t>
  </si>
  <si>
    <t>Расфасовщик мясопродуктов</t>
  </si>
  <si>
    <t>Расфасовщик нюхательной махорки и табака</t>
  </si>
  <si>
    <t>Расфасовщик табака</t>
  </si>
  <si>
    <t>Расформовщик</t>
  </si>
  <si>
    <t>Расчесывальщик меховых шкурок</t>
  </si>
  <si>
    <t>Расшлифовщик фильеров</t>
  </si>
  <si>
    <t>Расщепляльщик синтетических нитей</t>
  </si>
  <si>
    <t>Рафинировщик</t>
  </si>
  <si>
    <t>Рафинировщик ртути</t>
  </si>
  <si>
    <t>Реактивщик</t>
  </si>
  <si>
    <t>Реакторщик</t>
  </si>
  <si>
    <t>Реакторщик химочистки рассола</t>
  </si>
  <si>
    <t>Регенераторщик</t>
  </si>
  <si>
    <t>Регенераторщик абразивов</t>
  </si>
  <si>
    <t>Регенераторщик драгоценных металлов</t>
  </si>
  <si>
    <t>Регенераторщик отработанного масла</t>
  </si>
  <si>
    <t>Регенераторщик сернистой кислоты</t>
  </si>
  <si>
    <t>Регенераторщик слюды</t>
  </si>
  <si>
    <t>Регулировщик асбестообогатительного оборудования</t>
  </si>
  <si>
    <t>Регулировщик композиции и концентрации массы</t>
  </si>
  <si>
    <t>Регулировщик пианино и роялей</t>
  </si>
  <si>
    <t>Регулировщик подачи воды</t>
  </si>
  <si>
    <t>Регулировщик полей фильтрации</t>
  </si>
  <si>
    <t>Регулировщик работы скважин</t>
  </si>
  <si>
    <t>Регулировщик радиоэлектронной аппаратуры и приборов</t>
  </si>
  <si>
    <t>Регулировщик скорости движения вагонов</t>
  </si>
  <si>
    <t>Регулировщик хвостового хозяйства</t>
  </si>
  <si>
    <t>Регулировщик электродов</t>
  </si>
  <si>
    <t>Регулировщик язычковых инструментов</t>
  </si>
  <si>
    <t>Редуцировщик игл</t>
  </si>
  <si>
    <t>Редуцировщик трубчатых электронагревателей</t>
  </si>
  <si>
    <t>Резчик алмазов</t>
  </si>
  <si>
    <t>Резчик ампул и трубок</t>
  </si>
  <si>
    <t>Резчик асбестоцементных и асбестосилитовых изделий</t>
  </si>
  <si>
    <t>Резчик бетонных и железобетонных изделий</t>
  </si>
  <si>
    <t>Резчик брикета и заготовок</t>
  </si>
  <si>
    <t>Резчик бумаги, картона и целлюлозы</t>
  </si>
  <si>
    <t>Резчик гипсокартонных листов</t>
  </si>
  <si>
    <t>Резчик горячего металла</t>
  </si>
  <si>
    <t>Резчик декалькоманий</t>
  </si>
  <si>
    <t>Резчик деревянного шрифта</t>
  </si>
  <si>
    <t>Резчик заготовок и изделий из пластических масс</t>
  </si>
  <si>
    <t>Резчик керамических и фарфоровых изделий</t>
  </si>
  <si>
    <t>Резчик кирпича и черепицы</t>
  </si>
  <si>
    <t>Резчик конвертов</t>
  </si>
  <si>
    <t>Резчик магнитных лент</t>
  </si>
  <si>
    <t>Резчик магнитопроводов</t>
  </si>
  <si>
    <t>Резчик материалов</t>
  </si>
  <si>
    <t>Резчик материалов и изделий</t>
  </si>
  <si>
    <t>Резчик материалов кабельного производства</t>
  </si>
  <si>
    <t>Резчик металла на ножницах и прессах</t>
  </si>
  <si>
    <t>Резчик металлического натрия</t>
  </si>
  <si>
    <t>Резчик минералов</t>
  </si>
  <si>
    <t>Резчик мясопродуктов</t>
  </si>
  <si>
    <t>Резчик на микротоме</t>
  </si>
  <si>
    <t>Резчик на огне</t>
  </si>
  <si>
    <t>Резчик на отжимной машине</t>
  </si>
  <si>
    <t>Резчик на пилах, ножовках и станках</t>
  </si>
  <si>
    <t>Резчик неэмульсированных пленок</t>
  </si>
  <si>
    <t>Резчик нитей стержней</t>
  </si>
  <si>
    <t>Резчик пеноблоков</t>
  </si>
  <si>
    <t>Резчик пищевой продукции</t>
  </si>
  <si>
    <t>Резчик по дереву и бересте</t>
  </si>
  <si>
    <t>Резчик по камню</t>
  </si>
  <si>
    <t>Резчик по кости и рогу</t>
  </si>
  <si>
    <t>Резчик полуфабрикатов изделий медицинского назначения</t>
  </si>
  <si>
    <t>Резчик пробковых изделий</t>
  </si>
  <si>
    <t>Резчик пряжи</t>
  </si>
  <si>
    <t>Резчик радиокерамики и ферритов</t>
  </si>
  <si>
    <t>Резчик свеклы</t>
  </si>
  <si>
    <t>Резчик слюды</t>
  </si>
  <si>
    <t>Резчик стекла</t>
  </si>
  <si>
    <t>Резчик стекловолокнистых и стеклопластиковых материалов</t>
  </si>
  <si>
    <t>Резчик стеклоизделий</t>
  </si>
  <si>
    <t>Резчик сусальных металлов</t>
  </si>
  <si>
    <t>Резчик сырья</t>
  </si>
  <si>
    <t>Резчик теплоизоляционных и акустических изделий</t>
  </si>
  <si>
    <t>Резчик траншей</t>
  </si>
  <si>
    <t>Резчик труб и заготовок</t>
  </si>
  <si>
    <t>Резчик химического волокна</t>
  </si>
  <si>
    <t>Резчик холодного металла</t>
  </si>
  <si>
    <t>Резчик шлифовальной шкурки</t>
  </si>
  <si>
    <t>Резчик шпона и облицовочных материалов</t>
  </si>
  <si>
    <t>Резчик эластомеров и резины</t>
  </si>
  <si>
    <t>Резчик элекроизоляционных материалов</t>
  </si>
  <si>
    <t>Резьбонарезчик деталей часов</t>
  </si>
  <si>
    <t>Резьбонарезчик на специальных станках</t>
  </si>
  <si>
    <t>Резьбофрезеровщик</t>
  </si>
  <si>
    <t>Резьбошлифовщик</t>
  </si>
  <si>
    <t>Реквизитор</t>
  </si>
  <si>
    <t>Рекуператорщик</t>
  </si>
  <si>
    <t>Рекуператорщик алмазов</t>
  </si>
  <si>
    <t>Ремонтировщик кожгалантерейных изделий</t>
  </si>
  <si>
    <t>Ремонтировщик обувных колодок</t>
  </si>
  <si>
    <t>Ремонтировщик плоскостных спортивных сооружений</t>
  </si>
  <si>
    <t>Ремонтировщик полимеризационного инвентаря</t>
  </si>
  <si>
    <t>Ремонтировщик резиновых изделий</t>
  </si>
  <si>
    <t>Ремонтировщик респираторов и противогазов</t>
  </si>
  <si>
    <t>Ремонтировщик сетеизделий</t>
  </si>
  <si>
    <t>Ремонтировщик шпуль</t>
  </si>
  <si>
    <t>Ремонтник искусственных сооружений</t>
  </si>
  <si>
    <t>Ремонтник технологической оснастки</t>
  </si>
  <si>
    <t>Ремюер</t>
  </si>
  <si>
    <t>Рентгенгониометрист</t>
  </si>
  <si>
    <t>Рентгеномеханик</t>
  </si>
  <si>
    <t>Реперщик</t>
  </si>
  <si>
    <t>Репульпаторщик</t>
  </si>
  <si>
    <t>Рессорщик на обработке горячего металла</t>
  </si>
  <si>
    <t>Реставратор архивных и библиотечных материалов</t>
  </si>
  <si>
    <t>Реставратор готовой продукции</t>
  </si>
  <si>
    <t>Реставратор декоративно-художественных покрасок</t>
  </si>
  <si>
    <t>Реставратор декоративных штукатурок и лепных изделий</t>
  </si>
  <si>
    <t>Реставратор духовых инструментов</t>
  </si>
  <si>
    <t>Реставратор клавишных инструментов</t>
  </si>
  <si>
    <t>Реставратор кровельных покрытий</t>
  </si>
  <si>
    <t>Реставратор металлических конструкций</t>
  </si>
  <si>
    <t>Реставратор памятников деревянного зодчества</t>
  </si>
  <si>
    <t>Реставратор памятников каменного зодчества</t>
  </si>
  <si>
    <t>Реставратор произведений из дерева</t>
  </si>
  <si>
    <t>Реставратор смычковых и щипковых инструментов</t>
  </si>
  <si>
    <t>Реставратор тканей, гобеленов и ковров</t>
  </si>
  <si>
    <t>Реставратор ударных инструментов</t>
  </si>
  <si>
    <t>Реставратор фильмовых материалов</t>
  </si>
  <si>
    <t>Реставратор фильмокопий</t>
  </si>
  <si>
    <t>Реставратор художественных изделий и декоративных предметов</t>
  </si>
  <si>
    <t>Реставратор язычковых инструментов</t>
  </si>
  <si>
    <t>Ретушер</t>
  </si>
  <si>
    <t>Ретушер прецизионной фотолитографии</t>
  </si>
  <si>
    <t>Ретушер субтитров</t>
  </si>
  <si>
    <t>Рецептурщик</t>
  </si>
  <si>
    <t>Речной рабочий на подводно-технических, габионных и фашинных работах, выполняемых с поверхности</t>
  </si>
  <si>
    <t>Речной рабочий на эксплуатации и обслуживании несамоходных плавучих снарядов и других плавучих средств</t>
  </si>
  <si>
    <t>Рисовальщик светящимися красками</t>
  </si>
  <si>
    <t>Рисовальщик эмалями</t>
  </si>
  <si>
    <t>Рисовод</t>
  </si>
  <si>
    <t>Рифлевщик</t>
  </si>
  <si>
    <t>Рихтовщик игольно-платинных изделий</t>
  </si>
  <si>
    <t>Рихтовщик кузовов</t>
  </si>
  <si>
    <t>Рубщик проволоки</t>
  </si>
  <si>
    <t>Рубщик судовой</t>
  </si>
  <si>
    <t>Рулевой (кормщик)</t>
  </si>
  <si>
    <t>Рыбак кефального хозяйства</t>
  </si>
  <si>
    <t>Рыбак прибрежного лова</t>
  </si>
  <si>
    <t>Рыбовод</t>
  </si>
  <si>
    <t>Садовник</t>
  </si>
  <si>
    <t>Садовод</t>
  </si>
  <si>
    <t>Садчик</t>
  </si>
  <si>
    <t>Садчик в печи и на туннельные вагоны</t>
  </si>
  <si>
    <t>Садчик камня в обжигательные печи</t>
  </si>
  <si>
    <t>Санитар ветеринарный</t>
  </si>
  <si>
    <t>Санитарка (мойщица)</t>
  </si>
  <si>
    <t>Сатураторщик</t>
  </si>
  <si>
    <t>Сборщик</t>
  </si>
  <si>
    <t>Сборщик алмазных инструментов</t>
  </si>
  <si>
    <t>Сборщик асбестоцементных плит</t>
  </si>
  <si>
    <t>Сборщик асбометаллических листов</t>
  </si>
  <si>
    <t>Сборщик баллонов</t>
  </si>
  <si>
    <t>Сборщик безбандажных шин</t>
  </si>
  <si>
    <t>Сборщик браслетов и брекеров</t>
  </si>
  <si>
    <t>Сборщик бумажных изделий</t>
  </si>
  <si>
    <t>Сборщик влагопоглотителей</t>
  </si>
  <si>
    <t>Сборщик восстанавливаемых покрышек</t>
  </si>
  <si>
    <t>Сборщик выпрямителей</t>
  </si>
  <si>
    <t>Сборщик гальванических элементов и батарей</t>
  </si>
  <si>
    <t>Сборщик деревянных судов</t>
  </si>
  <si>
    <t>Сборщик деталей и изделий</t>
  </si>
  <si>
    <t>Сборщик духовых инструментов</t>
  </si>
  <si>
    <t>Сборщик железобетонных конструкций</t>
  </si>
  <si>
    <t>Сборщик железобетонных судов</t>
  </si>
  <si>
    <t>Сборщик игрушек</t>
  </si>
  <si>
    <t>Сборщик изделий</t>
  </si>
  <si>
    <t>Сборщик изделий из дерева и папье-маше</t>
  </si>
  <si>
    <t>Сборщик изделий из древесины</t>
  </si>
  <si>
    <t>Сборщик изделий из кожи и меха</t>
  </si>
  <si>
    <t>Сборщик изделий из пластмасс</t>
  </si>
  <si>
    <t>Сборщик изделий из стеклопластиков</t>
  </si>
  <si>
    <t>Сборщик изделий из янтаря</t>
  </si>
  <si>
    <t>Сборщик изделий электронной техники</t>
  </si>
  <si>
    <t>Сборщик индикаторов</t>
  </si>
  <si>
    <t>Сборщик инъекционных игл</t>
  </si>
  <si>
    <t>Сборщик каркасов в производстве гипсобетонных панелей</t>
  </si>
  <si>
    <t>Сборщик кассет для малогабаритных магнитофонов</t>
  </si>
  <si>
    <t>Сборщик квантовых приборов</t>
  </si>
  <si>
    <t>Сборщик кварцевых держателей</t>
  </si>
  <si>
    <t>Сборщик-клепальщик</t>
  </si>
  <si>
    <t>Сборщик кожгалантерейных изделий</t>
  </si>
  <si>
    <t>Сборщик корпусов металлических судов</t>
  </si>
  <si>
    <t>Сборщик лент</t>
  </si>
  <si>
    <t>Сборщик микросхем</t>
  </si>
  <si>
    <t>Сборщик мокрых отходов</t>
  </si>
  <si>
    <t>Сборщик музыкальных и озвученных игрушек</t>
  </si>
  <si>
    <t>Сборщик натуральных объектов</t>
  </si>
  <si>
    <t>Сборщик обмоток трансформаторов</t>
  </si>
  <si>
    <t>Сборщик обуви</t>
  </si>
  <si>
    <t>Сборщик очков</t>
  </si>
  <si>
    <t>Сборщик пакетов</t>
  </si>
  <si>
    <t>Сборщик пакетов конденсаторов</t>
  </si>
  <si>
    <t>Сборщик перевязочных материалов</t>
  </si>
  <si>
    <t>Сборщик пластин искусственной кожи</t>
  </si>
  <si>
    <t>Сборщик пластмассовых судов</t>
  </si>
  <si>
    <t>Сборщик плетеной мебели</t>
  </si>
  <si>
    <t>Сборщик покрышек</t>
  </si>
  <si>
    <t>Сборщик полимеризационного инвентаря</t>
  </si>
  <si>
    <t>Сборщик полупроводниковых приборов</t>
  </si>
  <si>
    <t>Сборщик по обрамлению стекла</t>
  </si>
  <si>
    <t>Сборщик приборов из стекла</t>
  </si>
  <si>
    <t>Сборщик пробковой пыли</t>
  </si>
  <si>
    <t>Сборщик пробковых изделий</t>
  </si>
  <si>
    <t>Сборщик продукции в аэрозольной упаковке</t>
  </si>
  <si>
    <t>Сборщик прядильных блоков и насосов</t>
  </si>
  <si>
    <t>Сборщик пьезорезонаторов и изделий на основе пьезоэлементов</t>
  </si>
  <si>
    <t>Сборщик радиодеталей</t>
  </si>
  <si>
    <t>Сборщик резиновых технических изделий</t>
  </si>
  <si>
    <t>Сборщик ртути</t>
  </si>
  <si>
    <t>Сборщик ртутно-цинковых, магниевых и других источников тока</t>
  </si>
  <si>
    <t>Сборщик ртутных выпрямителей</t>
  </si>
  <si>
    <t>Сборщик сборочных единиц часов</t>
  </si>
  <si>
    <t>Сборщик свинцовых аккумуляторов и батарей</t>
  </si>
  <si>
    <t>Сборщик сердечников трансформаторов</t>
  </si>
  <si>
    <t>Сборщик сильноточных конденсаторов</t>
  </si>
  <si>
    <t>Сборщик стеклоизделий</t>
  </si>
  <si>
    <t>Сборщик стеклопакетов</t>
  </si>
  <si>
    <t>Сборщик теплоизоляционных конструкций</t>
  </si>
  <si>
    <t>Сборщик термосов</t>
  </si>
  <si>
    <t>Сборщик тиглей</t>
  </si>
  <si>
    <t>Сборщик токоограничивающих реакторов</t>
  </si>
  <si>
    <t>Сборщик трансформаторов</t>
  </si>
  <si>
    <t>Сборщик ударных инструментов</t>
  </si>
  <si>
    <t>Сборщик фанерных труб</t>
  </si>
  <si>
    <t>Сборщик фарфоровых и фаянсовых изделий</t>
  </si>
  <si>
    <t>Сборщик форм</t>
  </si>
  <si>
    <t>Сборщик форм для флексографской печати</t>
  </si>
  <si>
    <t>Сборщик химаппаратуры и химоборудования</t>
  </si>
  <si>
    <t>Сборщик хирургических инструментов и аппаратов</t>
  </si>
  <si>
    <t>Сборщик цельнометаллических растров</t>
  </si>
  <si>
    <t>Сборщик часов</t>
  </si>
  <si>
    <t>Сборщик чемоданов из фанеры</t>
  </si>
  <si>
    <t>Сборщик шайб</t>
  </si>
  <si>
    <t>Сборщик шинно-пневматических муфт</t>
  </si>
  <si>
    <t>Сборщик шорно-седельных изделий</t>
  </si>
  <si>
    <t>Сборщик шприцев</t>
  </si>
  <si>
    <t>Сборщик штемпелей</t>
  </si>
  <si>
    <t>Сборщик щелевидных сит и металлических щеток</t>
  </si>
  <si>
    <t>Сборщик щелочных аккумуляторов и батарей</t>
  </si>
  <si>
    <t>Сборщик электрических машин и аппаратов</t>
  </si>
  <si>
    <t>Сборщик электроигр</t>
  </si>
  <si>
    <t>Сборщик электроизмерительных приборов</t>
  </si>
  <si>
    <t>Сборщик электрокерамических изделий</t>
  </si>
  <si>
    <t>Сборщик электроугольного производства</t>
  </si>
  <si>
    <t>Сборщик эндокринно-ферментного сырья</t>
  </si>
  <si>
    <t>Сборщик эпителия</t>
  </si>
  <si>
    <t>Сборщик этажерочных вагонеток</t>
  </si>
  <si>
    <t>Сборщик язычковых инструментов</t>
  </si>
  <si>
    <t>Сварщик арматурных сеток и каркасов</t>
  </si>
  <si>
    <t>Сварщик выпрямителей</t>
  </si>
  <si>
    <t>Сварщик изделий из тугоплавких металлов</t>
  </si>
  <si>
    <t>Сварщик на диффузионно-сварочных установках</t>
  </si>
  <si>
    <t>Сварщик на лазерных установках</t>
  </si>
  <si>
    <t>Сварщик на машинах контактной (прессовой) сварки</t>
  </si>
  <si>
    <t>Сварщик на установках ТВЧ</t>
  </si>
  <si>
    <t>Сварщик на электронно-лучевых сварочных установках</t>
  </si>
  <si>
    <t>Сварщик печной сварки труб</t>
  </si>
  <si>
    <t>Сварщик пластмасс</t>
  </si>
  <si>
    <t>Сварщик стеклянных изделий</t>
  </si>
  <si>
    <t>Сварщик термитной сварки</t>
  </si>
  <si>
    <t>Сварщик швейных изделий на установках ТВЧ</t>
  </si>
  <si>
    <t>Сварщик электровакуумных приборов</t>
  </si>
  <si>
    <t>Сверловщик</t>
  </si>
  <si>
    <t>Сверловщик абразивных изделий</t>
  </si>
  <si>
    <t>Сверловщик затравочных пластин кварца</t>
  </si>
  <si>
    <t>Сверловщик камней</t>
  </si>
  <si>
    <t>Сверловщик оптических деталей</t>
  </si>
  <si>
    <t>Сверловщик-пневматик</t>
  </si>
  <si>
    <t>Сверловщик стеклоизделий</t>
  </si>
  <si>
    <t>Сверловщик электрокерамических изделий</t>
  </si>
  <si>
    <t>Светокопировщик</t>
  </si>
  <si>
    <t>Свиновод</t>
  </si>
  <si>
    <t>Свойлачивальщик</t>
  </si>
  <si>
    <t>Связывальщик пачек волокна</t>
  </si>
  <si>
    <t>Сгустительщик</t>
  </si>
  <si>
    <t>Сгустительщик кожволокнистой массы</t>
  </si>
  <si>
    <t>Сдатчик готовой продукции</t>
  </si>
  <si>
    <t>Сдатчик экспортных лесоматериалов</t>
  </si>
  <si>
    <t>Сепараторщик</t>
  </si>
  <si>
    <t>Сепараторщик биомассы</t>
  </si>
  <si>
    <t>Сепараторщик шлифзерна</t>
  </si>
  <si>
    <t>Серебрильщик</t>
  </si>
  <si>
    <t>Серебрильщик пьезотехнических изделий</t>
  </si>
  <si>
    <t>Сестра-хозяйка</t>
  </si>
  <si>
    <t>Сетевязальщик</t>
  </si>
  <si>
    <t>Сигналист</t>
  </si>
  <si>
    <t>Сигнальщик боновый</t>
  </si>
  <si>
    <t>Силосник</t>
  </si>
  <si>
    <t>Синильщик</t>
  </si>
  <si>
    <t>Скиповой</t>
  </si>
  <si>
    <t>Скирдовальщик</t>
  </si>
  <si>
    <t>Складывальщик</t>
  </si>
  <si>
    <t>Склеивальщик нитей и текстильно- галантерейных изделий</t>
  </si>
  <si>
    <t>Склейщик</t>
  </si>
  <si>
    <t>Склейщик блоков, заготовок и строительных конструкций</t>
  </si>
  <si>
    <t>Склейщик керамических, фарфоровых и фаянсовых изделий</t>
  </si>
  <si>
    <t>Склейщик оптических деталей</t>
  </si>
  <si>
    <t>Склейщик пьезоэлементов</t>
  </si>
  <si>
    <t>Склейщик технических камней</t>
  </si>
  <si>
    <t>Склейщик фанерных труб</t>
  </si>
  <si>
    <t>Склейщик электрокерамических изделий</t>
  </si>
  <si>
    <t>Скорняк-наборщик</t>
  </si>
  <si>
    <t>Скорняк-раскройщик</t>
  </si>
  <si>
    <t>Скрайбировщик пластин</t>
  </si>
  <si>
    <t>Скрубберщик-насосчик</t>
  </si>
  <si>
    <t>Скрутчик изделий кабельного производства</t>
  </si>
  <si>
    <t>Слесарь аварийно-восстановительных работ</t>
  </si>
  <si>
    <t>Слесарь аварийно-восстановительных работ в газовом хозяйстве</t>
  </si>
  <si>
    <t>Слесарь зумпфового агрегата</t>
  </si>
  <si>
    <t>Слесарь-инструментальщик</t>
  </si>
  <si>
    <t>Слесарь-испытатель</t>
  </si>
  <si>
    <t>Слесарь механосборочных работ</t>
  </si>
  <si>
    <t>Слесарь-опрессовщик</t>
  </si>
  <si>
    <t>Слесарь по аэрогидродинамическим испытаниям</t>
  </si>
  <si>
    <t>Слесарь по выводам и обмоткам электрических машин</t>
  </si>
  <si>
    <t>Слесарь по изготовлению деталей и узлов систем вентиляции, кондиционирования воздуха, пневмотранспорта и аспирации</t>
  </si>
  <si>
    <t>Слесарь по изготовлению и доводке деталей летательных аппаратов</t>
  </si>
  <si>
    <t>Слесарь по изготовлению и ремонту трубопроводов</t>
  </si>
  <si>
    <t>Слесарь по изготовлению узлов и деталей санитарно-технических систем</t>
  </si>
  <si>
    <t>Слесарь по изготовлению узлов и деталей технологических трубопроводов</t>
  </si>
  <si>
    <t>Слесарь по контрольно-измерительным приборам и автоматике</t>
  </si>
  <si>
    <t>Слесарь по монтажу и ремонту оснований морских буровых и эстакад</t>
  </si>
  <si>
    <t>Слесарь по обслуживанию буровых</t>
  </si>
  <si>
    <t>Слесарь по обслуживанию оборудования электростанций</t>
  </si>
  <si>
    <t>Слесарь по обслуживанию тепловых пунктов</t>
  </si>
  <si>
    <t>Слесарь по обслуживанию тепловых сетей</t>
  </si>
  <si>
    <t>Слесарь по осмотру и ремонту локомотивов на пунктах технического обслуживания</t>
  </si>
  <si>
    <t>Слесарь по ремонту авиадвигателей</t>
  </si>
  <si>
    <t>Слесарь по ремонту автомобилей</t>
  </si>
  <si>
    <t>Слесарь по ремонту агрегатов</t>
  </si>
  <si>
    <t>Слесарь по ремонту гидротурбинного оборудования</t>
  </si>
  <si>
    <t>Слесарь по ремонту дорожно-строительных машин и тракторов</t>
  </si>
  <si>
    <t>Слесарь по ремонту и обслуживанию перегрузочных машин</t>
  </si>
  <si>
    <t>Слесарь по ремонту и обслуживанию систем вентиляции и кондиционирования</t>
  </si>
  <si>
    <t>Слесарь по ремонту лесозаготовительного оборудования</t>
  </si>
  <si>
    <t>Слесарь по ремонту летательных аппаратов</t>
  </si>
  <si>
    <t>Слесарь по ремонту оборудования котельных и пылеприготовительных цехов</t>
  </si>
  <si>
    <t>Слесарь по ремонту оборудования тепловых сетей</t>
  </si>
  <si>
    <t>Слесарь по ремонту оборудования топливоподачи</t>
  </si>
  <si>
    <t>Слесарь по ремонту парогазотурбинного оборудования</t>
  </si>
  <si>
    <t>Слесарь по ремонту подвижного состава</t>
  </si>
  <si>
    <t>Слесарь по ремонту путевых машин и механизмов</t>
  </si>
  <si>
    <t>Слесарь по ремонту реакторно-турбинного оборудования</t>
  </si>
  <si>
    <t>Слесарь по ремонту сельскохозяйственных машин и оборудования</t>
  </si>
  <si>
    <t>Слесарь по ремонту технологических установок</t>
  </si>
  <si>
    <t>Слесарь по сборке металлоконструкций</t>
  </si>
  <si>
    <t>Слесарь по такелажу и грузозахватным приспособлениям</t>
  </si>
  <si>
    <t>Слесарь по топливной аппаратуре</t>
  </si>
  <si>
    <t>Слесарь по эксплуатации и ремонту газового оборудования</t>
  </si>
  <si>
    <t>Слесарь по эксплуатации и ремонту подземных газопроводов</t>
  </si>
  <si>
    <t>Слесарь-проводчик</t>
  </si>
  <si>
    <t>Слесарь-ремонтник</t>
  </si>
  <si>
    <t>Слесарь-сантехник</t>
  </si>
  <si>
    <t>Слесарь системы испарительного охлаждения</t>
  </si>
  <si>
    <t>Слесарь строительный</t>
  </si>
  <si>
    <t>Слесарь-судоремонтник</t>
  </si>
  <si>
    <t>Слесарь централизованной смазочной станции</t>
  </si>
  <si>
    <t>Слесарь электродной продукции</t>
  </si>
  <si>
    <t>Слесарь-электромонтажник</t>
  </si>
  <si>
    <t>Сливщик-разливщик</t>
  </si>
  <si>
    <t>Сливщик стекломассы</t>
  </si>
  <si>
    <t>Смазчик</t>
  </si>
  <si>
    <t>Смесильщик</t>
  </si>
  <si>
    <t>Смесительщик</t>
  </si>
  <si>
    <t>Смесительщик муки на силосах</t>
  </si>
  <si>
    <t>Смешивальщик волокна</t>
  </si>
  <si>
    <t>Смольщик берд</t>
  </si>
  <si>
    <t>Смольщик пакли</t>
  </si>
  <si>
    <t>Смотритель маяка</t>
  </si>
  <si>
    <t>Смотритель огней</t>
  </si>
  <si>
    <t>Сновальщик</t>
  </si>
  <si>
    <t>Собаковод</t>
  </si>
  <si>
    <t>Содовщик</t>
  </si>
  <si>
    <t>Солодовщик</t>
  </si>
  <si>
    <t>Сортировщик</t>
  </si>
  <si>
    <t>Сортировщик абразивных материалов</t>
  </si>
  <si>
    <t>Сортировщик алмазов</t>
  </si>
  <si>
    <t>Сортировщик бриллиантов</t>
  </si>
  <si>
    <t>Сортировщик бумажного производства</t>
  </si>
  <si>
    <t>Сортировщик в производстве карандашей</t>
  </si>
  <si>
    <t>Сортировщик в производстве пищевой продукции</t>
  </si>
  <si>
    <t>Сортировщик декоративных пород дерева</t>
  </si>
  <si>
    <t>Сортировщик деталей подшипников</t>
  </si>
  <si>
    <t>Сортировщик деталей часов и камней</t>
  </si>
  <si>
    <t>Сортировщик древесины на воде</t>
  </si>
  <si>
    <t>Сортировщик жести и изделий</t>
  </si>
  <si>
    <t>Сортировщик игольно-платинных изделий</t>
  </si>
  <si>
    <t>Сортировщик извести</t>
  </si>
  <si>
    <t>Сортировщик изделий, полуфабрикатов и материалов</t>
  </si>
  <si>
    <t>Сортировщик изделий, сырья и материалов</t>
  </si>
  <si>
    <t>Сортировщик керамзита</t>
  </si>
  <si>
    <t>Сортировщик кожевенно-мехового сырья</t>
  </si>
  <si>
    <t>Сортировщик кокса</t>
  </si>
  <si>
    <t>Сортировщик контейнеров</t>
  </si>
  <si>
    <t>Сортировщик кости</t>
  </si>
  <si>
    <t>Сортировщик куска на печах сопротивления</t>
  </si>
  <si>
    <t>Сортировщик материалов и изделий из древесины</t>
  </si>
  <si>
    <t>Сортировщик немытой шерсти</t>
  </si>
  <si>
    <t>Сортировщик отливок</t>
  </si>
  <si>
    <t>Сортировщик полуфабрикатов и изделий</t>
  </si>
  <si>
    <t>Сортировщик почтовых отправлений и произведений печати</t>
  </si>
  <si>
    <t>Сортировщик рога и кости</t>
  </si>
  <si>
    <t>Сортировщик сигарного листа</t>
  </si>
  <si>
    <t>Сортировщик сырья и волокна</t>
  </si>
  <si>
    <t>Сортировщик сырья и изделий из слюды</t>
  </si>
  <si>
    <t>Сортировщик сырья, материалов и изделий</t>
  </si>
  <si>
    <t>Сортировщик сырья, фарфоровых, фаянсовых и керамических изделий</t>
  </si>
  <si>
    <t>Сортировщик табака</t>
  </si>
  <si>
    <t>Сортировщик табака в ферментационном производстве</t>
  </si>
  <si>
    <t>Сортировщик табачных изделий</t>
  </si>
  <si>
    <t>Сортировщик тушек птицы и кроликов</t>
  </si>
  <si>
    <t>Сортировщик (упаковщик) теплоизоляционных изделий</t>
  </si>
  <si>
    <t>Сортировщик шкур</t>
  </si>
  <si>
    <t>Сортировщик шкур кроликов</t>
  </si>
  <si>
    <t>Сортировщик шпона и фанеры</t>
  </si>
  <si>
    <t>Сортировщик электродов</t>
  </si>
  <si>
    <t>Сортировщик электроизоляционных материалов</t>
  </si>
  <si>
    <t>Сортировщик электроугольных изделий</t>
  </si>
  <si>
    <t>Составитель аппретур, эмульсий и лаков</t>
  </si>
  <si>
    <t>Составитель вагонных партий табака</t>
  </si>
  <si>
    <t>Составитель коллагеновой массы</t>
  </si>
  <si>
    <t>Составитель массы на мешалках</t>
  </si>
  <si>
    <t>Составитель навесок ингредиентов</t>
  </si>
  <si>
    <t>Составитель обмазки</t>
  </si>
  <si>
    <t>Составитель описи объектов населенных пунктов</t>
  </si>
  <si>
    <t>Составитель пасты</t>
  </si>
  <si>
    <t>Составитель перопуховой смеси</t>
  </si>
  <si>
    <t>Составитель поездов</t>
  </si>
  <si>
    <t>Составитель смесей</t>
  </si>
  <si>
    <t>Составитель смеси моющих средств</t>
  </si>
  <si>
    <t>Составитель фарша</t>
  </si>
  <si>
    <t>Составитель фтористых присадок</t>
  </si>
  <si>
    <t>Составитель химических растворов</t>
  </si>
  <si>
    <t>Составщик шихты</t>
  </si>
  <si>
    <t>Спекальщик инструментов из алмазов и сверхтвердых материалов</t>
  </si>
  <si>
    <t>Спекальщик кювет</t>
  </si>
  <si>
    <t>Спекальщик ленточных сердечников</t>
  </si>
  <si>
    <t>Спекальщик стекловолокна</t>
  </si>
  <si>
    <t>Спекальщик</t>
  </si>
  <si>
    <t>Сплавщик</t>
  </si>
  <si>
    <t>Сплавщик отходов</t>
  </si>
  <si>
    <t>Сплотчик</t>
  </si>
  <si>
    <t>Средовар</t>
  </si>
  <si>
    <t>Стабилизировщик кабелей</t>
  </si>
  <si>
    <t>Ставильщик</t>
  </si>
  <si>
    <t>Ставильщик стеклоизделий в автоклавы</t>
  </si>
  <si>
    <t>Сталевар вакуумной печи</t>
  </si>
  <si>
    <t>Сталевар конвертера</t>
  </si>
  <si>
    <t>Сталевар мартеновской печи</t>
  </si>
  <si>
    <t>Сталевар установки внепечной обработки стали</t>
  </si>
  <si>
    <t>Сталевар установки электрошлакового переплава</t>
  </si>
  <si>
    <t>Сталевар электропечи</t>
  </si>
  <si>
    <t>Станочник деревообрабатывающих станков</t>
  </si>
  <si>
    <t>Станочник жестяно-баночного оборудования</t>
  </si>
  <si>
    <t>Станочник клеенаносящего станка</t>
  </si>
  <si>
    <t>Станочник кромкофуговального станка</t>
  </si>
  <si>
    <t>Станочник навивочного станка</t>
  </si>
  <si>
    <t>Станочник на механической обработке электродной продукции</t>
  </si>
  <si>
    <t>Станочник на обработке твердосплавной продукции</t>
  </si>
  <si>
    <t>Станочник по изготовлению гнутой мебели</t>
  </si>
  <si>
    <t>Станочник по обработке керамики</t>
  </si>
  <si>
    <t>Станочник-распиловщик</t>
  </si>
  <si>
    <t>Станочник ребросклеивающего станка</t>
  </si>
  <si>
    <t>Станочник специальных деревообрабатывающих станков</t>
  </si>
  <si>
    <t>Станочник специальных металлообрабатыващих станков</t>
  </si>
  <si>
    <t>Станочник усовочного станка</t>
  </si>
  <si>
    <t>Станочник широкого профиля</t>
  </si>
  <si>
    <t>Станочник шпалорезного станка</t>
  </si>
  <si>
    <t>Станционный рабочий</t>
  </si>
  <si>
    <t>Старший машинист котельного оборудования</t>
  </si>
  <si>
    <t>Старший машинист котлотурбинного цеха</t>
  </si>
  <si>
    <t>Старший машинист турбинного отделения</t>
  </si>
  <si>
    <t>Старший машинист энергоблоков</t>
  </si>
  <si>
    <t>Стволовой (подземный)</t>
  </si>
  <si>
    <t>Стекловар</t>
  </si>
  <si>
    <t>Стеклографист (ротаторщик)</t>
  </si>
  <si>
    <t>Стеклодув</t>
  </si>
  <si>
    <t>Стеклопротирщик</t>
  </si>
  <si>
    <t>Стекольщик</t>
  </si>
  <si>
    <t>Стендовщик</t>
  </si>
  <si>
    <t>Стереотипер</t>
  </si>
  <si>
    <t>Стерженщик машинной формовки</t>
  </si>
  <si>
    <t>Стерженщик ручной формовки</t>
  </si>
  <si>
    <t>Стерилизаторщик ваты</t>
  </si>
  <si>
    <t>Стерилизаторщик материалов и препаратов</t>
  </si>
  <si>
    <t>Стерилизаторщик питательных сред</t>
  </si>
  <si>
    <t>Столяр</t>
  </si>
  <si>
    <t>Столяр по изготовлению декораций</t>
  </si>
  <si>
    <t>Столяр по изготовлению и ремонту деталей и узлов музыкальных инструментов</t>
  </si>
  <si>
    <t>Столяр строительный</t>
  </si>
  <si>
    <t>Столяр судовой</t>
  </si>
  <si>
    <t>Сторож (вахтер)</t>
  </si>
  <si>
    <t>Стрелок</t>
  </si>
  <si>
    <t>Стригальщик ворса</t>
  </si>
  <si>
    <t>Строгаль кожевенно-мехового сырья и полуфабрикатов</t>
  </si>
  <si>
    <t>Строгальщик</t>
  </si>
  <si>
    <t>Строгальщик пластмасс</t>
  </si>
  <si>
    <t>Стропальщик</t>
  </si>
  <si>
    <t>Струнонавивальщик</t>
  </si>
  <si>
    <t>Струнщик</t>
  </si>
  <si>
    <t>Стыковщик полос</t>
  </si>
  <si>
    <t>Стыковщик резиновых изделий</t>
  </si>
  <si>
    <t>Стыковщик текстиля на прессе</t>
  </si>
  <si>
    <t>Судокорпусник-ремонтник</t>
  </si>
  <si>
    <t>Судопропускник</t>
  </si>
  <si>
    <t>Сукновал</t>
  </si>
  <si>
    <t>Сульфатчик</t>
  </si>
  <si>
    <t>Сушильщик</t>
  </si>
  <si>
    <t>Сушильщик абразивных изделий</t>
  </si>
  <si>
    <t>Сушильщик асбестоцементных изделий</t>
  </si>
  <si>
    <t>Сушильщик бумаги, картона, фибры и изделий из них</t>
  </si>
  <si>
    <t>Сушильщик бумагоделательной (картоноделательной) машины</t>
  </si>
  <si>
    <t>Сушильщик вакуум-формующей машины</t>
  </si>
  <si>
    <t>Сушильщик ванилина</t>
  </si>
  <si>
    <t>Сушильщик девулканизата</t>
  </si>
  <si>
    <t>Сушильщик деталей и игрушек</t>
  </si>
  <si>
    <t>Сушильщик деталей и приборов</t>
  </si>
  <si>
    <t>Сушильщик длиннотрубчатых макарон</t>
  </si>
  <si>
    <t>Сушильщик дощечек</t>
  </si>
  <si>
    <t>Сушильщик дрожжей</t>
  </si>
  <si>
    <t>Сушильщик жести</t>
  </si>
  <si>
    <t>Сушильщик заготовок и художественных изделий</t>
  </si>
  <si>
    <t>Сушильщик заполнителей</t>
  </si>
  <si>
    <t>Сушильщик (заправщик)</t>
  </si>
  <si>
    <t>Сушильщик изделий</t>
  </si>
  <si>
    <t>Сушильщик клеильно-сушильной машины</t>
  </si>
  <si>
    <t>Сушильщик компонентов обмазки и флюсов</t>
  </si>
  <si>
    <t>Сушильщик линолеума</t>
  </si>
  <si>
    <t>Сушильщик лубяного сырья</t>
  </si>
  <si>
    <t>Сушильщик махорочной крошки</t>
  </si>
  <si>
    <t>Сушильщик машины длинноволокнистой бумаги</t>
  </si>
  <si>
    <t>Сушильщик отходов</t>
  </si>
  <si>
    <t>Сушильщик пакетов конденсаторов</t>
  </si>
  <si>
    <t>Сушильщик пергаментной машины</t>
  </si>
  <si>
    <t>Сушильщик перопухового сырья</t>
  </si>
  <si>
    <t>Сушильщик пищевой продукции</t>
  </si>
  <si>
    <t>Сушильщик пленки бутафоль</t>
  </si>
  <si>
    <t>Сушильщик посыпочных материалов</t>
  </si>
  <si>
    <t>Сушильщик пресспата</t>
  </si>
  <si>
    <t>Сушильщик растений</t>
  </si>
  <si>
    <t>Сушильщик ровничной машины</t>
  </si>
  <si>
    <t>Сушильщик стеклоизделий</t>
  </si>
  <si>
    <t>Сушильщик стержней</t>
  </si>
  <si>
    <t>Сушильщик стержней, форм и формовочных материалов</t>
  </si>
  <si>
    <t>Сушильщик сырья и материалов</t>
  </si>
  <si>
    <t>Сушильщик сырья, полуфабрикатов и изделий</t>
  </si>
  <si>
    <t>Сушильщик теплоизоляционных изделий</t>
  </si>
  <si>
    <t>Сушильщик фарфоровых, фаянсовых, керамических изделий и сырья</t>
  </si>
  <si>
    <t>Сушильщик шкурок кроликов</t>
  </si>
  <si>
    <t>Сушильщик шлифзерна, шлифпорошков и шихтовых материалов</t>
  </si>
  <si>
    <t>Сушильщик шпона и фанеры</t>
  </si>
  <si>
    <t>Сушильщик электродов</t>
  </si>
  <si>
    <t>Сушильщик элементного производства</t>
  </si>
  <si>
    <t>Счетчик</t>
  </si>
  <si>
    <t>Счетчик меры и изделий</t>
  </si>
  <si>
    <t>Сшивальщик металлосеток</t>
  </si>
  <si>
    <t>Сшивальщик-проклейщик</t>
  </si>
  <si>
    <t>Съемщик байки</t>
  </si>
  <si>
    <t>Съемщик брикетов</t>
  </si>
  <si>
    <t>Съемщик волокна</t>
  </si>
  <si>
    <t>Съемщик горячих изделий</t>
  </si>
  <si>
    <t>Съемщик диапозитивных фильмов</t>
  </si>
  <si>
    <t>Съемщик изделий</t>
  </si>
  <si>
    <t>Съемщик клея</t>
  </si>
  <si>
    <t>Съемщик лент скоростемеров локомотивов</t>
  </si>
  <si>
    <t>Съемщик мультипликационных проб</t>
  </si>
  <si>
    <t>Съемщик оболочек с кабельных изделий</t>
  </si>
  <si>
    <t>Съемщик обуви с колодок</t>
  </si>
  <si>
    <t>Съемщик оптических характеристик</t>
  </si>
  <si>
    <t>Съемщик политого стекла и фотопластинок</t>
  </si>
  <si>
    <t>Съемщик резиновых изделий</t>
  </si>
  <si>
    <t>Съемщик свинцовой оболочки с рукавов</t>
  </si>
  <si>
    <t>Съемщик стекла и стеклоизделий</t>
  </si>
  <si>
    <t>Съемщик стеклопластиковых и стекловолокнистых изделий</t>
  </si>
  <si>
    <t>Съемщик суровья</t>
  </si>
  <si>
    <t>Съемщик теплоизоляционных изделий</t>
  </si>
  <si>
    <t>Съемщик целлюлозы, бумаги, картона и изделий из них</t>
  </si>
  <si>
    <t>Съемщик шелка-сырца</t>
  </si>
  <si>
    <t>Сыродел</t>
  </si>
  <si>
    <t>Сыродел-мастер</t>
  </si>
  <si>
    <t>Сыродел по созреванию сыров</t>
  </si>
  <si>
    <t>Сыросол</t>
  </si>
  <si>
    <t>Табаковод</t>
  </si>
  <si>
    <t>Таблетировщик</t>
  </si>
  <si>
    <t>Такелажник</t>
  </si>
  <si>
    <t>Такелажник на монтаже</t>
  </si>
  <si>
    <t>Такелажник судовой</t>
  </si>
  <si>
    <t>Таксидермист</t>
  </si>
  <si>
    <t>Талькировщик листов и лент</t>
  </si>
  <si>
    <t>Тальман</t>
  </si>
  <si>
    <t>Телеграфист</t>
  </si>
  <si>
    <t>Телефонист</t>
  </si>
  <si>
    <t>Темперировщик жировой основы</t>
  </si>
  <si>
    <t>Термист</t>
  </si>
  <si>
    <t>Термист купроксных и селеновых выпрямителей</t>
  </si>
  <si>
    <t>Термист на установках ТВЧ</t>
  </si>
  <si>
    <t>Термист нафталиновых печей</t>
  </si>
  <si>
    <t>Термист по обработке слюды</t>
  </si>
  <si>
    <t>Термист проката и труб</t>
  </si>
  <si>
    <t>Термист холодом</t>
  </si>
  <si>
    <t>Термообработчик древесно-волокнистых плит</t>
  </si>
  <si>
    <t>Термообработчик проводов и кабелей</t>
  </si>
  <si>
    <t>Термоотделочник меховых шкурок</t>
  </si>
  <si>
    <t>Термоотделочник пряжи</t>
  </si>
  <si>
    <t>Термоотделочник текстильно-галантерейных изделий</t>
  </si>
  <si>
    <t>Термоотделочник швейных изделий</t>
  </si>
  <si>
    <t>Термоотделочник щетины и волоса</t>
  </si>
  <si>
    <t>Термопечатник</t>
  </si>
  <si>
    <t>Термопластикаторщик</t>
  </si>
  <si>
    <t>Терморезчик</t>
  </si>
  <si>
    <t>Термостатчик</t>
  </si>
  <si>
    <t>Термоусадчик</t>
  </si>
  <si>
    <t>Тесемщик</t>
  </si>
  <si>
    <t>Тестовод</t>
  </si>
  <si>
    <t>Тесчик спецсортиментов</t>
  </si>
  <si>
    <t>Тиснильщик рисунка</t>
  </si>
  <si>
    <t>Ткач</t>
  </si>
  <si>
    <t>Токарь</t>
  </si>
  <si>
    <t>Токарь-затыловщик</t>
  </si>
  <si>
    <t>Токарь-карусельщик</t>
  </si>
  <si>
    <t>Токарь по камню</t>
  </si>
  <si>
    <t>Токарь-полуавтоматчик</t>
  </si>
  <si>
    <t>Токарь по обработке абразивных изделий</t>
  </si>
  <si>
    <t>Токарь по обработке асбестоцементных труб и муфт</t>
  </si>
  <si>
    <t>Токарь-расточник</t>
  </si>
  <si>
    <t>Токарь-револьверщик</t>
  </si>
  <si>
    <t>Тоннельный рабочий</t>
  </si>
  <si>
    <t>Тоннельщик</t>
  </si>
  <si>
    <t>Торфорабочий</t>
  </si>
  <si>
    <t>Точильщик кардной гарнитуры</t>
  </si>
  <si>
    <t>Точильщик стригальных ножей</t>
  </si>
  <si>
    <t>Точильщик шляпок</t>
  </si>
  <si>
    <t>Травильщик</t>
  </si>
  <si>
    <t>Травильщик валов</t>
  </si>
  <si>
    <t>Травильщик клише</t>
  </si>
  <si>
    <t>Травильщик купроксных выпрямительных элементов</t>
  </si>
  <si>
    <t>Травильщик прецизионного травления</t>
  </si>
  <si>
    <t>Травильщик радиокерамики</t>
  </si>
  <si>
    <t>Травильщик синтетических материалов на тканевой основе</t>
  </si>
  <si>
    <t>Травильщик стекла плавиковой кислотой</t>
  </si>
  <si>
    <t>Травильщик фарфоровых и фаянсовых изделий</t>
  </si>
  <si>
    <t>Травильщик фольги</t>
  </si>
  <si>
    <t>Травильщик форм глубокой печати</t>
  </si>
  <si>
    <t>Тракторист</t>
  </si>
  <si>
    <t>Тракторист по подготовке лесосек, трелевке и вывозке леса</t>
  </si>
  <si>
    <t>Трамбовщик изоляционного материала</t>
  </si>
  <si>
    <t>Трамбовщик огнеприпасов из карборунда</t>
  </si>
  <si>
    <t>Транспортерщик</t>
  </si>
  <si>
    <t>Транспортерщик горячего клинкера</t>
  </si>
  <si>
    <t>Транспортировщик</t>
  </si>
  <si>
    <t>Транспортировщик в литейном производстве</t>
  </si>
  <si>
    <t>Транспортировщик шихты</t>
  </si>
  <si>
    <t>Трафаретчик</t>
  </si>
  <si>
    <t>Трелевщик</t>
  </si>
  <si>
    <t>Тренер лошадей</t>
  </si>
  <si>
    <t>Тренировщик радиодеталей</t>
  </si>
  <si>
    <t>Трубник на солекомбайне</t>
  </si>
  <si>
    <t>Трубогибщик судовой</t>
  </si>
  <si>
    <t>Трубоклад промышленных железобетонных труб</t>
  </si>
  <si>
    <t>Трубоклад промышленных кирпичных труб</t>
  </si>
  <si>
    <t>Труболитейщик-формовщик</t>
  </si>
  <si>
    <t>Трубопроводчик линейный</t>
  </si>
  <si>
    <t>Трубопроводчик судовой</t>
  </si>
  <si>
    <t>Трубопрокатчик</t>
  </si>
  <si>
    <t>Тузлуковщик шкур</t>
  </si>
  <si>
    <t>Туннелепрокладчик в бунтах хлопка- сырца</t>
  </si>
  <si>
    <t>Тянульщик кож</t>
  </si>
  <si>
    <t>Тянульщик по выработке стеклянных труб и дрота</t>
  </si>
  <si>
    <t>Уборщик в литейных цехах</t>
  </si>
  <si>
    <t>Уборщик горячего металла</t>
  </si>
  <si>
    <t>Уборщик мусоропроводов</t>
  </si>
  <si>
    <t>Уборщик отходов металлургического производства</t>
  </si>
  <si>
    <t>Уборщик производственных и служебных помещений</t>
  </si>
  <si>
    <t>Уборщик территорий</t>
  </si>
  <si>
    <t>Уборщик шлака и оборотных материалов</t>
  </si>
  <si>
    <t>Увлажнитель кожаных, меховых деталей и изделий</t>
  </si>
  <si>
    <t>Увлажнительщик бумаги и картона</t>
  </si>
  <si>
    <t>Увлажняльщик кожевенных картонов</t>
  </si>
  <si>
    <t>Увлажняльщик махорочного сырья</t>
  </si>
  <si>
    <t>Увлажняльщик сырья</t>
  </si>
  <si>
    <t>Увлажняльщик табачного сырья</t>
  </si>
  <si>
    <t>Укладчик деталей и изделий</t>
  </si>
  <si>
    <t>Укладчик диапозитивных фильмов</t>
  </si>
  <si>
    <t>Укладчик-заливщик продуктов консервирования</t>
  </si>
  <si>
    <t>Укладчик изделий</t>
  </si>
  <si>
    <t>Укладчик пиломатериалов, деталей и изделий из древесины</t>
  </si>
  <si>
    <t>Укладчик продукции медицинского назначения</t>
  </si>
  <si>
    <t>Укладчик проката</t>
  </si>
  <si>
    <t>Укладчик синели</t>
  </si>
  <si>
    <t>Укладчик стеклонити в изделия</t>
  </si>
  <si>
    <t>Укладчик сырья</t>
  </si>
  <si>
    <t>Укладчик-упаковщик</t>
  </si>
  <si>
    <t>Укладчик хлебобулочных изделий</t>
  </si>
  <si>
    <t>Униформист</t>
  </si>
  <si>
    <t>Упаковщик кип</t>
  </si>
  <si>
    <t>Упаковщик цемента</t>
  </si>
  <si>
    <t>Упаковщик-цементировщик</t>
  </si>
  <si>
    <t>Упаковщик электродов</t>
  </si>
  <si>
    <t>Уплотнитель припоя</t>
  </si>
  <si>
    <t>Упрочнитель деталей</t>
  </si>
  <si>
    <t>Усреднильщик сырья</t>
  </si>
  <si>
    <t>Установщик алмазов</t>
  </si>
  <si>
    <t>Установщик бурильных замков</t>
  </si>
  <si>
    <t>Установщик декораций</t>
  </si>
  <si>
    <t>Установщик изделий в эмалировании</t>
  </si>
  <si>
    <t>Установщик катализаторных сеток</t>
  </si>
  <si>
    <t>Установщик ладовых пластин</t>
  </si>
  <si>
    <t>Установщик прядильных блоков и гарнитуры</t>
  </si>
  <si>
    <t>Установщик стеклоплавильных сосудов</t>
  </si>
  <si>
    <t>Установщик фильерных пластин</t>
  </si>
  <si>
    <t>Установщик художественных произведений</t>
  </si>
  <si>
    <t>Установщик цвета и света</t>
  </si>
  <si>
    <t>Фанеровщик художественных изделий из дерева</t>
  </si>
  <si>
    <t>Фаршировщик овощей</t>
  </si>
  <si>
    <t>Фасовщик пучков щетины и волоса</t>
  </si>
  <si>
    <t>Фацетчик</t>
  </si>
  <si>
    <t>Фельдъегерь</t>
  </si>
  <si>
    <t>Фенольщик</t>
  </si>
  <si>
    <t>Ферментаторщик</t>
  </si>
  <si>
    <t>Ферментировщик чая</t>
  </si>
  <si>
    <t>Фибровщик</t>
  </si>
  <si>
    <t>Фидерщик</t>
  </si>
  <si>
    <t>Фиксаторщик</t>
  </si>
  <si>
    <t>Филигранщик бумаги</t>
  </si>
  <si>
    <t>Фильерщик</t>
  </si>
  <si>
    <t>Фильмопроверщик</t>
  </si>
  <si>
    <t>Фильмотекарь</t>
  </si>
  <si>
    <t>Фильтровальщик</t>
  </si>
  <si>
    <t>Фильтрпрессовщик</t>
  </si>
  <si>
    <t>Флипперовщик бортовых колец</t>
  </si>
  <si>
    <t>Флотатор</t>
  </si>
  <si>
    <t>Флотаторщик</t>
  </si>
  <si>
    <t>Флюсовар</t>
  </si>
  <si>
    <t>Флюсовщик</t>
  </si>
  <si>
    <t>Фонотекарь</t>
  </si>
  <si>
    <t>Форматор скульптурного производства</t>
  </si>
  <si>
    <t>Формировщик плотов</t>
  </si>
  <si>
    <t>Формировщик трикотажных изделий</t>
  </si>
  <si>
    <t>Формовщик абразивных изделий на керамической связке</t>
  </si>
  <si>
    <t>Формовщик абразивных изделий на бакелитовой, вулканитовой и эпоксидной связках</t>
  </si>
  <si>
    <t>Формовщик анодов</t>
  </si>
  <si>
    <t>Формовщик асбестоцементных изделий</t>
  </si>
  <si>
    <t>Формовщик асфальтовых плиток</t>
  </si>
  <si>
    <t>Формовщик брикетов</t>
  </si>
  <si>
    <t>Формовщик буртов фаолитовых труб</t>
  </si>
  <si>
    <t>Формовщик в производстве стеновых и вяжущих материалов</t>
  </si>
  <si>
    <t>Формовщик головных уборов</t>
  </si>
  <si>
    <t>Формовщик деталей из стекла</t>
  </si>
  <si>
    <t>Формовщик деталей и игрушек</t>
  </si>
  <si>
    <t>Формовщик деталей и изделий</t>
  </si>
  <si>
    <t>Формовщик железобетонных изделий и конструкций</t>
  </si>
  <si>
    <t>Формовщик изделий из вспенивающихся материалов</t>
  </si>
  <si>
    <t>Формовщик изделий строительной керамики</t>
  </si>
  <si>
    <t>Формовщик искусственных зубов</t>
  </si>
  <si>
    <t>Формовщик камнелитейного производства</t>
  </si>
  <si>
    <t>Формовщик капселей</t>
  </si>
  <si>
    <t>Формовщик колбасных изделий</t>
  </si>
  <si>
    <t>Формовщик машинной формовки</t>
  </si>
  <si>
    <t>Формовщик медицинских препаратов, полуфабрикатов и изделий</t>
  </si>
  <si>
    <t>Формовщик огнеупорных изделий</t>
  </si>
  <si>
    <t>Формовщик пакетов</t>
  </si>
  <si>
    <t>Формовщик пенальной косметики</t>
  </si>
  <si>
    <t>Формовщик по выплавляемым моделям</t>
  </si>
  <si>
    <t>Формовщик покрышек</t>
  </si>
  <si>
    <t>Формовщик радиокерамики</t>
  </si>
  <si>
    <t>Формовщик разделительных и декоративных слоев</t>
  </si>
  <si>
    <t>Формовщик ртутных выпрямителей</t>
  </si>
  <si>
    <t>Формовщик ручной формовки</t>
  </si>
  <si>
    <t>Формовщик селеновых элементов</t>
  </si>
  <si>
    <t>Формовщик стеклопластиковых изделий</t>
  </si>
  <si>
    <t>Формовщик сыра</t>
  </si>
  <si>
    <t>Формовщик текстильных изделий</t>
  </si>
  <si>
    <t>Формовщик теплоизоляционных изделий</t>
  </si>
  <si>
    <t>Формовщик теста</t>
  </si>
  <si>
    <t>Формовщик фарфоровых и фаянсовых изделий</t>
  </si>
  <si>
    <t>Формовщик фильтр-пластин</t>
  </si>
  <si>
    <t>Формовщик фольги</t>
  </si>
  <si>
    <t>Формовщик форм для наглядных пособий</t>
  </si>
  <si>
    <t>Формовщик художественного литья</t>
  </si>
  <si>
    <t>Формовщик электродной массы</t>
  </si>
  <si>
    <t>Формовщик электрокерамических изделий</t>
  </si>
  <si>
    <t>Формодержатель</t>
  </si>
  <si>
    <t>Форсунщик</t>
  </si>
  <si>
    <t>Фосфатировщик</t>
  </si>
  <si>
    <t>Фотограф</t>
  </si>
  <si>
    <t>Фотограф прецизионной фотолитографии</t>
  </si>
  <si>
    <t>Фотограф фотомеханического гравирования</t>
  </si>
  <si>
    <t>Фотокерамик</t>
  </si>
  <si>
    <t>Фотолаборант</t>
  </si>
  <si>
    <t>Фотооператор</t>
  </si>
  <si>
    <t>Фотопечатник на стекле</t>
  </si>
  <si>
    <t>Фотопечатник на эмали</t>
  </si>
  <si>
    <t>Фотоплазокопировщик</t>
  </si>
  <si>
    <t>Фототекарь</t>
  </si>
  <si>
    <t>Фотоцинкограф</t>
  </si>
  <si>
    <t>Фрезеровщик</t>
  </si>
  <si>
    <t>Фрезеровщик асбестоцементных плит</t>
  </si>
  <si>
    <t>Фрезеровщик камня</t>
  </si>
  <si>
    <t>Фрезеровщик обуви</t>
  </si>
  <si>
    <t>Фрезеровщик оптических деталей</t>
  </si>
  <si>
    <t>Фрезеровщик слитков</t>
  </si>
  <si>
    <t>Фризерщик</t>
  </si>
  <si>
    <t>Фриттовщик</t>
  </si>
  <si>
    <t>Фурнитурщик</t>
  </si>
  <si>
    <t>Футеровщик-каменщик</t>
  </si>
  <si>
    <t>Футеровщик (кислотоупорщик)</t>
  </si>
  <si>
    <t>Футлярщик</t>
  </si>
  <si>
    <t>Халвомес</t>
  </si>
  <si>
    <t>Хальмовщик</t>
  </si>
  <si>
    <t>Хлораторщик</t>
  </si>
  <si>
    <t>Хлораторщик по приготовлению двухлористого олова</t>
  </si>
  <si>
    <t>Хлораторщик электродной продукции</t>
  </si>
  <si>
    <t>Хлоропроводчик</t>
  </si>
  <si>
    <t>Хлорщик</t>
  </si>
  <si>
    <t>Хмелевод</t>
  </si>
  <si>
    <t>Холодильщик пищевой продукции</t>
  </si>
  <si>
    <t>Холодильщик резиновых смесей</t>
  </si>
  <si>
    <t>Хромолитограф</t>
  </si>
  <si>
    <t>Художник декоративной росписи по металлу</t>
  </si>
  <si>
    <t>Художник миниатюрной живописи</t>
  </si>
  <si>
    <t>Художник росписи по дереву</t>
  </si>
  <si>
    <t>Художник росписи по ткани</t>
  </si>
  <si>
    <t>Художник росписи по эмали</t>
  </si>
  <si>
    <t>Художник по костюму</t>
  </si>
  <si>
    <t>Цветовод</t>
  </si>
  <si>
    <t>Цветочница</t>
  </si>
  <si>
    <t>Цементатор</t>
  </si>
  <si>
    <t>Цементаторщик</t>
  </si>
  <si>
    <t>Цементаторщик гидромедьустановки</t>
  </si>
  <si>
    <t>Центрировщик оптических деталей</t>
  </si>
  <si>
    <t>Центрифуговщик</t>
  </si>
  <si>
    <t>Центровщик стеклянных колб</t>
  </si>
  <si>
    <t>Цепеизготовитель</t>
  </si>
  <si>
    <t>Цоколевщик</t>
  </si>
  <si>
    <t>Чабан</t>
  </si>
  <si>
    <t>Чаевод</t>
  </si>
  <si>
    <t>Часовщик по ремонту механических часов</t>
  </si>
  <si>
    <t>Часовщик по ремонту электронных и кварцевых часов</t>
  </si>
  <si>
    <t>Чеканщик</t>
  </si>
  <si>
    <t>Чеканщик скульптурного производства</t>
  </si>
  <si>
    <t>Чеканщик художественных изделий</t>
  </si>
  <si>
    <t>Чернильщик</t>
  </si>
  <si>
    <t>Чернильщик ювелирных и художественных изделий</t>
  </si>
  <si>
    <t>Чистильщик</t>
  </si>
  <si>
    <t>Чистильщик абразивных изделий</t>
  </si>
  <si>
    <t>Чистильщик вентиляционных установок</t>
  </si>
  <si>
    <t>Чистильщик выпарных аппаратов</t>
  </si>
  <si>
    <t>Чистильщик дымоходов, боровов и топок</t>
  </si>
  <si>
    <t>Чистильщик изделий, полуфабрикатов и материалов</t>
  </si>
  <si>
    <t>Чистильщик канализационных тоннелей и каналов</t>
  </si>
  <si>
    <t>Чистильщик коконного сдира</t>
  </si>
  <si>
    <t>Чистильщик лица голья</t>
  </si>
  <si>
    <t>Чистильщик металла отливок, изделий и деталей</t>
  </si>
  <si>
    <t>Чистильщик меховых шкурок бензином</t>
  </si>
  <si>
    <t>Чистильщик на очистке шламовых бассейнов и болтушек</t>
  </si>
  <si>
    <t>Чистильщик оборудования</t>
  </si>
  <si>
    <t>Чистильщик обуви</t>
  </si>
  <si>
    <t>Чистильщик оптики</t>
  </si>
  <si>
    <t>Чистильщик оснастки и приспособлений</t>
  </si>
  <si>
    <t>Чистильщик полимеризационных стаканов</t>
  </si>
  <si>
    <t>Чистильщик по очистке пылевых камер</t>
  </si>
  <si>
    <t>Чистильщик продукции</t>
  </si>
  <si>
    <t>Чистильщик ткани, изделий</t>
  </si>
  <si>
    <t>Чистильщик ферросплавов</t>
  </si>
  <si>
    <t>Чистильщик шпуль</t>
  </si>
  <si>
    <t>Чистильщик электроугольных изделий</t>
  </si>
  <si>
    <t>Чокеровщик</t>
  </si>
  <si>
    <t>Шаблонщик</t>
  </si>
  <si>
    <t>Шабровщик цветных металлов</t>
  </si>
  <si>
    <t>Швейцар</t>
  </si>
  <si>
    <t>Швея</t>
  </si>
  <si>
    <t>Швея (в сырейно-красильных и скорняжных цехах)</t>
  </si>
  <si>
    <t>Шевинговальщик</t>
  </si>
  <si>
    <t>Шелковод</t>
  </si>
  <si>
    <t>Шелкограф</t>
  </si>
  <si>
    <t>Шероховщик</t>
  </si>
  <si>
    <t>Шихтовар</t>
  </si>
  <si>
    <t>Шихтовщик</t>
  </si>
  <si>
    <t>Шихтовщик в алмазном производстве</t>
  </si>
  <si>
    <t>Шихтовщик в производстве абразивов</t>
  </si>
  <si>
    <t>Шкипер</t>
  </si>
  <si>
    <t>Шлаковщик</t>
  </si>
  <si>
    <t>Шламовщик</t>
  </si>
  <si>
    <t>Шламовщик-бассейнщик</t>
  </si>
  <si>
    <t>Шламовщик электролитных ванн</t>
  </si>
  <si>
    <t>Шлифовщик</t>
  </si>
  <si>
    <t>Шлифовщик алмазов и сверхтвердых материалов</t>
  </si>
  <si>
    <t>Шлифовщик асбестоцементных и асбестосилитовых плит</t>
  </si>
  <si>
    <t>Шлифовщик бумаги, картона и фибры</t>
  </si>
  <si>
    <t>Шлифовщик водорастворимых кристаллов</t>
  </si>
  <si>
    <t>Шлифовщик горных пород</t>
  </si>
  <si>
    <t>Шлифовщик изделий из твердых сплавов и тугоплавких металлов</t>
  </si>
  <si>
    <t>Шлифовщик изделий, полуфабрикатов и материалов</t>
  </si>
  <si>
    <t>Шлифовщик изделий строительной керамики</t>
  </si>
  <si>
    <t>Шлифовщик изделий электронной техники</t>
  </si>
  <si>
    <t>Шлифовщик искусственной кожи</t>
  </si>
  <si>
    <t>Шлифовщик камней</t>
  </si>
  <si>
    <t>Шлифовщик литоофсетных форм</t>
  </si>
  <si>
    <t>Шлифовщик медицинских изделий</t>
  </si>
  <si>
    <t>Шлифовщик микалекса</t>
  </si>
  <si>
    <t>Шлифовщик оптических деталей</t>
  </si>
  <si>
    <t>Шлифовщик печатных валов</t>
  </si>
  <si>
    <t>Шлифовщик по дереву</t>
  </si>
  <si>
    <t>Шлифовщик подносов</t>
  </si>
  <si>
    <t>Шлифовщик полотна</t>
  </si>
  <si>
    <t>Шлифовщик пьезокварцевых пластин и кристаллов</t>
  </si>
  <si>
    <t>Шлифовщик стекла</t>
  </si>
  <si>
    <t>Шлифовщик стеклоизделий</t>
  </si>
  <si>
    <t>Шлифовщик стержней</t>
  </si>
  <si>
    <t>Шлифовщик фарфоровых и фаянсовых изделий</t>
  </si>
  <si>
    <t>Шлифовщик электрокерамических изделий</t>
  </si>
  <si>
    <t>Шлифовщик электроугольных изделий</t>
  </si>
  <si>
    <t>Шлифовщик янтаря</t>
  </si>
  <si>
    <t>Шлиховщик</t>
  </si>
  <si>
    <t>Шлихтовар</t>
  </si>
  <si>
    <t>Шлюзовщик</t>
  </si>
  <si>
    <t>Шоопировщик элементов</t>
  </si>
  <si>
    <t>Шорник по изготовлению и отделке протезно-ортопедидических изделий</t>
  </si>
  <si>
    <t>Шпаклевщик</t>
  </si>
  <si>
    <t>Шпредингист</t>
  </si>
  <si>
    <t>Шприцовщик</t>
  </si>
  <si>
    <t>Штабелевщик древесины</t>
  </si>
  <si>
    <t>Штабелевщик электродов</t>
  </si>
  <si>
    <t>Штабелировщик металла</t>
  </si>
  <si>
    <t>Штамповщик</t>
  </si>
  <si>
    <t>Штамповщик ватных фильтров</t>
  </si>
  <si>
    <t>Штамповщик жидкого металла</t>
  </si>
  <si>
    <t>Штамповщик изделий из слюды</t>
  </si>
  <si>
    <t>Штамповщик корректирующих светофильтров</t>
  </si>
  <si>
    <t>Штамповщик методом взрыва</t>
  </si>
  <si>
    <t>Штамповщик на падающих молотах</t>
  </si>
  <si>
    <t>Штамповщик ножек</t>
  </si>
  <si>
    <t>Штамповщик пробковых изделий</t>
  </si>
  <si>
    <t>Штамповщик резиновой обуви</t>
  </si>
  <si>
    <t>Штамповщик (текстильная галантерея)</t>
  </si>
  <si>
    <t>Штамповщик электроимпульсным методом</t>
  </si>
  <si>
    <t>Штапелировщик</t>
  </si>
  <si>
    <t>Штемпелевщик карандашей</t>
  </si>
  <si>
    <t>Штемпелевщик этикеток</t>
  </si>
  <si>
    <t>Штенгелевщик</t>
  </si>
  <si>
    <t>Штукатур</t>
  </si>
  <si>
    <t>Шуровщик топлива</t>
  </si>
  <si>
    <t>Экипировщик</t>
  </si>
  <si>
    <t>Экранировщик жил, проводов и кабелей</t>
  </si>
  <si>
    <t>Эксгаустировщик банок с консервами</t>
  </si>
  <si>
    <t>Экспедитор печати</t>
  </si>
  <si>
    <t>Экстрагировщик пектина</t>
  </si>
  <si>
    <t>Электрик судовой</t>
  </si>
  <si>
    <t>Электроверетенщик</t>
  </si>
  <si>
    <t>Электровибронаплавщик</t>
  </si>
  <si>
    <t>Электроворсовальщик</t>
  </si>
  <si>
    <t>Электрогазосварщик</t>
  </si>
  <si>
    <t>Электрогазосварщик-врезчик</t>
  </si>
  <si>
    <t>Электродчик</t>
  </si>
  <si>
    <t>Электродчик безламельных аккумуляторов и элементов</t>
  </si>
  <si>
    <t>Электродчик ламельных аккумуляторов и элементов</t>
  </si>
  <si>
    <t>Электрозаточник</t>
  </si>
  <si>
    <t>Электрокопировщик</t>
  </si>
  <si>
    <t>Электролизерщик</t>
  </si>
  <si>
    <t>Электролизник водных растворов</t>
  </si>
  <si>
    <t>Электролизник по снятию олова с жести</t>
  </si>
  <si>
    <t>Электролизник расплавленных солей</t>
  </si>
  <si>
    <t>Электромеханик по испытанию и ремонту электрооборудования</t>
  </si>
  <si>
    <t>Электромеханик по лифтам</t>
  </si>
  <si>
    <t>Электромеханик по обслуживанию светотехнического оборудования систем обеспечения полетов</t>
  </si>
  <si>
    <t>Электромеханик по ремонту и обслуживанию медицинских оптических приборов</t>
  </si>
  <si>
    <t>Электромеханик по ремонту и обслуживанию медицинского оборудования</t>
  </si>
  <si>
    <t>Электромеханик по ремонту и обслуживанию медицинского рентгеновского оборудования</t>
  </si>
  <si>
    <t>Электромеханик по ремонту и обслуживанию наркозно-дыхательной аппаратуры</t>
  </si>
  <si>
    <t>Электромеханик по ремонту и обслуживанию счетно-вычислительных машин</t>
  </si>
  <si>
    <t>Электромеханик по ремонту и обслуживанию электронной медицинской аппаратуры</t>
  </si>
  <si>
    <t>Электромеханик по средствам автоматики и приборам технологического оборудования</t>
  </si>
  <si>
    <t>Электромеханик по торговому и холодильному оборудованию</t>
  </si>
  <si>
    <t>Электромеханик почтового оборудования</t>
  </si>
  <si>
    <t>Электромонтажник блоков электронно- механических часов</t>
  </si>
  <si>
    <t>Электромонтажник-наладчик</t>
  </si>
  <si>
    <t>Электромонтажник по аккумуляторным батареям</t>
  </si>
  <si>
    <t>Электромонтажник по вторичным цепям</t>
  </si>
  <si>
    <t>Электромонтажник по кабельным сетям</t>
  </si>
  <si>
    <t>Электромонтажник по освещению и осветительным сетям</t>
  </si>
  <si>
    <t>Электромонтажник по распределительным устройствам</t>
  </si>
  <si>
    <t>Электромонтажник по сигнализации, централизации и блокировке на железнодорожном транспорте и наземных линиях метрополитена</t>
  </si>
  <si>
    <t>Электромонтажник по силовым сетям и электрооборудованию</t>
  </si>
  <si>
    <t>Электромонтажник по электрическим машинам</t>
  </si>
  <si>
    <t>Электромонтажник судовой</t>
  </si>
  <si>
    <t>Электромонтажник-схемщик</t>
  </si>
  <si>
    <t>Электромонтер главного щита управления электростанции</t>
  </si>
  <si>
    <t>Электромонтер диспетчерского оборудования и телеавтоматики</t>
  </si>
  <si>
    <t>Электромонтер канализационных сооружений связи</t>
  </si>
  <si>
    <t>Электромонтер контактной сети</t>
  </si>
  <si>
    <t>Электромонтер линейных сооружений телефонной связи и радиофикации</t>
  </si>
  <si>
    <t>Электромонтер оперативно-выездной бригады</t>
  </si>
  <si>
    <t>Электромонтер охранно-пожарной сигнализации</t>
  </si>
  <si>
    <t>Электромонтер по испытаниям и измерениям</t>
  </si>
  <si>
    <t>Электромонтер по надзору за трассами кабельных сетей</t>
  </si>
  <si>
    <t>Электромонтер по обслуживанию буровых</t>
  </si>
  <si>
    <t>Электромонтер по обслуживанию гидроагрегатов машинного зала</t>
  </si>
  <si>
    <t>Электромонтер по обслуживанию подстанции</t>
  </si>
  <si>
    <t>Электромонтер по обслуживанию преобразовательных устройств</t>
  </si>
  <si>
    <t>Электромонтер по обслуживанию электрооборудования электростанций</t>
  </si>
  <si>
    <t>Электромонтер по обслуживанию электроустановок</t>
  </si>
  <si>
    <t>Электромонтер по оперативным переключениям в распределительных сетях</t>
  </si>
  <si>
    <t>Электромонтер по ремонту аппаратуры, релейной защиты и автоматики</t>
  </si>
  <si>
    <t>Электромонтер по ремонту воздушных линий электропередачи</t>
  </si>
  <si>
    <t>Электромонтер по ремонту вторичной коммутации и связи</t>
  </si>
  <si>
    <t>Электромонтер по ремонту и монтажу кабельных линий</t>
  </si>
  <si>
    <t>Электромонтер по ремонту и обслуживанию электрооборудования</t>
  </si>
  <si>
    <t>Электромонтер по ремонту обмоток и изоляции электрооборудования</t>
  </si>
  <si>
    <t>Электромонтер по эксплуатации распределительных сетей</t>
  </si>
  <si>
    <t>Электромонтер по эксплуатации электросчетчиков</t>
  </si>
  <si>
    <t>Электромонтер по эскизированию трасс линий электропередачи</t>
  </si>
  <si>
    <t>Электромонтер приемопередающей станции спутниковой связи</t>
  </si>
  <si>
    <t>Электромонтер-релейщик</t>
  </si>
  <si>
    <t>Электромонтер по ремонту и обслуживанию аппаратуры и устройств связи</t>
  </si>
  <si>
    <t>Электромонтер станционного оборудования радиорелейных линий связи</t>
  </si>
  <si>
    <t>Электромонтер станционного оборудования радиофикации</t>
  </si>
  <si>
    <t>Электромонтер станционного оборудования телеграфной связи</t>
  </si>
  <si>
    <t>Электромонтер станционного оборудования телефонной связи</t>
  </si>
  <si>
    <t>Электромонтер станционного радиооборудования</t>
  </si>
  <si>
    <t>Электромонтер станционного телевизионного оборудования</t>
  </si>
  <si>
    <t>Электромонтер тяговой подстанции</t>
  </si>
  <si>
    <t>Электромонтер по обслуживанию и ремонту устройств сигнализации, централизации и блокировки</t>
  </si>
  <si>
    <t>Электрополировщик</t>
  </si>
  <si>
    <t>Электрорадиомонтажник судовой</t>
  </si>
  <si>
    <t>Электрорадионавигатор</t>
  </si>
  <si>
    <t>Электросварщик листов и лент</t>
  </si>
  <si>
    <t>Электросварщик на автоматических и полуавтоматических машинах</t>
  </si>
  <si>
    <t>Электросварщик ручной сварки</t>
  </si>
  <si>
    <t>Электросварщик труб на стане</t>
  </si>
  <si>
    <t>Электрослесарь-контактчик</t>
  </si>
  <si>
    <t>Электрослесарь на проходке</t>
  </si>
  <si>
    <t>Электрослесарь подземный</t>
  </si>
  <si>
    <t>Электрослесарь по обслуживанию автоматики и средств измерений электростанций</t>
  </si>
  <si>
    <t>Электрослесарь по ремонту и обслуживанию автоматики и средств измерений электростанций</t>
  </si>
  <si>
    <t>Электрослесарь по ремонту оборудования нефтебаз</t>
  </si>
  <si>
    <t>Электрослесарь по ремонту оборудования распределительных устройств</t>
  </si>
  <si>
    <t>Электрослесарь по ремонту электрических машин</t>
  </si>
  <si>
    <t>Электрослесарь по ремонту электрооборудования электростанций</t>
  </si>
  <si>
    <t>Электрослесарь (слесарь) дежурный и по ремонту оборудования</t>
  </si>
  <si>
    <t>Электрослесарь строительный</t>
  </si>
  <si>
    <t>Электросушильщик кабелей</t>
  </si>
  <si>
    <t>Электрофотограф</t>
  </si>
  <si>
    <t>Электрохимобработчик</t>
  </si>
  <si>
    <t>Электроэрозионист</t>
  </si>
  <si>
    <t>Эмалировщик</t>
  </si>
  <si>
    <t>Эмалировщик проволоки</t>
  </si>
  <si>
    <t>Эмалировщик резисторов</t>
  </si>
  <si>
    <t>Эмальер</t>
  </si>
  <si>
    <t>Эмульсировщик</t>
  </si>
  <si>
    <t>Эмульсировщик прецизионной фотолитографии</t>
  </si>
  <si>
    <t>Эмульсовар</t>
  </si>
  <si>
    <t>Эпилировщик меховых шкурок</t>
  </si>
  <si>
    <t>Эфиромасличник</t>
  </si>
  <si>
    <t>Ювелир (ювелир-модельер)</t>
  </si>
  <si>
    <t>Ювелир-браслетчик</t>
  </si>
  <si>
    <t>Ювелир-гравер</t>
  </si>
  <si>
    <t>Ювелир-закрепщик</t>
  </si>
  <si>
    <t>Ювелир-монтировщик</t>
  </si>
  <si>
    <t>Ювелир-филигранщик</t>
  </si>
  <si>
    <t>Ювелир-цепочник</t>
  </si>
  <si>
    <t>Юстировщик</t>
  </si>
  <si>
    <t>Юстировщик деталей и приборов</t>
  </si>
  <si>
    <t>Юстировщик оптических приборов</t>
  </si>
  <si>
    <t>Анодчик</t>
  </si>
  <si>
    <t>Аппаратчик восстановления гексафторида</t>
  </si>
  <si>
    <t>Аппаратчик в производстве ультрадисперсных порошков (металлических)</t>
  </si>
  <si>
    <t>Аппаратчик газовых смесей</t>
  </si>
  <si>
    <t>Аппаратчик газоочистки</t>
  </si>
  <si>
    <t>Аппаратчик газоразделительного производства</t>
  </si>
  <si>
    <t>Аппаратчик галоидирования</t>
  </si>
  <si>
    <t>Аппаратчик деструкции фторопластов</t>
  </si>
  <si>
    <t>Аппаратчик изготовления микросфер</t>
  </si>
  <si>
    <t>Аппаратчик конденсационно-испарительной установки</t>
  </si>
  <si>
    <t>Аппаратчик коррозионных испытаний</t>
  </si>
  <si>
    <t>Аппаратчик металлопокрытий</t>
  </si>
  <si>
    <t>Аппаратчик-наладчик электролизно- обменной цепочки</t>
  </si>
  <si>
    <t>Аппаратчик нанесения металлического порошка</t>
  </si>
  <si>
    <t>Аппаратчик обработки силикагеля</t>
  </si>
  <si>
    <t>Аппаратчик ожижения водорода и гелия</t>
  </si>
  <si>
    <t>Аппаратчик опытных процессов</t>
  </si>
  <si>
    <t>Аппаратчик пассивации газоразделительного оборудования</t>
  </si>
  <si>
    <t>Аппаратчик переработки водородосодержащих соединений лития</t>
  </si>
  <si>
    <t>Аппаратчик по изготовлению источников ионизирующего излучения</t>
  </si>
  <si>
    <t>Аппаратчик по изготовлению керамических изделий</t>
  </si>
  <si>
    <t>Аппаратчик по изготовлению пластических составов</t>
  </si>
  <si>
    <t>Аппаратчик по изготовлению термитных изделий из ксенона</t>
  </si>
  <si>
    <t>Аппаратчик покрытия изделий из спецматериалов, источников</t>
  </si>
  <si>
    <t>Аппаратчик получения гексафторида урана</t>
  </si>
  <si>
    <t>Аппаратчик получения гидроокиси лития</t>
  </si>
  <si>
    <t>Аппаратчик получения карбонатов лития</t>
  </si>
  <si>
    <t>Аппаратчик получения трифторида хлора</t>
  </si>
  <si>
    <t>Аппаратчик получения фреонов</t>
  </si>
  <si>
    <t>Аппаратчик получения фтористого аммония</t>
  </si>
  <si>
    <t>Аппаратчик получения фтористого водорода</t>
  </si>
  <si>
    <t>Аппаратчик получения фтористого кальция</t>
  </si>
  <si>
    <t>Аппаратчик получения фтористых соединений редких и редкоземельных элементов</t>
  </si>
  <si>
    <t>Аппаратчик получения фторсодержащих соединений</t>
  </si>
  <si>
    <t>Аппаратчик получения химически чистой плавиковой кислоты</t>
  </si>
  <si>
    <t>Аппаратчик получения хлорида лития</t>
  </si>
  <si>
    <t>Аппаратчик по напылению селеном</t>
  </si>
  <si>
    <t>Аппаратчик по переработке, разделению и очистке химических соединений металлов</t>
  </si>
  <si>
    <t>Аппаратчик по подготовке продукта</t>
  </si>
  <si>
    <t>Аппаратчик по разделению благородных и редкоземельных элементов</t>
  </si>
  <si>
    <t>Аппаратчик приготовления газовых смесей</t>
  </si>
  <si>
    <t>Аппаратчик приготовления пресс-порошков</t>
  </si>
  <si>
    <t>Аппаратчик приготовления смазок</t>
  </si>
  <si>
    <t>Аппаратчик приготовления суспензии</t>
  </si>
  <si>
    <t>Аппаратчик производства граната</t>
  </si>
  <si>
    <t>Аппаратчик производства изотопов</t>
  </si>
  <si>
    <t>Аппаратчик производства полония, препаратов и источников на его основе</t>
  </si>
  <si>
    <t>Аппаратчик производства препаратов ионизирующего излучения</t>
  </si>
  <si>
    <t>Аппаратчик производства ТИ</t>
  </si>
  <si>
    <t>Аппаратчик прокалки и восстановления</t>
  </si>
  <si>
    <t>Аппаратчик разгонки</t>
  </si>
  <si>
    <t>Аппаратчик рафинирования металлов</t>
  </si>
  <si>
    <t>Аппаратчик ректификации органических соединений</t>
  </si>
  <si>
    <t>Аппаратчик синтеза меченых соединений</t>
  </si>
  <si>
    <t>Аппаратчик сульфоаммонизации</t>
  </si>
  <si>
    <t>Аппаратчик сушки и помола</t>
  </si>
  <si>
    <t>Аппаратчик сушки и прокалки</t>
  </si>
  <si>
    <t>Аппаратчик установки разделения стабильных изотопов</t>
  </si>
  <si>
    <t>Аппаратчик фторирования</t>
  </si>
  <si>
    <t>Аппаратчик-щелочник</t>
  </si>
  <si>
    <t>Аппаратчик электродиализа</t>
  </si>
  <si>
    <t>Аппаратчик электролизно-обменной цепочки</t>
  </si>
  <si>
    <t>Брикетировщик стружки из радиоактивных материалов</t>
  </si>
  <si>
    <t>Вакуумщик по испытанию оборудования и изделий на герметичность</t>
  </si>
  <si>
    <t>Вакуумщик-испытатель</t>
  </si>
  <si>
    <t>Вальцовщик изделий из ВМ</t>
  </si>
  <si>
    <t>Вжигальщик</t>
  </si>
  <si>
    <t>Гидрировщик в производстве лития</t>
  </si>
  <si>
    <t>Гидрорезчик специзделий</t>
  </si>
  <si>
    <t>Гофрировщик</t>
  </si>
  <si>
    <t>Дробильщик-размольщик в производстве ферритовых изделий</t>
  </si>
  <si>
    <t>Заготовщик пластмасс</t>
  </si>
  <si>
    <t>Загрузчик-выгрузчик электролизных ванн</t>
  </si>
  <si>
    <t>Заливщик</t>
  </si>
  <si>
    <t>Засыпщик</t>
  </si>
  <si>
    <t>Изготовитель источников щелочных металлов</t>
  </si>
  <si>
    <t>Изготовитель медицинских изделий из фторопласта</t>
  </si>
  <si>
    <t>Изготовитель фильтров и прокладок</t>
  </si>
  <si>
    <t>Испытатель-взрывник</t>
  </si>
  <si>
    <t>Испытатель детонаторных устройств</t>
  </si>
  <si>
    <t>Испытатель изделий</t>
  </si>
  <si>
    <t>Испытатель на критическом стенде</t>
  </si>
  <si>
    <t>Испытатель пожарных лестниц и ограждений крыш</t>
  </si>
  <si>
    <t>Испытатель специзделий</t>
  </si>
  <si>
    <t>Кинофотооператор</t>
  </si>
  <si>
    <t>Кладовщик инструментальной кладовой</t>
  </si>
  <si>
    <t>Кладовщик склада спецпродукции</t>
  </si>
  <si>
    <t>Комплектовщик готовой продукции и отходов</t>
  </si>
  <si>
    <t>Комплектовщик специзделий</t>
  </si>
  <si>
    <t>Комплектовщик сырья, материалов и готовой продукции</t>
  </si>
  <si>
    <t>Контролер внутреннего полигона предприятия</t>
  </si>
  <si>
    <t>Контролер в производстве лития</t>
  </si>
  <si>
    <t>Контролер в производстве металлов</t>
  </si>
  <si>
    <t>Контролер детонаторных устройств</t>
  </si>
  <si>
    <t>Контролер изделий на автоматизированных измерительных средствах (системах) контроля</t>
  </si>
  <si>
    <t>Контролер основного производства</t>
  </si>
  <si>
    <t>Контролер прессовых и слесарно-сборочных работ</t>
  </si>
  <si>
    <t>Контролер прессовых работ</t>
  </si>
  <si>
    <t>Контролер-приемщик сборок технологических каналов</t>
  </si>
  <si>
    <t>Контролер производства изотопов</t>
  </si>
  <si>
    <t>Контролер производства керамических изделий</t>
  </si>
  <si>
    <t>Контролер производства ТВЭЛ</t>
  </si>
  <si>
    <t>Контролер-расчетчик</t>
  </si>
  <si>
    <t>Контролер производства ферритовых изделий</t>
  </si>
  <si>
    <t>Контролер сборки, разборки специзделий</t>
  </si>
  <si>
    <t>Контролер сборки, разборки ядерных боеприпасов</t>
  </si>
  <si>
    <t>Контролер сборочно-снаряжательных работ</t>
  </si>
  <si>
    <t>Контролер слесарно-сборочных, разборочных работ</t>
  </si>
  <si>
    <t>Контролер спецпроизводства</t>
  </si>
  <si>
    <t>Контролер технического надзора по инструменту и технологической оснастке</t>
  </si>
  <si>
    <t>Контролер-учетчик</t>
  </si>
  <si>
    <t>Контролер хранения, транспортирования ядерных боеприпасов и ядерно делящихся материалов</t>
  </si>
  <si>
    <t>Контролер электровакуумного производства</t>
  </si>
  <si>
    <t>Крановщик-сборщик, разборщик специзделий</t>
  </si>
  <si>
    <t>Лаборант аэрозольной лаборатории</t>
  </si>
  <si>
    <t>Лаборант взрывных испытаний</t>
  </si>
  <si>
    <t>Лаборант входного контроля</t>
  </si>
  <si>
    <t>Лаборант газового анализа и тонких пленок</t>
  </si>
  <si>
    <t>Лаборант-геофизик</t>
  </si>
  <si>
    <t>Лаборант-геохимик</t>
  </si>
  <si>
    <t>Лаборант-голографист</t>
  </si>
  <si>
    <t>Лаборант диффузионной сварки</t>
  </si>
  <si>
    <t>Лаборант испытаний электротехнических материалов</t>
  </si>
  <si>
    <t>Лаборант-испытатель спецаппаратуры</t>
  </si>
  <si>
    <t>Лаборант-испытатель электровакуумных материалов и спаев</t>
  </si>
  <si>
    <t>Лаборант-испытатель электровакуумных специзделий</t>
  </si>
  <si>
    <t>Лаборант-коррозионист</t>
  </si>
  <si>
    <t>Лаборант лаборатории спецпродуктов</t>
  </si>
  <si>
    <t>Лаборант лаборатории чувствительных элементов</t>
  </si>
  <si>
    <t>Лаборант-масс-спектрометрист</t>
  </si>
  <si>
    <t>Лаборант-металлофизик</t>
  </si>
  <si>
    <t>Лаборант механических и климатических испытаний</t>
  </si>
  <si>
    <t>Лаборант неразрушающих методов контроля</t>
  </si>
  <si>
    <t>Лаборант обработки фильмовой информации физического эксперимента</t>
  </si>
  <si>
    <t>Лаборант определения плотности</t>
  </si>
  <si>
    <t>Лаборант органических материалов</t>
  </si>
  <si>
    <t>Лаборант-пирометаллург</t>
  </si>
  <si>
    <t>Лаборант по вибрационным испытаниям</t>
  </si>
  <si>
    <t>Лаборант по газодинамическим испытаниям</t>
  </si>
  <si>
    <t>Лаборант по измерениям физических производственных факторов</t>
  </si>
  <si>
    <t>Лаборант по инерционным испытаниям</t>
  </si>
  <si>
    <t>Лаборант по испытанию сверхпроводящих материалов</t>
  </si>
  <si>
    <t>Лаборант по испытаниям газовых систем специзделий</t>
  </si>
  <si>
    <t>Лаборант по климатическим испытаниям</t>
  </si>
  <si>
    <t>Лаборант по механической обработке металлов</t>
  </si>
  <si>
    <t>Лаборант по обработке металлов давлением</t>
  </si>
  <si>
    <t>Лаборант по обработке экспериментальных и расчетных данных</t>
  </si>
  <si>
    <t>Лаборант по определению электрических характеристик</t>
  </si>
  <si>
    <t>Лаборант по тепловым испытаниям</t>
  </si>
  <si>
    <t>Лаборант порошковой металлургии</t>
  </si>
  <si>
    <t>Лаборант-препаратор</t>
  </si>
  <si>
    <t>Лаборант приготовления электродов</t>
  </si>
  <si>
    <t>Лаборант-приемщик проб</t>
  </si>
  <si>
    <t>Лаборант радиоактивационных методов</t>
  </si>
  <si>
    <t>Лаборант-радиофизик</t>
  </si>
  <si>
    <t>Лаборант-радиохимик</t>
  </si>
  <si>
    <t>Лаборант-радиоэлектроник</t>
  </si>
  <si>
    <t>Лаборант-расчетчик</t>
  </si>
  <si>
    <t>Лаборант-расчетчик характеристик надежности</t>
  </si>
  <si>
    <t>Лаборант-рентгеногаммаграфист</t>
  </si>
  <si>
    <t>Лаборант-рентгенолог газодинамической лаборатории</t>
  </si>
  <si>
    <t>Лаборант специальной лаборатории стабильных изотопов</t>
  </si>
  <si>
    <t>Лаборант-рентгеноэлектронографист</t>
  </si>
  <si>
    <t>Лаборант теплотехнических стендов и установок</t>
  </si>
  <si>
    <t>Лаборант-тензометрист</t>
  </si>
  <si>
    <t>Лаборант ускорительной установки</t>
  </si>
  <si>
    <t>Лаборант-теплофизик</t>
  </si>
  <si>
    <t>Лаборант-физик лаборатории спецпродукта</t>
  </si>
  <si>
    <t>Лаборант физико-химических исследований</t>
  </si>
  <si>
    <t>Лаборант физической лаборатории</t>
  </si>
  <si>
    <t>Лаборант-физик-гаммаспектрометрист</t>
  </si>
  <si>
    <t>Лаборант химико-технологических исследований</t>
  </si>
  <si>
    <t>Лаборант хроматографического анализа</t>
  </si>
  <si>
    <t>Лаборант экспериментальных стендов и установок</t>
  </si>
  <si>
    <t>Лаборант электровакуумных специзделий</t>
  </si>
  <si>
    <t>Лаборант электромагнитной установки</t>
  </si>
  <si>
    <t>Лаборант-фотометрист</t>
  </si>
  <si>
    <t>Лаборант электротехнической лаборатории</t>
  </si>
  <si>
    <t>Лаборант электрофизической обработки материалов</t>
  </si>
  <si>
    <t>Лаборант-электрометаллург</t>
  </si>
  <si>
    <t>Лаборант-электрохимик</t>
  </si>
  <si>
    <t>Лаборант ядерной физической лаборатории</t>
  </si>
  <si>
    <t>Литейщик керамических изделий</t>
  </si>
  <si>
    <t>Литейщик-прессовщик</t>
  </si>
  <si>
    <t>Машинист-водитель машины разграждения</t>
  </si>
  <si>
    <t>Машинист дробильно-помольно-сортировочных механизмов</t>
  </si>
  <si>
    <t>Машинист паровых турбин атомных электрических станций</t>
  </si>
  <si>
    <t>Машинист паровых турбин специального назначения</t>
  </si>
  <si>
    <t>Машинист станции высокого давления</t>
  </si>
  <si>
    <t>Механик-артиллерист</t>
  </si>
  <si>
    <t>Механик экспериментальных стендов и установок</t>
  </si>
  <si>
    <t>Монтажник детонаторных устройств</t>
  </si>
  <si>
    <t>Навесчик</t>
  </si>
  <si>
    <t>Обжигальщик отходов производства</t>
  </si>
  <si>
    <t>Оклейщик</t>
  </si>
  <si>
    <t>Оператор автоматической линии изготовления ТВЭЛ</t>
  </si>
  <si>
    <t>Оператор автоматической регулирующей станции температуры</t>
  </si>
  <si>
    <t>Оператор взвешивания изделий</t>
  </si>
  <si>
    <t>Оператор вибростенда</t>
  </si>
  <si>
    <t>Оператор геотехнологических скважин</t>
  </si>
  <si>
    <t>Оператор герметизации блочков</t>
  </si>
  <si>
    <t>Оператор дистанционного управления транспортными средствами внутришахтного транспорта</t>
  </si>
  <si>
    <t>Оператор исследовательской горячей камеры</t>
  </si>
  <si>
    <t>Оператор ковочно-прессовых агрегатов</t>
  </si>
  <si>
    <t>Оператор-комплектовщик</t>
  </si>
  <si>
    <t>Оператор контактно-стыковой сварки</t>
  </si>
  <si>
    <t>Оператор на агрегатах непрерывного обезжиривания, травления, оксидирования и нанесения гальванических покрытий</t>
  </si>
  <si>
    <t>Оператор намагничивания ферритовых изделий</t>
  </si>
  <si>
    <t>Оператор нормализации деталей из ВМ</t>
  </si>
  <si>
    <t>Оператор по поддержанию пластового давления и химической обработке скважин</t>
  </si>
  <si>
    <t>Оператор производственного водоснабжения вентиляционных и газовых систем</t>
  </si>
  <si>
    <t>Оператор пульта технических средств охраны и пожарной сигнализации</t>
  </si>
  <si>
    <t>Оператор пульта управления поверхностным шахтным комплексом</t>
  </si>
  <si>
    <t>Оператор пульта управления приготовлением закладочной смеси</t>
  </si>
  <si>
    <t>Оператор пульта электромагнитной установки</t>
  </si>
  <si>
    <t>Оператор радиохимического производства</t>
  </si>
  <si>
    <t>Оператор реактора</t>
  </si>
  <si>
    <t>Оператор снаряжения ТВЭЛ</t>
  </si>
  <si>
    <t>Оператор специального перфоратора</t>
  </si>
  <si>
    <t>Оператор стендов и установок радиационной техники</t>
  </si>
  <si>
    <t>Оператор установок спецпоезда</t>
  </si>
  <si>
    <t>Оператор центрального щита управления сублиматного производства</t>
  </si>
  <si>
    <t>Оператор щита КИПиА</t>
  </si>
  <si>
    <t>Оператор щита парогенераторной</t>
  </si>
  <si>
    <t>Оператор щита технологического контроля</t>
  </si>
  <si>
    <t>Оператор экспериментальных стендов и установок</t>
  </si>
  <si>
    <t>Отгазовщик</t>
  </si>
  <si>
    <t>Оформитель технической документации</t>
  </si>
  <si>
    <t>Печевой на дистилляции металлов</t>
  </si>
  <si>
    <t>Печевой по переработке отходов и оборотов производства</t>
  </si>
  <si>
    <t>Пластикатчик</t>
  </si>
  <si>
    <t>Повар детского питания</t>
  </si>
  <si>
    <t>Подготовщик изделий к спеканию</t>
  </si>
  <si>
    <t>Подготовщик тары</t>
  </si>
  <si>
    <t>Помощник машиниста реактивной установки</t>
  </si>
  <si>
    <t>Портной по пошиву мягкой тары</t>
  </si>
  <si>
    <t>Прессовщик брикетов</t>
  </si>
  <si>
    <t>Прессовщик ВМ</t>
  </si>
  <si>
    <t>Прессовщик керамических изделий</t>
  </si>
  <si>
    <t>Прессовщик на печах горячего прессования</t>
  </si>
  <si>
    <t>Прессовщик порошковых смесей</t>
  </si>
  <si>
    <t>Прессовщик ферритовых изделий</t>
  </si>
  <si>
    <t>Приборист газодинамической лаборатории</t>
  </si>
  <si>
    <t>Приготовитель паст и пленок</t>
  </si>
  <si>
    <t>Прокальщик металлических порошков</t>
  </si>
  <si>
    <t>Прокатчик ленты из порошка</t>
  </si>
  <si>
    <t>Промывальщик медно-никелевого порошка</t>
  </si>
  <si>
    <t>Рабочий по изготовлению опытных изделий</t>
  </si>
  <si>
    <t>Рабочий полигона</t>
  </si>
  <si>
    <t>Рабочий по подготовке спецпродукта</t>
  </si>
  <si>
    <t>Рабочий производства по изготовлению детонирующего шнура, зарядов и других комплектующих, содержащих взрывчатые вещества</t>
  </si>
  <si>
    <t>Раздельщик лома и специзделий</t>
  </si>
  <si>
    <t>Расчехловщик</t>
  </si>
  <si>
    <t>Регенераторщик спецсмазок</t>
  </si>
  <si>
    <t>Резчик ленты</t>
  </si>
  <si>
    <t>Резчик фольги</t>
  </si>
  <si>
    <t>Сборщик-снаряжальщик</t>
  </si>
  <si>
    <t>Сборщик технологических каналов</t>
  </si>
  <si>
    <t>Сборщик ферритовых изделий</t>
  </si>
  <si>
    <t>Сварщик-оператор</t>
  </si>
  <si>
    <t>Сварщик-перемотчик</t>
  </si>
  <si>
    <t>Сварщик спеченных изделий</t>
  </si>
  <si>
    <t>Слесарь-вакуумщик</t>
  </si>
  <si>
    <t>Слесарь-доводчик</t>
  </si>
  <si>
    <t>Слесарь-доводчик специзделий</t>
  </si>
  <si>
    <t>Слесарь-испытатель транспортных агрегатов</t>
  </si>
  <si>
    <t>Слесарь по обслуживанию оборудования технологического регулирования</t>
  </si>
  <si>
    <t>Слесарь по техническому обслуживанию оборудования газоразделительного производства</t>
  </si>
  <si>
    <t>Слесарь-сборщик</t>
  </si>
  <si>
    <t>Слесарь-сборщик универсальных сборных приспособлений (УСП)</t>
  </si>
  <si>
    <t>Слесарь-сборщик, разборщик ГК, ЦЧ</t>
  </si>
  <si>
    <t>Слесарь-сборщик, разборщик специзделий</t>
  </si>
  <si>
    <t>Слесарь-сборщик, разборщик ядерных боеприпасов</t>
  </si>
  <si>
    <t>Слесарь-склейщик</t>
  </si>
  <si>
    <t>Снаряжальщик детонаторов</t>
  </si>
  <si>
    <t>Снаряжальщик-доводчик</t>
  </si>
  <si>
    <t>Спайщик стеклоизделий в электрических печах с газовым наполнением</t>
  </si>
  <si>
    <t>Спекальщик ферритовых изделий</t>
  </si>
  <si>
    <t>Спекальщик шихты</t>
  </si>
  <si>
    <t>Стабилизаторщик</t>
  </si>
  <si>
    <t>Стабилизаторщик изделий холодом</t>
  </si>
  <si>
    <t>Станочник по обработке деталей из взрывчатых материалов</t>
  </si>
  <si>
    <t>Токарь по обработке радиоактивных материалов</t>
  </si>
  <si>
    <t>Упаковщик</t>
  </si>
  <si>
    <t>Упаковщик в производстве лития</t>
  </si>
  <si>
    <t>Фотокинолаборант газодинамической лаборатории</t>
  </si>
  <si>
    <t>Фотолаборант-расчетчик</t>
  </si>
  <si>
    <t>Фрезеровщик специзделий</t>
  </si>
  <si>
    <t>Чехловщик</t>
  </si>
  <si>
    <t>Шлифовщик брикетов</t>
  </si>
  <si>
    <t>Шлифовщик керамических изделий</t>
  </si>
  <si>
    <t>Шлифовщик металлооптических изделий</t>
  </si>
  <si>
    <t>Шлифовщик ферритовых изделий</t>
  </si>
  <si>
    <t>Штамповщик оболочек</t>
  </si>
  <si>
    <t>Штамповщик слюдяных изделий</t>
  </si>
  <si>
    <t>Электровакуумщик по напылению и насыщению</t>
  </si>
  <si>
    <t>Электролизник</t>
  </si>
  <si>
    <t>Электролизник хлористого лития</t>
  </si>
  <si>
    <t>Агент</t>
  </si>
  <si>
    <t>Агент банка</t>
  </si>
  <si>
    <t>Агент коммерческий</t>
  </si>
  <si>
    <t>Агент морской</t>
  </si>
  <si>
    <t>Агент по доставке заказанных билетов</t>
  </si>
  <si>
    <t>Агент по заказам населения на перевозку</t>
  </si>
  <si>
    <t>Агент по закупкам</t>
  </si>
  <si>
    <t>Агент по организации обслуживания пассажирских авиаперевозок</t>
  </si>
  <si>
    <t>Агент по организации обслуживания почтово-грузовых авиаперевозок</t>
  </si>
  <si>
    <t>Агент по передаче грузов на пограничной станции (пункте)</t>
  </si>
  <si>
    <t>Агент по приему заказов на билеты</t>
  </si>
  <si>
    <t>Агент по продаже недвижимости</t>
  </si>
  <si>
    <t>Агент по розыску грузов и багажа</t>
  </si>
  <si>
    <t>Агент по снабжению</t>
  </si>
  <si>
    <t>Агент рекламный</t>
  </si>
  <si>
    <t>Агент страховой</t>
  </si>
  <si>
    <t>Агент торговый</t>
  </si>
  <si>
    <t>Агролесомелиоратор</t>
  </si>
  <si>
    <t>Агролесомелиоратор (средней квалификации)</t>
  </si>
  <si>
    <t>Агрометеоролог</t>
  </si>
  <si>
    <t>Агроном</t>
  </si>
  <si>
    <t>Агроном (средней квалификации)</t>
  </si>
  <si>
    <t>Агроном отделения (бригады, сельскохозяйственного участка, фермы, цеха)</t>
  </si>
  <si>
    <t>Агроном отделения (бригады, сельскохозяйственного участка, фермы, цеха) (средней квалификации)</t>
  </si>
  <si>
    <t>Агроном по защите растений</t>
  </si>
  <si>
    <t>Агроном по защите растений (средней квалификации)</t>
  </si>
  <si>
    <t>Агроном по семеноводству</t>
  </si>
  <si>
    <t>Агроном по семеноводству (средней квалификации)</t>
  </si>
  <si>
    <t>Агрохимик</t>
  </si>
  <si>
    <t>Агрохимик (средней квалификации)</t>
  </si>
  <si>
    <t>Адвокат</t>
  </si>
  <si>
    <t>Административный секретарь</t>
  </si>
  <si>
    <t>Администратор</t>
  </si>
  <si>
    <t>Администратор гостиницы (дома отдыха)</t>
  </si>
  <si>
    <t>Администратор дежурный</t>
  </si>
  <si>
    <t>Администратор зала</t>
  </si>
  <si>
    <t>Администратор кино</t>
  </si>
  <si>
    <t>Администратор суда</t>
  </si>
  <si>
    <t>Администратор съемочной группы</t>
  </si>
  <si>
    <t>Администратор телевидения</t>
  </si>
  <si>
    <t>Аккомпаниатор</t>
  </si>
  <si>
    <t>Акушерка</t>
  </si>
  <si>
    <t>Арбитр</t>
  </si>
  <si>
    <t>Артист</t>
  </si>
  <si>
    <t>Артист ансамбля песни и танца</t>
  </si>
  <si>
    <t>Артист балета</t>
  </si>
  <si>
    <t>Артист балета (солист)</t>
  </si>
  <si>
    <t>Артист - буффонадный клоун</t>
  </si>
  <si>
    <t>Артист, ведущий концерт</t>
  </si>
  <si>
    <t>Артист - воздушный гимнаст</t>
  </si>
  <si>
    <t>Артист - вокалист музыкальной комедии и эстрады</t>
  </si>
  <si>
    <t>Артист-вокалист (оперный и камерный)</t>
  </si>
  <si>
    <t>Артист-вокалист (солист)</t>
  </si>
  <si>
    <t>Артист вокально-инструментального ансамбля</t>
  </si>
  <si>
    <t>Артист вспомогательного состава</t>
  </si>
  <si>
    <t>Артист драмы</t>
  </si>
  <si>
    <t>Артист жанра циркового искусства (дрессуры животных, жонглирования, "Иллюзион", "Эквилибр" и др.)</t>
  </si>
  <si>
    <t>Артист камерно-инструментального и вокального ансамбля</t>
  </si>
  <si>
    <t>Артист кино</t>
  </si>
  <si>
    <t>Артист коверный</t>
  </si>
  <si>
    <t>Артист-конферансье</t>
  </si>
  <si>
    <t>Артист мимического ансамбля</t>
  </si>
  <si>
    <t>Артист - музыкальный эксцентрик</t>
  </si>
  <si>
    <t>Артист оркестра</t>
  </si>
  <si>
    <t>Артист оркестра духового, народных инструментов, эстрадно-симфонического</t>
  </si>
  <si>
    <t>Артист разговорного жанра</t>
  </si>
  <si>
    <t>Артист-сатирик</t>
  </si>
  <si>
    <t>Артист симфонического (камерного) оркестра</t>
  </si>
  <si>
    <t>Артист - солист-инструменталист</t>
  </si>
  <si>
    <t>Артист спортивно-акробатического жанра</t>
  </si>
  <si>
    <t>Артист танцевального и хорового коллектива</t>
  </si>
  <si>
    <t>Артист (кукловод) театра кукол</t>
  </si>
  <si>
    <t>Артист хора</t>
  </si>
  <si>
    <t>Артист цирка</t>
  </si>
  <si>
    <t>Артист эстрадного оркестра и ансамбля</t>
  </si>
  <si>
    <t>Артист эстрадно-инструментального ансамбля</t>
  </si>
  <si>
    <t>Артист эстрадно-спортивного, иллюзионного и других оригинальных эстрадных жанров</t>
  </si>
  <si>
    <t>Археограф</t>
  </si>
  <si>
    <t>Археолог</t>
  </si>
  <si>
    <t>Архивариус</t>
  </si>
  <si>
    <t>Архивист</t>
  </si>
  <si>
    <t>Архитектор</t>
  </si>
  <si>
    <t>Ассистент</t>
  </si>
  <si>
    <t>Ассистент балетмейстера</t>
  </si>
  <si>
    <t>Ассистент дирижера</t>
  </si>
  <si>
    <t>Ассистент звукооператора</t>
  </si>
  <si>
    <t>Ассистент звукооформителя</t>
  </si>
  <si>
    <t>Ассистент звукорежиссера</t>
  </si>
  <si>
    <t>Ассистент кинооператора</t>
  </si>
  <si>
    <t>Ассистент кинорежиссера</t>
  </si>
  <si>
    <t>Ассистент оператора тележурналистского комплекта</t>
  </si>
  <si>
    <t>Ассистент режиссера</t>
  </si>
  <si>
    <t>Ассистент режиссера-постановщика</t>
  </si>
  <si>
    <t>Ассистент режиссера радиовещания</t>
  </si>
  <si>
    <t>Ассистент режиссера телевидения</t>
  </si>
  <si>
    <t>Ассистент телеоператора</t>
  </si>
  <si>
    <t>Ассистент хормейстера</t>
  </si>
  <si>
    <t>Ассистент художника-мультипликатора</t>
  </si>
  <si>
    <t>Ассистент художника по комбинированным съемкам</t>
  </si>
  <si>
    <t>Ассистент художника-постановщика</t>
  </si>
  <si>
    <t>Атташе</t>
  </si>
  <si>
    <t>Аудитор</t>
  </si>
  <si>
    <t>Аудитор Счетной палаты Российской Федерации</t>
  </si>
  <si>
    <t>Аукционист</t>
  </si>
  <si>
    <t>Аэролог</t>
  </si>
  <si>
    <t>Аэрофотогеодезист</t>
  </si>
  <si>
    <t>Аэрохимик</t>
  </si>
  <si>
    <t>Багермейстер</t>
  </si>
  <si>
    <t>Багермейстер-капитан</t>
  </si>
  <si>
    <t>Багермейстер-наставник</t>
  </si>
  <si>
    <t>Бактериолог</t>
  </si>
  <si>
    <t>Балетмейстер</t>
  </si>
  <si>
    <t>Балетмейстер-постановщик</t>
  </si>
  <si>
    <t>Библиограф</t>
  </si>
  <si>
    <t>Библиотекарь</t>
  </si>
  <si>
    <t>Библиотекарь (средней квалификации)</t>
  </si>
  <si>
    <t>Биолог</t>
  </si>
  <si>
    <t>Биофизик</t>
  </si>
  <si>
    <t>Биохимик</t>
  </si>
  <si>
    <t>Биржевой маклер</t>
  </si>
  <si>
    <t>Брокер (торговый)</t>
  </si>
  <si>
    <t>Брокер (финансовый)</t>
  </si>
  <si>
    <t>Букмекер</t>
  </si>
  <si>
    <t>Бухгалтер</t>
  </si>
  <si>
    <t>Бухгалтер (средней квалификации)</t>
  </si>
  <si>
    <t>Бухгалтер-ревизор</t>
  </si>
  <si>
    <t>Бухгалтер-эксперт</t>
  </si>
  <si>
    <t>Ведущий дискотеки</t>
  </si>
  <si>
    <t>Ведущий инженер по летным испытаниям воздушных судов</t>
  </si>
  <si>
    <t>Ведущий инженер по объективному контролю</t>
  </si>
  <si>
    <t>Ведущий инженер по экспериментальным работам и летным испытаниям систем воздушных судов</t>
  </si>
  <si>
    <t>Ведущий инженер по эксплуатации воздушных судов</t>
  </si>
  <si>
    <t>Ведущий инспектор в аппарате Счетной палаты Российской Федерации</t>
  </si>
  <si>
    <t>Ведущий программы</t>
  </si>
  <si>
    <t>Ведущий специалист в Администрации Президента Российской Федерации</t>
  </si>
  <si>
    <t>Ведущий специалист в аппарате Верховного Суда Российской Федерации</t>
  </si>
  <si>
    <t>Ведущий специалист в аппарате Высшего Арбитражного Суда Российской Федерации</t>
  </si>
  <si>
    <t>Ведущий специалист в аппарате Генеральной прокуратуры Российской Федерации</t>
  </si>
  <si>
    <t>Ведущий специалист в Аппарате Государственной Думы Федерального Собрания</t>
  </si>
  <si>
    <t>Ведущий специалист в аппарате Конституционного Суда Российской Федерации</t>
  </si>
  <si>
    <t>Ведущий специалист в Аппарате Правительства Российской Федерации</t>
  </si>
  <si>
    <t>Ведущий специалист в Аппарате Совета Федерации Федерального Собрания</t>
  </si>
  <si>
    <t>Ведущий специалист в аппарате Центральной избирательной комиссии Российской Федерации</t>
  </si>
  <si>
    <t>Ведущий специалист в центральном аппарате федерального органа исполнительной власти</t>
  </si>
  <si>
    <t>Ветеринарный врач</t>
  </si>
  <si>
    <t>Ветеринарный фельдшер</t>
  </si>
  <si>
    <t>Водолазный специалист</t>
  </si>
  <si>
    <t>Водолазный специалист подводного аппарата</t>
  </si>
  <si>
    <t>Вожатый</t>
  </si>
  <si>
    <t>Воспитатель</t>
  </si>
  <si>
    <t>Воспитатель детского сада (яслей-сада)</t>
  </si>
  <si>
    <t>Воспитатель общежития</t>
  </si>
  <si>
    <t>Воспитатель профессионально-технического учебного заведения</t>
  </si>
  <si>
    <t>Врач</t>
  </si>
  <si>
    <t>Врач здравпункта</t>
  </si>
  <si>
    <t>Врач-кардиоревматолог</t>
  </si>
  <si>
    <t>Врач-лаборант</t>
  </si>
  <si>
    <t>Врач-интерн</t>
  </si>
  <si>
    <t>Врач-интерн учреждения госсанэпидслужбы</t>
  </si>
  <si>
    <t>Врач-методист</t>
  </si>
  <si>
    <t>Врач общей практики (семейный)</t>
  </si>
  <si>
    <t>Врач подводного аппарата</t>
  </si>
  <si>
    <t>Врач-педиатр участковый</t>
  </si>
  <si>
    <t>Врач-педиатр городской (районный)</t>
  </si>
  <si>
    <t>Врач по контролю за занимающимися физкультурой и спортом</t>
  </si>
  <si>
    <t>Врач приемного отделения</t>
  </si>
  <si>
    <t>Врач-протезист по глазному протезированию</t>
  </si>
  <si>
    <t>Врач-специалист</t>
  </si>
  <si>
    <t>Врач-протезист по ушному протезированию</t>
  </si>
  <si>
    <t>Врач-психиатр участковый</t>
  </si>
  <si>
    <t>Врач-психиатр детский</t>
  </si>
  <si>
    <t>Врач-психиатр-нарколог участковый</t>
  </si>
  <si>
    <t>Врач-психиатр подростковый</t>
  </si>
  <si>
    <t>Врач-статистик</t>
  </si>
  <si>
    <t>Врач судовой</t>
  </si>
  <si>
    <t>Врач-терапевт подростковый</t>
  </si>
  <si>
    <t>Врач-специалист по медико-социальной экспертизе</t>
  </si>
  <si>
    <t>Врач-специалист учреждения госсанэпидслужбы</t>
  </si>
  <si>
    <t>Врач-терапевт участковый</t>
  </si>
  <si>
    <t>Врач-терапевт участковый цехового врачебного участка</t>
  </si>
  <si>
    <t>Врач-стажер</t>
  </si>
  <si>
    <t>Врач - судебно-медицинский эксперт</t>
  </si>
  <si>
    <t>Врач - судебно-психиатрический эксперт</t>
  </si>
  <si>
    <t>Врач-фтизиатр участковый</t>
  </si>
  <si>
    <t>Выпускающий</t>
  </si>
  <si>
    <t>Выпускающий ответственный</t>
  </si>
  <si>
    <t>Генеральный директор акционерного общества</t>
  </si>
  <si>
    <t>Генеральный директор генеральной дирекции</t>
  </si>
  <si>
    <t>Генеральный директор российского агентства</t>
  </si>
  <si>
    <t>Генеральный директор киностудии</t>
  </si>
  <si>
    <t>Генеральный директор комбината</t>
  </si>
  <si>
    <t>Генеральный директор межотраслевого научно-технического комплекса</t>
  </si>
  <si>
    <t>Генеральный директор научно-производственного объединения</t>
  </si>
  <si>
    <t>Генеральный директор объединения</t>
  </si>
  <si>
    <t>Генеральный директор производственного объединения</t>
  </si>
  <si>
    <t>Генеральный директор предприятия</t>
  </si>
  <si>
    <t>Генеральный директор программ</t>
  </si>
  <si>
    <t>Генеральный директор Российского гуманитарного научного фонда</t>
  </si>
  <si>
    <t>Генеральный директор Судебного департамента</t>
  </si>
  <si>
    <t>Генеральный директор управления гражданской авиации</t>
  </si>
  <si>
    <t>Генеральный конструктор</t>
  </si>
  <si>
    <t>Генеральный консул Российской Федерации</t>
  </si>
  <si>
    <t>Генеральный прокурор</t>
  </si>
  <si>
    <t>Генеральный прокурор Российской Федерации</t>
  </si>
  <si>
    <t>Генеральный секретарь</t>
  </si>
  <si>
    <t>Геоботаник</t>
  </si>
  <si>
    <t>Геодезист</t>
  </si>
  <si>
    <t>Геолог</t>
  </si>
  <si>
    <t>Геолог карьера, рудника, шахты</t>
  </si>
  <si>
    <t>Геолог нефтегазоразведки (партии) структурно-поискового бурения</t>
  </si>
  <si>
    <t>Геофизик</t>
  </si>
  <si>
    <t>Геофизик карьера, рудника, шахты</t>
  </si>
  <si>
    <t>Геохимик</t>
  </si>
  <si>
    <t>Герпетолог</t>
  </si>
  <si>
    <t>Гид-переводчик</t>
  </si>
  <si>
    <t>Гидроакустик</t>
  </si>
  <si>
    <t>Гидробиолог</t>
  </si>
  <si>
    <t>Гидрогеолог</t>
  </si>
  <si>
    <t>Гидрогеолог карьера, рудника, шахты</t>
  </si>
  <si>
    <t>Гидролог</t>
  </si>
  <si>
    <t>Гидрометнаблюдатель</t>
  </si>
  <si>
    <t>Гидротехник</t>
  </si>
  <si>
    <t>Гидрохимик</t>
  </si>
  <si>
    <t>Глава администрации (края, области)</t>
  </si>
  <si>
    <t>Глава администрации (города, района)</t>
  </si>
  <si>
    <t>Глава администрации (сельской, поселковой)</t>
  </si>
  <si>
    <t>Главная медицинская сестра</t>
  </si>
  <si>
    <t>Главный агроном</t>
  </si>
  <si>
    <t>Главный агроном (государственный инспектор по карантину растений)</t>
  </si>
  <si>
    <t>Главный агрохимик</t>
  </si>
  <si>
    <t>Главный администратор</t>
  </si>
  <si>
    <t>Главный археограф</t>
  </si>
  <si>
    <t>Главный архивист</t>
  </si>
  <si>
    <t>Главный архитектор</t>
  </si>
  <si>
    <t>Главный архитектор проекта</t>
  </si>
  <si>
    <t>Главный балетмейстер</t>
  </si>
  <si>
    <t>Главный библиограф</t>
  </si>
  <si>
    <t>Главный библиотекарь</t>
  </si>
  <si>
    <t>Главный бухгалтер</t>
  </si>
  <si>
    <t>Главный ветеринарный врач</t>
  </si>
  <si>
    <t>Главный военный судебный пристав</t>
  </si>
  <si>
    <t>Главный врач (начальник) учреждения госсанэпидслужбы (главный государственный санитарный врач)</t>
  </si>
  <si>
    <t>Главный врач (директор, заведующий, начальник) учреждения здравоохранения</t>
  </si>
  <si>
    <t>Главный выпускающий</t>
  </si>
  <si>
    <t>Главный геодезист (в сельском и лесном хозяйстве)</t>
  </si>
  <si>
    <t>Главный геодезист (в промышленности)</t>
  </si>
  <si>
    <t>Главный геодезист (в строительстве)</t>
  </si>
  <si>
    <t>Главный геодезист (на транспорте)</t>
  </si>
  <si>
    <t>Главный геолог</t>
  </si>
  <si>
    <t>Главный геофизик</t>
  </si>
  <si>
    <t>Главный геохимик</t>
  </si>
  <si>
    <t>Главный гидрогеолог (в сельском хозяйстве)</t>
  </si>
  <si>
    <t>Главный гидрогеолог (в промышленности)</t>
  </si>
  <si>
    <t>Главный гидрогеолог (в строительстве)</t>
  </si>
  <si>
    <t>Главный гидрограф</t>
  </si>
  <si>
    <t>Главный гидролог</t>
  </si>
  <si>
    <t>Главный гидротехник (в сельском хозяйстве)</t>
  </si>
  <si>
    <t>Главный гидротехник (в промышленности)</t>
  </si>
  <si>
    <t>Главный гидротехник (на транспорте)</t>
  </si>
  <si>
    <t>Главный горняк</t>
  </si>
  <si>
    <t>Главный государственный инженер-инспектор</t>
  </si>
  <si>
    <t>Главный государственный инспектор</t>
  </si>
  <si>
    <t>Главный государственный инспектор бассейна</t>
  </si>
  <si>
    <t>Главный государственный инспектор по геодезическому надзору</t>
  </si>
  <si>
    <t>Главный государственный инспектор по качеству сельскохозяйственной продукции и продуктов ее переработки</t>
  </si>
  <si>
    <t>Главный государственный инспектор по контролю за производством и качеством спиртов и алкогольных напитков</t>
  </si>
  <si>
    <t>Главный государственный инспектор Российской Федерации по охране труда</t>
  </si>
  <si>
    <t>Главный государственный инспектор по судоходству на пограничных реках</t>
  </si>
  <si>
    <t>Главный государственный инспектор труда</t>
  </si>
  <si>
    <t>Главный государственный инспектор труда Российской Федерации</t>
  </si>
  <si>
    <t>Главный государственный налоговый инспектор</t>
  </si>
  <si>
    <t>Главный государственный патентный эксперт</t>
  </si>
  <si>
    <t>Главный государственный правовой инспектор труда Российской Федерации</t>
  </si>
  <si>
    <t>Главный диктор</t>
  </si>
  <si>
    <t>Главный дессинатор</t>
  </si>
  <si>
    <t>Главный дизайнер проекта</t>
  </si>
  <si>
    <t>Главный дирижер</t>
  </si>
  <si>
    <t>Главный директор программ</t>
  </si>
  <si>
    <t>Главный диспетчер (в промышленности)</t>
  </si>
  <si>
    <t>Главный диспетчер (на транспорте и в связи)</t>
  </si>
  <si>
    <t>Главный диспетчер (в прочих отраслях)</t>
  </si>
  <si>
    <t>Главный зоотехник</t>
  </si>
  <si>
    <t>Главный звукорежиссер</t>
  </si>
  <si>
    <t>Главный инспектор в аппарате Счетной палаты Российской Федерации</t>
  </si>
  <si>
    <t>Главный инженер (в сельском, охотничьем, лесном и рыбном хозяйстве)</t>
  </si>
  <si>
    <t>Главный инженер (в промышленности)</t>
  </si>
  <si>
    <t>Главный инженер (на транспорте, в связи, материально-техническом снабжении и сбыте)</t>
  </si>
  <si>
    <t>Главный инженер (в прочих отраслях)</t>
  </si>
  <si>
    <t>Главный инженер проекта</t>
  </si>
  <si>
    <t>Главный искусствовед</t>
  </si>
  <si>
    <t>Главный ихтиопатолог</t>
  </si>
  <si>
    <t>Главный калибровщик</t>
  </si>
  <si>
    <t>Главный кассир</t>
  </si>
  <si>
    <t>Главный казначей</t>
  </si>
  <si>
    <t>Главный кинооператор</t>
  </si>
  <si>
    <t>Главный колорист</t>
  </si>
  <si>
    <t>Главный конструктор</t>
  </si>
  <si>
    <t>Главный конструктор проекта</t>
  </si>
  <si>
    <t>Главный консультант в аппарате Верховного Суда Российской Федерации</t>
  </si>
  <si>
    <t>Главный консультант в аппарате Высшего Арбитражного Суда Российской Федерации</t>
  </si>
  <si>
    <t>Главный консультант в аппарате Конституционного Суда Российской Федерации</t>
  </si>
  <si>
    <t>Главный контролер-ревизор</t>
  </si>
  <si>
    <t>Главный крупчатник</t>
  </si>
  <si>
    <t>Главный крупянщик</t>
  </si>
  <si>
    <t>Главный ландшафтный архитектор проекта</t>
  </si>
  <si>
    <t>Главный лесничий (главный государственный инспектор по лесу)</t>
  </si>
  <si>
    <t>Главный маркшейдер (в промышленности)</t>
  </si>
  <si>
    <t>Главный маркшейдер (в строительстве)</t>
  </si>
  <si>
    <t>Главный мелиоратор</t>
  </si>
  <si>
    <t>Главный металлург</t>
  </si>
  <si>
    <t>Главный метролог</t>
  </si>
  <si>
    <t>Главный механик (в сельском, охотничьем, лесном и рыбном хозяйстве)</t>
  </si>
  <si>
    <t>Главный механик (в промышленности)</t>
  </si>
  <si>
    <t>Главный механик (на транспорте, в связи, материально-техническом снабжении и сбыте)</t>
  </si>
  <si>
    <t>Главный механик (в прочих отраслях)</t>
  </si>
  <si>
    <t>Главный механик подводного аппарата</t>
  </si>
  <si>
    <t>Главный модельер-конструктор</t>
  </si>
  <si>
    <t>Главный обогатитель</t>
  </si>
  <si>
    <t>Главный телеоператор</t>
  </si>
  <si>
    <t>Главный охотовед</t>
  </si>
  <si>
    <t>Главный палеограф</t>
  </si>
  <si>
    <t>Главный почвовед</t>
  </si>
  <si>
    <t>Главный приборист</t>
  </si>
  <si>
    <t>Главный прокатчик</t>
  </si>
  <si>
    <t>Главный радиолог</t>
  </si>
  <si>
    <t>Главный ревизор по безопасности движения</t>
  </si>
  <si>
    <t>Главный редактор (издательство, редакции газет и журналов)</t>
  </si>
  <si>
    <t>Главный редактор карт и лоций</t>
  </si>
  <si>
    <t>Главный редактор программ</t>
  </si>
  <si>
    <t>Главный редактор студии (киностудии)</t>
  </si>
  <si>
    <t>Главный редактор творческого объединения</t>
  </si>
  <si>
    <t>Главный редактор телевидения и радиовещания</t>
  </si>
  <si>
    <t>Главный режиссер</t>
  </si>
  <si>
    <t>Главный релейщик</t>
  </si>
  <si>
    <t>Главный рыбовод</t>
  </si>
  <si>
    <t>Главный сварщик</t>
  </si>
  <si>
    <t>Главный синоптик</t>
  </si>
  <si>
    <t>Главный советник</t>
  </si>
  <si>
    <t>Главный специалист</t>
  </si>
  <si>
    <t>Главный специалист в аппарате Верховного Суда Российской Федерации</t>
  </si>
  <si>
    <t>Главный специалист в аппарате Высшего Арбитражного Суда Российской Федерации</t>
  </si>
  <si>
    <t>Главный специалист в аппарате Генеральной прокуратуры Российской Федерации</t>
  </si>
  <si>
    <t>Главный специалист в аппарате Конституционного Суда Российской Федерации</t>
  </si>
  <si>
    <t>Главный специалист в центральном аппарате федерального органа исполнительной власти</t>
  </si>
  <si>
    <t>Главный специалист по автоматике</t>
  </si>
  <si>
    <t>Главный специалист по антенным сооружениям</t>
  </si>
  <si>
    <t>Главный специалист по защите информации</t>
  </si>
  <si>
    <t>Главный специалист по монтажу и</t>
  </si>
  <si>
    <t>Главный специалист по программному обеспечению</t>
  </si>
  <si>
    <t>Главный специалист по радиовещанию</t>
  </si>
  <si>
    <t>Главный специалист по радиопередающим устройствам</t>
  </si>
  <si>
    <t>Главный специалист по сантехническому оборудованию</t>
  </si>
  <si>
    <t>Главный специалист по системам создания специального климата</t>
  </si>
  <si>
    <t>Главный специалист по слаботочным системам и контрольно-измерительным приборам и автоматике</t>
  </si>
  <si>
    <t>Главный специалист по телевизионному вещанию</t>
  </si>
  <si>
    <t>Главный специалист по тропосферным радиорелейным линиям</t>
  </si>
  <si>
    <t>Главный специалист по цветному телевидению</t>
  </si>
  <si>
    <t>Главный специалист по электросвязи</t>
  </si>
  <si>
    <t>Главный сталеплавильщик</t>
  </si>
  <si>
    <t>Главный строитель</t>
  </si>
  <si>
    <t>Главный судебный пристав субъекта Российской Федерации</t>
  </si>
  <si>
    <t>Главный судебный пристав Российской Федерации</t>
  </si>
  <si>
    <t>Главный судья по испытанию племенных лошадей</t>
  </si>
  <si>
    <t>Главный технолог (в промышленности)</t>
  </si>
  <si>
    <t>Главный технолог (в прочих отраслях)</t>
  </si>
  <si>
    <t>Главный технолог проекта</t>
  </si>
  <si>
    <t>Главный товаровед</t>
  </si>
  <si>
    <t>Главный тренер</t>
  </si>
  <si>
    <t>Главный тренер сборной команды</t>
  </si>
  <si>
    <t>Главный турбинист производственного объединения по ремонту и наладке оборудования атомных станций</t>
  </si>
  <si>
    <t>Главный ученый секретарь президиума академии</t>
  </si>
  <si>
    <t>Главный хормейстер</t>
  </si>
  <si>
    <t>Главный хранитель фондов</t>
  </si>
  <si>
    <t>Главный ученый секретарь научного центра</t>
  </si>
  <si>
    <t>Главный художественный руководитель</t>
  </si>
  <si>
    <t>Главный художник</t>
  </si>
  <si>
    <t>Главный ученый секретарь президиума регионального отделения</t>
  </si>
  <si>
    <t>Главный художник - модельер</t>
  </si>
  <si>
    <t>Главный штурман</t>
  </si>
  <si>
    <t>Главный экономист</t>
  </si>
  <si>
    <t>Главный эксперт по врачебно-трудовой экспертизе</t>
  </si>
  <si>
    <t>Главный электрик</t>
  </si>
  <si>
    <t>Главный электроник</t>
  </si>
  <si>
    <t>Главный энергетик (в сельском, охотничьем, лесном и рыбном хозяйстве)</t>
  </si>
  <si>
    <t>Главный энергетик (в промышленности)</t>
  </si>
  <si>
    <t>Главный энергетик (на транспорте, в связи, материально-техническом снабжении и сбыте)</t>
  </si>
  <si>
    <t>Главный энергетик (в прочих отраслях)</t>
  </si>
  <si>
    <t>Главный энергодиспетчер</t>
  </si>
  <si>
    <t>Главный юрист</t>
  </si>
  <si>
    <t>Государственный герольдмейстер</t>
  </si>
  <si>
    <t>Государственный инспектор</t>
  </si>
  <si>
    <t>Государственный инспектор по безопасности плавания судов (мореплавания и портового надзора) рыбного хозяйства</t>
  </si>
  <si>
    <t>Государственный инспектор по геодезическому надзору</t>
  </si>
  <si>
    <t>Государственный инспектор по карантину растений</t>
  </si>
  <si>
    <t>Государственный инспектор по качеству сельскохозяйственной продукции и продуктов ее переработки</t>
  </si>
  <si>
    <t>Государственный инспектор по качеству товаров и торговле</t>
  </si>
  <si>
    <t>Государственный инспектор по контролю за производством и качеством спиртов и алкогольных напитков</t>
  </si>
  <si>
    <t>Государственный инспектор по маломерным судам</t>
  </si>
  <si>
    <t>Государственный инспектор по охране территории государственного природного заповедника</t>
  </si>
  <si>
    <t>Государственный инспектор по охране леса</t>
  </si>
  <si>
    <t>Государственный инспектор по охране труда</t>
  </si>
  <si>
    <t>Государственный инспектор по судоходству на пограничных реках</t>
  </si>
  <si>
    <t>Государственный инспектор рыбоохраны</t>
  </si>
  <si>
    <t>Государственный инспектор труда</t>
  </si>
  <si>
    <t>Государственный налоговый инспектор</t>
  </si>
  <si>
    <t>Государственный нотариус</t>
  </si>
  <si>
    <t>Государственный патентный эксперт</t>
  </si>
  <si>
    <t>Государственный патентный эксперт-стажер</t>
  </si>
  <si>
    <t>Государственный хлебный инспектор</t>
  </si>
  <si>
    <t>Губернатор</t>
  </si>
  <si>
    <t>Девиатор</t>
  </si>
  <si>
    <t>Дежурный бюро пропусков</t>
  </si>
  <si>
    <t>Дежурный оборотного локомотивного депо</t>
  </si>
  <si>
    <t>Дежурный основного локомотивного депо</t>
  </si>
  <si>
    <t>Дежурный оперативный (отряда пожарной охраны, по контролю полетов, по связи и радионавигации, пункта управления, по перелетам, поисково-спасательной службы)</t>
  </si>
  <si>
    <t>Дежурный ответственный по обмену почты</t>
  </si>
  <si>
    <t>Дежурный по вокзалу</t>
  </si>
  <si>
    <t>Дежурный по выдаче справок (бюро справок)</t>
  </si>
  <si>
    <t>Дежурный по депо подвижного состава</t>
  </si>
  <si>
    <t>Дежурный по дому отдыха локомотивных (поездных) бригад</t>
  </si>
  <si>
    <t>Дежурный по железнодорожной станции</t>
  </si>
  <si>
    <t>Дежурный по залу (бильярдному, вокзала, спортивному и др.)</t>
  </si>
  <si>
    <t>Дежурный по комнате матери и ребенка</t>
  </si>
  <si>
    <t>Дежурный по комнате отдыха (водителей автомобилей, пассажиров с детьми)</t>
  </si>
  <si>
    <t>Дежурный по метрополитену</t>
  </si>
  <si>
    <t>Дежурный по механизированной дистанции погрузочно-разгрузочных работ</t>
  </si>
  <si>
    <t>Дежурный по обеспечению питания пассажиров</t>
  </si>
  <si>
    <t>Дежурный по обслуживанию пассажиров</t>
  </si>
  <si>
    <t>Дежурный по общежитию</t>
  </si>
  <si>
    <t>Дежурный по объединению (промышленного железнодорожного транспорта)</t>
  </si>
  <si>
    <t>Дежурный по отделению железной дороги</t>
  </si>
  <si>
    <t>Дежурный по парку (на железнодорожном транспорте)</t>
  </si>
  <si>
    <t>Дежурный по перевозочной документации и матрицам</t>
  </si>
  <si>
    <t>Дежурный по переправе</t>
  </si>
  <si>
    <t>Дежурный по приему и выдаче оружия</t>
  </si>
  <si>
    <t>Дежурный по приему и отправлению поездов метрополитена</t>
  </si>
  <si>
    <t>Дежурный по пункту транспортно-экспедиционного агентства на вокзале</t>
  </si>
  <si>
    <t>Дежурный по разъезду</t>
  </si>
  <si>
    <t>Дежурный по режиму специального учебно-воспитательного учреждения</t>
  </si>
  <si>
    <t>Дежурный по сопровождению воздушных судов</t>
  </si>
  <si>
    <t>Дежурный по сортировочной горке</t>
  </si>
  <si>
    <t>Дежурный по станции метрополитена</t>
  </si>
  <si>
    <t>Дежурный по стоянке, ангару</t>
  </si>
  <si>
    <t>Дежурный по тарифной документации</t>
  </si>
  <si>
    <t>Дежурный по товарной конторе</t>
  </si>
  <si>
    <t>Дежурный по транспортно-экспедиционному агентству (филиалу)</t>
  </si>
  <si>
    <t>Дежурный по электродепо</t>
  </si>
  <si>
    <t>Дежурный по этажу (гостиницы, кемпинга, пансионата)</t>
  </si>
  <si>
    <t>Дежурный предприятия связи</t>
  </si>
  <si>
    <t>Дежурный пульта управления</t>
  </si>
  <si>
    <t>Дежурный пункта оборота локомотивов</t>
  </si>
  <si>
    <t>Дежурный пункта подмены локомотивных бригад</t>
  </si>
  <si>
    <t>Дежурный станционного поста телеуправления</t>
  </si>
  <si>
    <t>Дежурный станционного поста централизации</t>
  </si>
  <si>
    <t>Декан факультета</t>
  </si>
  <si>
    <t>Декларант</t>
  </si>
  <si>
    <t>Делопроизводитель</t>
  </si>
  <si>
    <t>Дельтапланерист-испытатель</t>
  </si>
  <si>
    <t>Дессинатор</t>
  </si>
  <si>
    <t>Диктор</t>
  </si>
  <si>
    <t>Диктор (комментатор)</t>
  </si>
  <si>
    <t>Диктор редакции радиовещания</t>
  </si>
  <si>
    <t>Дилер по валютным операциям</t>
  </si>
  <si>
    <t>Дилер</t>
  </si>
  <si>
    <t>Дилер по ценным бумагам</t>
  </si>
  <si>
    <t>Консульский агент</t>
  </si>
  <si>
    <t>Дипломатический курьер</t>
  </si>
  <si>
    <t>Дилер фондовой биржи</t>
  </si>
  <si>
    <t>Директор акционерного общества</t>
  </si>
  <si>
    <t>Директор автотранспортного предприятия</t>
  </si>
  <si>
    <t>Директор архива Президента Российской Федерации</t>
  </si>
  <si>
    <t>Директор (заведующий) архивного учреждения</t>
  </si>
  <si>
    <t>Директор атомной станции</t>
  </si>
  <si>
    <t>Директор аукциона</t>
  </si>
  <si>
    <t>Директор базы (кинобазы, продовольственных товаров и др.)</t>
  </si>
  <si>
    <t>Директор Библиотеки Администрации Президента Российской Федерации</t>
  </si>
  <si>
    <t>Директор (заведующий) библиотеки (централизованной библиотечной системы)</t>
  </si>
  <si>
    <t>Директор больницы (дома) сестринского ухода, хосписа</t>
  </si>
  <si>
    <t>Директор ботанического сада</t>
  </si>
  <si>
    <t>Директор (заведующий) внешкольного учреждения</t>
  </si>
  <si>
    <t>Директор (заведующий) выставки</t>
  </si>
  <si>
    <t>Директор (начальник) вычислительного (информационно-вычислительного) центра</t>
  </si>
  <si>
    <t>Директор (начальник) гидроэлектростанции (каскада)</t>
  </si>
  <si>
    <t>Директор главного морского агентства</t>
  </si>
  <si>
    <t>Директор (заведующий) гостиницы (кемпинга, пансионата)</t>
  </si>
  <si>
    <t>Директор государственной заводской конюшни</t>
  </si>
  <si>
    <t>Директор дворца (бракосочетания, культуры, спорта и др.)</t>
  </si>
  <si>
    <t>Директор департамента</t>
  </si>
  <si>
    <t>Директор (начальник, уполномоченный) дирекции</t>
  </si>
  <si>
    <t>Директор (заведующий) дома (детского, отдыха, творчества и др.)</t>
  </si>
  <si>
    <t>Директор дома-интерната для</t>
  </si>
  <si>
    <t>Директор завода</t>
  </si>
  <si>
    <t>Директор (заведующий) зала (выставочного, демонстрационного и др.)</t>
  </si>
  <si>
    <t>Директор государственного природного заповедника</t>
  </si>
  <si>
    <t>Директор зоопарка</t>
  </si>
  <si>
    <t>Директор (заведующий) интерната</t>
  </si>
  <si>
    <t>Директор ипподрома</t>
  </si>
  <si>
    <t>Директор кабинета (методического, учебно-методического)</t>
  </si>
  <si>
    <t>Директор касс (театрально-концертных и спортивно-зрелищных)</t>
  </si>
  <si>
    <t>Директор киностудии</t>
  </si>
  <si>
    <t>Директор кинотеатра</t>
  </si>
  <si>
    <t>Директор (начальник) комбината</t>
  </si>
  <si>
    <t>Директор коммерческий</t>
  </si>
  <si>
    <t>Директор комплекса (оздоровительного, спортивного, туристского)</t>
  </si>
  <si>
    <t>Директор конторы</t>
  </si>
  <si>
    <t>Директор концертной организации</t>
  </si>
  <si>
    <t>Директор (начальник) котельной</t>
  </si>
  <si>
    <t>Директор (начальник) курсов</t>
  </si>
  <si>
    <t>Директор (заведующий, начальник) лаборатории</t>
  </si>
  <si>
    <t>Директор морского агентства</t>
  </si>
  <si>
    <t>Директор музыкального (танцевального) коллектива</t>
  </si>
  <si>
    <t>Директор (заведующий) музея</t>
  </si>
  <si>
    <t>Директор научно-исследовательского института</t>
  </si>
  <si>
    <t>Директор обсерватории</t>
  </si>
  <si>
    <t>Директор объединения</t>
  </si>
  <si>
    <t>Директор (начальник) организации (изыскательской, конструкторской, проектной)</t>
  </si>
  <si>
    <t>Директор парка культуры и отдыха</t>
  </si>
  <si>
    <t>Директор Парламентской библиотеки</t>
  </si>
  <si>
    <t>Директор планетария</t>
  </si>
  <si>
    <t>Директор по кадрам и быту</t>
  </si>
  <si>
    <t>Директор по капитальному строительству</t>
  </si>
  <si>
    <t>Директор по производству</t>
  </si>
  <si>
    <t>Директор по экономике</t>
  </si>
  <si>
    <t>Директор (начальник, управляющий) предприятия</t>
  </si>
  <si>
    <t>Директор (заведующий) предприятия общественного питания</t>
  </si>
  <si>
    <t>Директор (заведующий) предприятия розничной торговли</t>
  </si>
  <si>
    <t>Директор предприятия сетей (тепловых, электрических)</t>
  </si>
  <si>
    <t>Директор представительства</t>
  </si>
  <si>
    <t>Директор (начальник) преобразовательного комплекса</t>
  </si>
  <si>
    <t>Директор (заведующий) приюта для молодежи</t>
  </si>
  <si>
    <t>Директор программ (радиотелевизионных)</t>
  </si>
  <si>
    <t>Директор (управляющий) производственного объединения</t>
  </si>
  <si>
    <t>Директор промысла</t>
  </si>
  <si>
    <t>Директор разреза, разрезоуправления (сланцевого, угольного)</t>
  </si>
  <si>
    <t>Директор Регистра</t>
  </si>
  <si>
    <t>Директор речного Регистра</t>
  </si>
  <si>
    <t>Директор рудника (рудоуправления)</t>
  </si>
  <si>
    <t>Директор совхоза</t>
  </si>
  <si>
    <t>Директор (заведующий) спортивного сооружения</t>
  </si>
  <si>
    <t>Директор спортивной школы</t>
  </si>
  <si>
    <t>Директор станции (госсортостанции, лесосеменной, машиноиспытательной и др.)</t>
  </si>
  <si>
    <t>Директор строящегося предприятия</t>
  </si>
  <si>
    <t>Директор (главный редактор) структурного агентства</t>
  </si>
  <si>
    <t>Директор студии</t>
  </si>
  <si>
    <t>Директор съемочной группы</t>
  </si>
  <si>
    <t>Директор творческого объединения (коллектива)</t>
  </si>
  <si>
    <t>Директор театра</t>
  </si>
  <si>
    <t>Директор (начальник) тепловой электростанции</t>
  </si>
  <si>
    <t>Директор территориального центра профессиональной ориентации молодежи</t>
  </si>
  <si>
    <t>Директор технический</t>
  </si>
  <si>
    <t>Директор типографии</t>
  </si>
  <si>
    <t>Директор (начальник) треста</t>
  </si>
  <si>
    <t>Директор управления Сбербанка</t>
  </si>
  <si>
    <t>Директор учебного пункта</t>
  </si>
  <si>
    <t>Директор (начальник) учебного (учебно-тренировочного) центра</t>
  </si>
  <si>
    <t>Директор учебно-курсового комбината</t>
  </si>
  <si>
    <t>Директор учебно-производственного комбината</t>
  </si>
  <si>
    <t>Директор училища (колледжа)</t>
  </si>
  <si>
    <t>Директор учреждения социального обслуживания (центра социального обслуживания (пожилых и инвалидов), центра социальной помощи семье и детям, социально-реабилитационного центра для несовершеннолетних, социального приюта для детей и подростков и др.)</t>
  </si>
  <si>
    <t>Директор фабрики</t>
  </si>
  <si>
    <t>Директор (заведующий) филиала</t>
  </si>
  <si>
    <t>Директор фирмы</t>
  </si>
  <si>
    <t>Директор фонда</t>
  </si>
  <si>
    <t>Директор (заведующий) хозяйства (лесоохотничьего, охотничьего и др.)</t>
  </si>
  <si>
    <t>Директор центра занятости населения</t>
  </si>
  <si>
    <t>Директор Центра спортивной подготовки сборных команд</t>
  </si>
  <si>
    <t>Директор центра (инженерного, музейно-выставочного, научно-методического, научно-технического творчества,</t>
  </si>
  <si>
    <t>Директор (заведующий) центра (информации для молодежи, консультативных услуг молодежи, ресоциализации молодежи, социально-психологической помощи молодежи)</t>
  </si>
  <si>
    <t>Директор цирка</t>
  </si>
  <si>
    <t>Директор шахты (шахтоуправления)</t>
  </si>
  <si>
    <t>Директор школы (гимназии, лицея)</t>
  </si>
  <si>
    <t>Дирижер</t>
  </si>
  <si>
    <t>Диспетчер</t>
  </si>
  <si>
    <t>Диспетчер автомобильного транспорта</t>
  </si>
  <si>
    <t>Диспетчер аэродромного диспетчерского (авиационно-диспетчерского) пункта</t>
  </si>
  <si>
    <t>Диспетчер вагонного депо</t>
  </si>
  <si>
    <t>Диспетчер внутришахтного (шахтного) транспорта</t>
  </si>
  <si>
    <t>Диспетчер дорожный</t>
  </si>
  <si>
    <t>Диспетчер локомотивного депо</t>
  </si>
  <si>
    <t>Диспетчер локомотивный дорожный</t>
  </si>
  <si>
    <t>Диспетчер локомотивный отделения железной дороги</t>
  </si>
  <si>
    <t>Диспетчер маневровый железнодорожной станции</t>
  </si>
  <si>
    <t>Диспетчер объединенного диспетчерского управления энергосистемы</t>
  </si>
  <si>
    <t>Диспетчер поездной</t>
  </si>
  <si>
    <t>Диспетчер пожарной связи</t>
  </si>
  <si>
    <t>Диспетчер по обеспечению питания пассажиров</t>
  </si>
  <si>
    <t>Диспетчер по организации авиационных перевозок (пассажирских, почтово-грузовых, международных)</t>
  </si>
  <si>
    <t>Диспетчер по организации перевозок</t>
  </si>
  <si>
    <t>Диспетчер по отпуску готовой продукции</t>
  </si>
  <si>
    <t>Диспетчер по перелетам</t>
  </si>
  <si>
    <t>Диспетчер по регулированию вагонного парка</t>
  </si>
  <si>
    <t>Диспетчер порта</t>
  </si>
  <si>
    <t>Диспетчер по флоту</t>
  </si>
  <si>
    <t>Диспетчер по центровке</t>
  </si>
  <si>
    <t>Диспетчер предприятия (района) сетей</t>
  </si>
  <si>
    <t>Диспетчер преобразовательного комплекса</t>
  </si>
  <si>
    <t>Диспетчер производственно-диспетчерской службы (по контролю за подготовкой воздушных судов к вылету, по обеспечению суточного плана полетов, по организации информацинно-справочной работы)</t>
  </si>
  <si>
    <t>Диспетчер регионального координационного центра поиска и спасания</t>
  </si>
  <si>
    <t>Диспетчер редакционный</t>
  </si>
  <si>
    <t>Диспетчер связи</t>
  </si>
  <si>
    <t>Диспетчер службы движения</t>
  </si>
  <si>
    <t>Диспетчер станционный</t>
  </si>
  <si>
    <t>Диспетчер факультета</t>
  </si>
  <si>
    <t>Диспетчер электромеханической службы</t>
  </si>
  <si>
    <t>Диспетчер электроподстанции</t>
  </si>
  <si>
    <t>Диспетчер эскалаторной службы</t>
  </si>
  <si>
    <t>Доверенный врач</t>
  </si>
  <si>
    <t>Документовед</t>
  </si>
  <si>
    <t>Доцент</t>
  </si>
  <si>
    <t>Заведующая машинописным бюро</t>
  </si>
  <si>
    <t>Заведующий аптекой</t>
  </si>
  <si>
    <t>Заведующий аптечным учреждением</t>
  </si>
  <si>
    <t>Заведующий архивом</t>
  </si>
  <si>
    <t>Заведующий архивом (в аппарате Совета Федерации, Государственной Думы Федерального Собрания Российской Федерации)</t>
  </si>
  <si>
    <t>Заведующий архивохранилищем</t>
  </si>
  <si>
    <t>Заведующий аспирантурой (интернатурой, ординатурой)</t>
  </si>
  <si>
    <t>Заведующий ателье</t>
  </si>
  <si>
    <t>Заведующий аттракционным комплексом</t>
  </si>
  <si>
    <t>Заведующий аттракционом</t>
  </si>
  <si>
    <t>Заведующий базой (перевалочной, спортивной и др.)</t>
  </si>
  <si>
    <t>Заведующий баней</t>
  </si>
  <si>
    <t>Заведующий билетными кассами</t>
  </si>
  <si>
    <t>Заведующий бюро (справочным, чертежно-копировальным, чертежным и др.)</t>
  </si>
  <si>
    <t>Заведующий бюро пропусков</t>
  </si>
  <si>
    <t>Заведующий ветеринарной аптекой</t>
  </si>
  <si>
    <t>Заведующий ветеринарной клиникой (лечебницей, поликлиникой)</t>
  </si>
  <si>
    <t>Заведующий ветеринарной лабораторией</t>
  </si>
  <si>
    <t>Заведующий ветеринарной станцией</t>
  </si>
  <si>
    <t>Заведующий ветеринарным пунктом</t>
  </si>
  <si>
    <t>Заведующий ветеринарным участком</t>
  </si>
  <si>
    <t>Заведующий виварием</t>
  </si>
  <si>
    <t>Заведующий видеотекой</t>
  </si>
  <si>
    <t>Заведующий геокамерой</t>
  </si>
  <si>
    <t>Заведующий глинохозяйством</t>
  </si>
  <si>
    <t>Заведующий горными работами</t>
  </si>
  <si>
    <t>Заведующий госсортоучастком</t>
  </si>
  <si>
    <t>Заведующий грузовым двором</t>
  </si>
  <si>
    <t>Заведующий группой</t>
  </si>
  <si>
    <t>Заведующий детским садом (детскими яслями, яслями-садом)</t>
  </si>
  <si>
    <t>Заведующий докторантурой</t>
  </si>
  <si>
    <t>Заведующий домом быта (моды)</t>
  </si>
  <si>
    <t>Заведующий домом отдыха локомотивных (поездных) бригад</t>
  </si>
  <si>
    <t>Заведующий душевой</t>
  </si>
  <si>
    <t>Заведующий кабинетом (по технике безопасности, техническим, учебно-методическим, учебным и др.)</t>
  </si>
  <si>
    <t>Заведующий камерой хранения</t>
  </si>
  <si>
    <t>Заведующий камерой хранения (ручного багажа)</t>
  </si>
  <si>
    <t>Заведующий канцелярией</t>
  </si>
  <si>
    <t>Заведующий Канцелярией Президента Российской Федерации</t>
  </si>
  <si>
    <t>Заведующий кафедрой</t>
  </si>
  <si>
    <t>Заведующий кладбищем</t>
  </si>
  <si>
    <t>Заведующий кладовой (ломбарда, ценностей)</t>
  </si>
  <si>
    <t>Директор (заведующий) клуба</t>
  </si>
  <si>
    <t>Заведующий колумбарием</t>
  </si>
  <si>
    <t>Заведующий комнатой (матери и ребенка, отдыха)</t>
  </si>
  <si>
    <t>Заведующий конным двором</t>
  </si>
  <si>
    <t>Заведующий конторой (товарной и др.)</t>
  </si>
  <si>
    <t>Заведующий копировально-множительным бюро</t>
  </si>
  <si>
    <t>Заведующий корректорской</t>
  </si>
  <si>
    <t>Заведующий корреспондентским бюро (пунктом)</t>
  </si>
  <si>
    <t>Заведующий костюмерной</t>
  </si>
  <si>
    <t>Заведующий крематорием</t>
  </si>
  <si>
    <t>Заведующий кухней для животных</t>
  </si>
  <si>
    <t>Заведующий лабораторией (в сельском, охотничьем, лесном и рыбном хозяйстве)</t>
  </si>
  <si>
    <t>Заведующий лабораторией</t>
  </si>
  <si>
    <t>Заведующий лабораторией (научно-исследовательской)</t>
  </si>
  <si>
    <t>Заведующий лабораторией (в прочих отраслях)</t>
  </si>
  <si>
    <t>Заведующий летним театром</t>
  </si>
  <si>
    <t>Заведующий ломбардом</t>
  </si>
  <si>
    <t>Заведующий машинным двором</t>
  </si>
  <si>
    <t>Заведующий молочной кухней</t>
  </si>
  <si>
    <t>Заведующий научно-технической библиотекой</t>
  </si>
  <si>
    <t>Заведующий обстановкой</t>
  </si>
  <si>
    <t>Заведующий общежитием</t>
  </si>
  <si>
    <t>Заведующий объединенной редакцией</t>
  </si>
  <si>
    <t>Заведующий опытным полем</t>
  </si>
  <si>
    <t>Заведующий отделением (в сельском, охотничьем, лесном и рыбным хозяйстве)</t>
  </si>
  <si>
    <t>Заведующий отделением (на транспорте, в связи, материально-техническом снабжении и сбыте)</t>
  </si>
  <si>
    <t>Заведующий отделением (в прочих отраслях)</t>
  </si>
  <si>
    <t>Заведующий отделом (в сельском, охотничьем, лесном и рыбном хозяйстве)</t>
  </si>
  <si>
    <t>Заведующий отделом (в торговле)</t>
  </si>
  <si>
    <t>Заведующий отделом (специализированным</t>
  </si>
  <si>
    <t>Заведующий отделом (финансово-экономическим и административным)</t>
  </si>
  <si>
    <t>Заведующий отделом (по управлению кадрами и трудовыми отношениями)</t>
  </si>
  <si>
    <t>Заведующий отделом (по маркетингу и сбыту продукции)</t>
  </si>
  <si>
    <t>Заведующий отделом (рекламно-информационным)</t>
  </si>
  <si>
    <t>Заведующий отделом (материально-технического снабжения)</t>
  </si>
  <si>
    <t>Заведующий отделом (компьютерного обеспечения)</t>
  </si>
  <si>
    <t>Заведующий отделом (научно-технического развития)</t>
  </si>
  <si>
    <t>Заведующий отделом (функциональным в прочих областях деятельности)</t>
  </si>
  <si>
    <t>Заведующий очистными сооружениями</t>
  </si>
  <si>
    <t>Заведующий пакгаузом</t>
  </si>
  <si>
    <t>Заведующий парикмахерской</t>
  </si>
  <si>
    <t>Заведующий передвижной выставкой</t>
  </si>
  <si>
    <t>Заведующий питомником</t>
  </si>
  <si>
    <t>Заведующий платформой (пассажирской, сортировочной)</t>
  </si>
  <si>
    <t>Заведующий площадкой (на транспорте,</t>
  </si>
  <si>
    <t>Заведующий площадкой (в прочих отраслях)</t>
  </si>
  <si>
    <t>Заведующий пляжем</t>
  </si>
  <si>
    <t>Заведующий подсобным производством</t>
  </si>
  <si>
    <t>Заведующий практикой (производственной, учебной)</t>
  </si>
  <si>
    <t>Заведующий прачечной</t>
  </si>
  <si>
    <t>Заведующий (начальник) приемной</t>
  </si>
  <si>
    <t>Заведующий производством (на предприятиях социально-бытового обслуживания населения)</t>
  </si>
  <si>
    <t>Заведующий производством (шеф-повар)</t>
  </si>
  <si>
    <t>Заведующий пунктом (приемным, проката и др.)</t>
  </si>
  <si>
    <t>Заведующий редакцией</t>
  </si>
  <si>
    <t>Заведующий рынком</t>
  </si>
  <si>
    <t>Заведующий санпропускником</t>
  </si>
  <si>
    <t>Заведующий свалкой</t>
  </si>
  <si>
    <t>Заведующий (начальник) секретариатом</t>
  </si>
  <si>
    <t>Заведующий Секретариатом Совета Безопасности Российской Федерации</t>
  </si>
  <si>
    <t>Заведующий секретариатом судебного состава</t>
  </si>
  <si>
    <t>Заведующий секретариатом судебной коллегии</t>
  </si>
  <si>
    <t>Заведующий сектором (специализированным)</t>
  </si>
  <si>
    <t>Заведующий сектором (научно-технического развития)</t>
  </si>
  <si>
    <t>Заведующий сектором (функциональным в прочих областях деятельности)</t>
  </si>
  <si>
    <t>Заведующий секцией</t>
  </si>
  <si>
    <t>Заведующий складом</t>
  </si>
  <si>
    <t>Заведующий станцией (в сельском, охотничьем, лесном и рыбном хозяйстве)</t>
  </si>
  <si>
    <t>Заведующий станцией (в промышленности)</t>
  </si>
  <si>
    <t>Заведующий станцией (в прочих отраслях)</t>
  </si>
  <si>
    <t>Заведующий столовой</t>
  </si>
  <si>
    <t>Заведующий студией</t>
  </si>
  <si>
    <t>Заведующий техническим архивом</t>
  </si>
  <si>
    <t>Заведующий товарным комплексом</t>
  </si>
  <si>
    <t>Заведующий труппой</t>
  </si>
  <si>
    <t>Заведующий учебно-консультационным пунктом</t>
  </si>
  <si>
    <t>Заведующий фильмобазой (фильмохранилищем)</t>
  </si>
  <si>
    <t>Заведующий фильмотекой</t>
  </si>
  <si>
    <t>Заведующий филиалом отделения Сбербанка</t>
  </si>
  <si>
    <t>Заведующий фондом (справочно-информационным)</t>
  </si>
  <si>
    <t>Заведующий фондом (в прочих областях деятельности)</t>
  </si>
  <si>
    <t>Заведующий фонотекой</t>
  </si>
  <si>
    <t>Заведующий фотографией</t>
  </si>
  <si>
    <t>Заведующий фотолабораторией</t>
  </si>
  <si>
    <t>Заведующий хозяйством</t>
  </si>
  <si>
    <t>Заведующий хранилищем</t>
  </si>
  <si>
    <t>Заведующий центральным складом</t>
  </si>
  <si>
    <t>Заведующий цеховой бухгалтерией</t>
  </si>
  <si>
    <t>Заведующий цехом</t>
  </si>
  <si>
    <t>Заведующий частью (музыкальной, постановочной, учебной, художественной</t>
  </si>
  <si>
    <t>Заведующий экспедицией</t>
  </si>
  <si>
    <t>Заведующий этажом гостиницы</t>
  </si>
  <si>
    <t>Заместитель начальника департамента (управления) в Аппарате Правительства Российской Федерации</t>
  </si>
  <si>
    <t>Заместитель начальника департамента федерального органа исполнительной власти</t>
  </si>
  <si>
    <t>Заместитель начальника отдела в аппарате Верховного Суда Российской Федерации</t>
  </si>
  <si>
    <t>Заместитель начальника отдела в аппарате Высшего Арбитражного Суда Российской Федерации</t>
  </si>
  <si>
    <t>Заместитель начальника отдела в аппарате Конституционного Суда Российской Федерации</t>
  </si>
  <si>
    <t>Заместитель начальника отдела в составе департамента (управления) в Аппарате Правительства Российской Федерации</t>
  </si>
  <si>
    <t>Заместитель начальника отдела в составе департамента, управления федерального органа исполнительной власти</t>
  </si>
  <si>
    <t>Заместитель начальника отдела в составе управления Администрации Президента Российской Федерации</t>
  </si>
  <si>
    <t>Заместитель начальника отдела в составе управления в аппарате Верховного Суда Российской Федерации</t>
  </si>
  <si>
    <t>Заместитель начальника отдела в составе управления в аппарате Высшего Арбитражного Суда Российской Федерации</t>
  </si>
  <si>
    <t>Заместитель начальника отдела в составе управления в аппарате Генеральной прокуратуры Российской Федерации</t>
  </si>
  <si>
    <t>Заместитель начальника отдела в составе управления в Аппарате Государственной Думы Федерального Собрания</t>
  </si>
  <si>
    <t>Заместитель начальника отдела в составе управления в аппарате Конституционного Суда Российской Федерации</t>
  </si>
  <si>
    <t>Заместитель начальника отдела в составе управления в Аппарате Совета Федерации Федерального Собрания</t>
  </si>
  <si>
    <t>Заместитель начальника отдела в составе управления в аппарате Центральной избирательной комиссии Российской Федерации</t>
  </si>
  <si>
    <t>Заместитель начальника отдела в составе управления Президента Российской Федерации</t>
  </si>
  <si>
    <t>Заместитель начальника отдела федерального органа исполнительной власти</t>
  </si>
  <si>
    <t>Заместитель начальника управления Администрации Президента Российской Федерации</t>
  </si>
  <si>
    <t>Заместитель начальника управления в аппарате Верховного Суда Российской Федерации</t>
  </si>
  <si>
    <t>Заместитель начальника управления в аппарате Высшего Арбитражного Суда Российской Федерации</t>
  </si>
  <si>
    <t>Заместитель начальника управления в аппарате Генеральной прокуратуры Российской Федерации</t>
  </si>
  <si>
    <t>Заместитель начальника управления в Аппарате Государственной Думы Федерального Собрания</t>
  </si>
  <si>
    <t>Заместитель начальника управления в аппарате Конституционного Суда Российской Федерации</t>
  </si>
  <si>
    <t>Заместитель начальника управления в Аппарате Совета Федерации Федерального Собрания</t>
  </si>
  <si>
    <t>Заместитель начальника управления в аппарате Центральной избирательной комиссии Российской Федерации</t>
  </si>
  <si>
    <t>Заместитель начальника управления Президента Российской Федерации</t>
  </si>
  <si>
    <t>Заместитель начальника управления федерального министерства</t>
  </si>
  <si>
    <t>Заместитель начальника управления федерального органа исполнительной власти (кроме федерального министерства)</t>
  </si>
  <si>
    <t>Заместитель Председателя Верховного Суда Российской Федерации</t>
  </si>
  <si>
    <t>Заместитель председателя Высшего Арбитражного Суда Российской Федерации</t>
  </si>
  <si>
    <t>Заместитель Председателя Государственной Думы Федерального Собрания</t>
  </si>
  <si>
    <t>Заместитель председателя комитета (комиссии) Государственной Думы Федерального Собрания</t>
  </si>
  <si>
    <t>Заместитель председателя комитета (комиссии) Совета Федерации Федерального Собрания</t>
  </si>
  <si>
    <t>Заместитель Председателя Конституционного Суда Российской Федерации</t>
  </si>
  <si>
    <t>Заместитель Председателя Правительства Российской Федерации</t>
  </si>
  <si>
    <t>Заместитель председателя совета, комиссии, комитета при Президенте Российской Федерации</t>
  </si>
  <si>
    <t>Заместитель Председателя Совета Федерации Федерального Собрания</t>
  </si>
  <si>
    <t>Заместитель Председателя Судебной палаты по информационным спорам при Президенте Российской Федерации</t>
  </si>
  <si>
    <t>Заместитель Председателя Счетной палаты</t>
  </si>
  <si>
    <t>Заместитель председателя федерального суда</t>
  </si>
  <si>
    <t>Заместитель Председателя Центральной избирательной комиссии Российской Федерации</t>
  </si>
  <si>
    <t>Заместитель Руководителя Администрации Президента Российской Федерации</t>
  </si>
  <si>
    <t>Заместитель Руководителя Аппарата Государственной Думы Федерального Собрания</t>
  </si>
  <si>
    <t>Заместитель руководителя аппарата комитета (комиссии) Государственной Думы Федерального Собрания</t>
  </si>
  <si>
    <t>Заместитель руководителя аппарата комитета (комиссии) Совета Федерации Федерального Собрания</t>
  </si>
  <si>
    <t>Заместитель Руководителя Аппарата Правительства Российской Федерации</t>
  </si>
  <si>
    <t>Заместитель Руководителя Аппарата Совета Федерации Федерального Собрания</t>
  </si>
  <si>
    <t>Заместитель руководителя аппарата Центральной избирательной комиссии Российской Федерации</t>
  </si>
  <si>
    <t>Заместитель руководителя Секретариата Заместителя Председателя Правительства Российской Федерации</t>
  </si>
  <si>
    <t>Заместитель руководителя Секретариата заместителя Председателя Совета Федерации Федерального Собрания</t>
  </si>
  <si>
    <t>Заместитель руководителя Секретариата Конституционного Суда Российской Федерации</t>
  </si>
  <si>
    <t>Заместитель руководителя Секретариата первого заместителя Председателя Высшего Арбитражного Суда Российской Федерации</t>
  </si>
  <si>
    <t>Заместитель руководителя Секретариата первого заместителя Председателя Государственной Думы Федерального Собрания</t>
  </si>
  <si>
    <t>Заместитель руководителя Секретариата Первого заместителя Председателя Правительства Российской Федерации</t>
  </si>
  <si>
    <t>Заместитель руководителя Секретариата Председателя Верховного Суда Российской Федерации</t>
  </si>
  <si>
    <t>Заместитель руководителя Секретариата Председателя Высшего Арбитражного Суда Российской Федерации</t>
  </si>
  <si>
    <t>Заместитель руководителя Секретариата Председателя Государственной Думы Федерального Собрания</t>
  </si>
  <si>
    <t>Заместитель руководителя Секретариата Председателя Конституционного Суда Российской Федерации</t>
  </si>
  <si>
    <t>Заместитель руководителя Секретариата Председателя Правительства Российской Федерации</t>
  </si>
  <si>
    <t>Заместитель руководителя Секретариата Председателя Совета Федерации Федерального Собрания</t>
  </si>
  <si>
    <t>Заместитель руководителя федерального органа исполнительной власти (кроме федерального министерства)</t>
  </si>
  <si>
    <t>Заместитель Секретаря Совета Безопасности Российской Федерации</t>
  </si>
  <si>
    <t>Заместитель федерального министра</t>
  </si>
  <si>
    <t>Звукооператор</t>
  </si>
  <si>
    <t>Звукооформитель</t>
  </si>
  <si>
    <t>Звукооформитель радиовещания</t>
  </si>
  <si>
    <t>Звукорежиссер</t>
  </si>
  <si>
    <t>Зоолог</t>
  </si>
  <si>
    <t>Зоотехник</t>
  </si>
  <si>
    <t>Зоотехник государственной заводской конюшни</t>
  </si>
  <si>
    <t>Зоотехник отделения (комплекса, сельскохозяйственного участка, фермы)</t>
  </si>
  <si>
    <t>Зубной врач</t>
  </si>
  <si>
    <t>Зубной техник</t>
  </si>
  <si>
    <t>Инженер</t>
  </si>
  <si>
    <t>Инженер-авиамоделист</t>
  </si>
  <si>
    <t>Инженер авиационного отряда</t>
  </si>
  <si>
    <t>Инженер аэрофотосъемочного производства</t>
  </si>
  <si>
    <t>Инженер бортовой авиаотряда</t>
  </si>
  <si>
    <t>Инженер инженерно-авиационной службы</t>
  </si>
  <si>
    <t>Инженер-инспектор</t>
  </si>
  <si>
    <t>Инженер-исследователь</t>
  </si>
  <si>
    <t>Инженер-конструктор</t>
  </si>
  <si>
    <t>Инженер-контролер</t>
  </si>
  <si>
    <t>Инженер-лаборант</t>
  </si>
  <si>
    <t>Инженер-лесопатолог</t>
  </si>
  <si>
    <t>Инженер линейных сооружений связи и абонентских устройств</t>
  </si>
  <si>
    <t>Инженер-мелиоратор</t>
  </si>
  <si>
    <t>Инженер-механик</t>
  </si>
  <si>
    <t>Инженер-микробиолог</t>
  </si>
  <si>
    <t>Инженер по аварийно-спасательным работам</t>
  </si>
  <si>
    <t>Инженер по автоматизированным системам управления производством</t>
  </si>
  <si>
    <t>Инженер по активным воздействиям на гидрометеорологические процессы</t>
  </si>
  <si>
    <t>Инженер по безопасности движения</t>
  </si>
  <si>
    <t>Инженер по борьбе с аварийными разливами нефти и нефтепродуктов в море</t>
  </si>
  <si>
    <t>Инженер по бурению (буровым работам)</t>
  </si>
  <si>
    <t>Инженер по буровзрывным (взрывным) работам</t>
  </si>
  <si>
    <t>Инженер по вентиляции</t>
  </si>
  <si>
    <t>Инженер по внедрению новой техники и технологии</t>
  </si>
  <si>
    <t>Инженер по вышкостроению</t>
  </si>
  <si>
    <t>Инженер по глинистым растворам</t>
  </si>
  <si>
    <t>Инженер по горным работам</t>
  </si>
  <si>
    <t>Инженер по горюче-смазочным материалам</t>
  </si>
  <si>
    <t>Инженер по диагностике авиационной техники</t>
  </si>
  <si>
    <t>Инженер по добыче нефти и газа</t>
  </si>
  <si>
    <t>Инженер пожарной охраны</t>
  </si>
  <si>
    <t>Инженер по заливке скважин</t>
  </si>
  <si>
    <t>Инженер по защите информации</t>
  </si>
  <si>
    <t>Инженер по звукозаписи</t>
  </si>
  <si>
    <t>Инженер по землеустройству</t>
  </si>
  <si>
    <t>Инженер по инвентаризации строений</t>
  </si>
  <si>
    <t>Инженер по инструменту</t>
  </si>
  <si>
    <t>Инженер по испытанию и обработке пленки</t>
  </si>
  <si>
    <t>Инженер по испытаниям</t>
  </si>
  <si>
    <t>Инженер по качеству</t>
  </si>
  <si>
    <t>Инженер по комплектации оборудования</t>
  </si>
  <si>
    <t>Инженер по контрольно-измерительным приборам и автоматике</t>
  </si>
  <si>
    <t>Инженер по креплению</t>
  </si>
  <si>
    <t>Инженер по креплению скважин</t>
  </si>
  <si>
    <t>Инженер по лесовосстановлению</t>
  </si>
  <si>
    <t>Инженер по лесосырьевым ресурсам</t>
  </si>
  <si>
    <t>Инженер по летно-методической работе</t>
  </si>
  <si>
    <t>Инженер по метрологии</t>
  </si>
  <si>
    <t>Инженер по автоматизации и механизации производственных процессов</t>
  </si>
  <si>
    <t>Инженер по механизации трудоемких процессов</t>
  </si>
  <si>
    <t>Инженер по надежности авиационной техники</t>
  </si>
  <si>
    <t>Инженер по надзору за строительством</t>
  </si>
  <si>
    <t>Инженер по надзору за строительством флота</t>
  </si>
  <si>
    <t>Инженер по наладке и испытаниям</t>
  </si>
  <si>
    <t>Инженер по наладке, совершенствованию технологии и эксплуатации электрических станций и сетей</t>
  </si>
  <si>
    <t>Инженер по научно-технической информации</t>
  </si>
  <si>
    <t>Инженер по нормированию труда</t>
  </si>
  <si>
    <t>Инженер по опробованию и испытанию скважин</t>
  </si>
  <si>
    <t>Инженер по организации движения спецавтотранспорта</t>
  </si>
  <si>
    <t>Инженер по организации и нормированию труда</t>
  </si>
  <si>
    <t>Инженер по организации обеспечения авиационной техникой</t>
  </si>
  <si>
    <t>Инженер по организации перевозок</t>
  </si>
  <si>
    <t>Инженер по организации труда</t>
  </si>
  <si>
    <t>Инженер по организации управления производством</t>
  </si>
  <si>
    <t>Инженер по организации эксплуатации и ремонту</t>
  </si>
  <si>
    <t>Инженер по организации эксплуатации и ремонту зданий и сооружений</t>
  </si>
  <si>
    <t>Инженер по орнитологическому обеспечению безопасности полетов</t>
  </si>
  <si>
    <t>Инженер по охране и защите леса</t>
  </si>
  <si>
    <t>Инженер по охране окружающей среды (эколог)</t>
  </si>
  <si>
    <t>Инженер по охране труда</t>
  </si>
  <si>
    <t>Инженер по патентной и изобретательской работе</t>
  </si>
  <si>
    <t>Инженер по подводно-взрывным работам</t>
  </si>
  <si>
    <t>Инженер по подводно-техническим работам</t>
  </si>
  <si>
    <t>Инженер по подготовке и транспортировке нефти</t>
  </si>
  <si>
    <t>Инженер по подготовке кадров</t>
  </si>
  <si>
    <t>Инженер по подготовке производства</t>
  </si>
  <si>
    <t>Инженер по поддержанию пластового давления</t>
  </si>
  <si>
    <t>Инженер по приему локомотивов (вагонов) в депо</t>
  </si>
  <si>
    <t>Инженер по приему ремонтного фонда и выдаче готовой продукции</t>
  </si>
  <si>
    <t>Инженер по приему электроподвижного состава</t>
  </si>
  <si>
    <t>Инженер по проектно-сметной работе</t>
  </si>
  <si>
    <t>Инженер по профадаптации</t>
  </si>
  <si>
    <t>Инженер по радиовещательному оборудованию</t>
  </si>
  <si>
    <t>Инженер по радиолокации</t>
  </si>
  <si>
    <t>Инженер по радионавигации и радиолокации</t>
  </si>
  <si>
    <t>Инженер по радионавигации, радиолокации и связи</t>
  </si>
  <si>
    <t>Инженер по ракетно-артиллерийской технике</t>
  </si>
  <si>
    <t>Инженер по расчетам и режимам</t>
  </si>
  <si>
    <t>Инженер по ремонту</t>
  </si>
  <si>
    <t>Инженер по ремонту и наладке электроэнергетического оборудования атомной станции</t>
  </si>
  <si>
    <t>Инженер по сварке</t>
  </si>
  <si>
    <t>Инженер по светотехническому обеспечению полетов</t>
  </si>
  <si>
    <t>Инженер по сложным работам в бурении (капитальном ремонте) скважин</t>
  </si>
  <si>
    <t>Инженер по специальным применениям авиации</t>
  </si>
  <si>
    <t>Инженер по стандартизации</t>
  </si>
  <si>
    <t>Инженер по судоподъемным работам</t>
  </si>
  <si>
    <t>Инженер по телевизионному оборудованию</t>
  </si>
  <si>
    <t>Инженер по теплофикации сельскохозяйственного предприятия</t>
  </si>
  <si>
    <t>Инженер по техническим средствам обучения</t>
  </si>
  <si>
    <t>Инженер по техническим средствам реабилитации инвалидов</t>
  </si>
  <si>
    <t>Инженер по эксплуатации вентиляционных систем и санитарно-технического оборудования</t>
  </si>
  <si>
    <t>Инженер по эксплуатации специального оборудования автомобилей</t>
  </si>
  <si>
    <t>Инженер по эксплуатации теплотехнического оборудования</t>
  </si>
  <si>
    <t>Инженер по техническому надзору</t>
  </si>
  <si>
    <t>Инженер по техническому обслуживанию авиационной техники</t>
  </si>
  <si>
    <t>Инженер по транспорту</t>
  </si>
  <si>
    <t>Инженер по управлению блоком атомной станции</t>
  </si>
  <si>
    <t>Инженер по управлению реактором (ускорителем, ядерно-физической установкой) (в научно-исследовательских организациях)</t>
  </si>
  <si>
    <t>Инженер по управлению реактором (ускорителем, ядерно-физической установкой) (в энергетике)</t>
  </si>
  <si>
    <t>Инженер по управлению турбиной автономной станции</t>
  </si>
  <si>
    <t>Инженер по эксплуатации авиационного оборудования объективного контроля</t>
  </si>
  <si>
    <t>Инженер по эксплуатации аэродромов</t>
  </si>
  <si>
    <t>Инженер по эксплуатации аэрофотосъемочного (фотолабораторного) оборудования</t>
  </si>
  <si>
    <t>Инженер по эксплуатации воздушных судов (систем воздушных судов)</t>
  </si>
  <si>
    <t>Инженер по эксплуатации гидрометеорологических приборов, оборудования и систем</t>
  </si>
  <si>
    <t>Инженер по эксплуатации машинно-тракторного парка</t>
  </si>
  <si>
    <t>Инженер по эксплуатации нефтегазопроводов</t>
  </si>
  <si>
    <t>Инженер по эксплуатации оборудования газовых объектов</t>
  </si>
  <si>
    <t>Инженер по эксплуатации сооружений и оборудования водопроводно-канализационного хозяйства</t>
  </si>
  <si>
    <t>Инженер по эксплуатации технических средств железных дорог (метрополитенов)</t>
  </si>
  <si>
    <t>Инженер по эксплуатации тренажеров</t>
  </si>
  <si>
    <t>Инженер по электротехническому обеспечению полетов</t>
  </si>
  <si>
    <t>Инженер по электрохимической защите</t>
  </si>
  <si>
    <t>Инженер по энергонадзору</t>
  </si>
  <si>
    <t>Инженер преобразовательного комплекса</t>
  </si>
  <si>
    <t>Инженер-программист</t>
  </si>
  <si>
    <t>Инженер-проектировщик</t>
  </si>
  <si>
    <t>Инженер-протезист</t>
  </si>
  <si>
    <t>Инженер-радиолог</t>
  </si>
  <si>
    <t>Инженер-радиофизик</t>
  </si>
  <si>
    <t>Инженер-радиохимик</t>
  </si>
  <si>
    <t>Инженер садово-паркового хозяйства</t>
  </si>
  <si>
    <t>Инженер специального флота</t>
  </si>
  <si>
    <t>Инженер специальной связи</t>
  </si>
  <si>
    <t>Инженер средств радио и телевидения</t>
  </si>
  <si>
    <t>Инженер-таксатор</t>
  </si>
  <si>
    <t>Инженер-технолог</t>
  </si>
  <si>
    <t>Инженер-технолог - протезист</t>
  </si>
  <si>
    <t>Инженер-химик</t>
  </si>
  <si>
    <t>Инженер-электроник</t>
  </si>
  <si>
    <t>Инженер-электрорадионавигатор</t>
  </si>
  <si>
    <t>Инженер электросвязи</t>
  </si>
  <si>
    <t>Инженер-энергетик</t>
  </si>
  <si>
    <t>Инкассатор</t>
  </si>
  <si>
    <t>Инокорреспондент</t>
  </si>
  <si>
    <t>Инспектор</t>
  </si>
  <si>
    <t>Инспектор во взрывоопасных производствах</t>
  </si>
  <si>
    <t>Инспектор военизированной охраны</t>
  </si>
  <si>
    <t>Инспектор-врач</t>
  </si>
  <si>
    <t>Инспектор высших учебных заведений</t>
  </si>
  <si>
    <t>Инспектор газотехнический</t>
  </si>
  <si>
    <t>Инспектор горно-технический</t>
  </si>
  <si>
    <t>Инспектор-делопроизводитель</t>
  </si>
  <si>
    <t>Инспектор дипломно-паспортного бюро и групп морских портов</t>
  </si>
  <si>
    <t>Инспектор дорожный</t>
  </si>
  <si>
    <t>Инспектор дорожный по охране окружающей среды</t>
  </si>
  <si>
    <t>Инспектор-капитан</t>
  </si>
  <si>
    <t>Инспектор кредитный</t>
  </si>
  <si>
    <t>Инспектор летно-производственной службы</t>
  </si>
  <si>
    <t>Инспектор манежа (ведущий представление)</t>
  </si>
  <si>
    <t>Инспектор морской</t>
  </si>
  <si>
    <t>Инспектор обменного пункта</t>
  </si>
  <si>
    <t>Инспектор-пилот</t>
  </si>
  <si>
    <t>Инспектор по военно-техническим видам спорта</t>
  </si>
  <si>
    <t>Инспектор по военно-технической подготовке</t>
  </si>
  <si>
    <t>Инспектор по дошкольному воспитанию, внешкольной работе</t>
  </si>
  <si>
    <t>Инспектор по инвентаризации</t>
  </si>
  <si>
    <t>Инспектор по кадрам</t>
  </si>
  <si>
    <t>Инспектор по кадрам загранплавания</t>
  </si>
  <si>
    <t>Инспектор по качеству и приемке строительно-монтажных работ</t>
  </si>
  <si>
    <t>Инспектор по контролю за исполнением поручений</t>
  </si>
  <si>
    <t>Инспектор по контролю за техническим содержанием зданий</t>
  </si>
  <si>
    <t>Инспектор по контролю за ценами</t>
  </si>
  <si>
    <t>Инспектор по котлонадзору</t>
  </si>
  <si>
    <t>Инспектор по оборонно-массовой работе</t>
  </si>
  <si>
    <t>Инспектор по организации инкассации и перевозке ценностей</t>
  </si>
  <si>
    <t>Инспектор по основной деятельности</t>
  </si>
  <si>
    <t>Инспектор по охране детства</t>
  </si>
  <si>
    <t>Инспектор по охране труда и технике безопасности</t>
  </si>
  <si>
    <t>Инспектор по расследованию аварий судов</t>
  </si>
  <si>
    <t>Инспектор портового надзора</t>
  </si>
  <si>
    <t>Инспектор по туризму</t>
  </si>
  <si>
    <t>Инспектор по учебной, воспитательной, методической работе, производственному обучению и начальной военной подготовке</t>
  </si>
  <si>
    <t>Инспектор по учету и бронированию военнообязанных</t>
  </si>
  <si>
    <t>Инспектор по учету и распределению жилой площади</t>
  </si>
  <si>
    <t>Инспектор по эксплуатационным, производственно-техническим и организационным вопросам</t>
  </si>
  <si>
    <t>Инспектор-провизор</t>
  </si>
  <si>
    <t>Инспектор-ревизор</t>
  </si>
  <si>
    <t>Инспектор санитарный</t>
  </si>
  <si>
    <t>Инспектор средних профессиональных и профессионально-технических учебных заведений</t>
  </si>
  <si>
    <t>Инспектор торговый</t>
  </si>
  <si>
    <t>Инспектор центра занятости населения</t>
  </si>
  <si>
    <t>Инспектор школ (гимназий, лицеев)</t>
  </si>
  <si>
    <t>Инспектор электросвязи</t>
  </si>
  <si>
    <t>Инспектор энергоинспекции</t>
  </si>
  <si>
    <t>Инструктор</t>
  </si>
  <si>
    <t>Инструктор авиапожарной команды</t>
  </si>
  <si>
    <t>Инструктор взрывных работ</t>
  </si>
  <si>
    <t>Инструктор водной станции</t>
  </si>
  <si>
    <t>Инструктор военного комиссариата</t>
  </si>
  <si>
    <t>Инструктор вспомогательной команды</t>
  </si>
  <si>
    <t>Инструктор газоспасательной станции</t>
  </si>
  <si>
    <t>Инструктор гражданской обороны</t>
  </si>
  <si>
    <t>Инструктор-дезинфектор</t>
  </si>
  <si>
    <t>Инструктор-дактилолог</t>
  </si>
  <si>
    <t>Инструктор-дельтапланерист</t>
  </si>
  <si>
    <t>Инструктор клуба служебного собаководства</t>
  </si>
  <si>
    <t>Инструктор - космонавт-испытатель</t>
  </si>
  <si>
    <t>Инструктор - космонавт-исследователь</t>
  </si>
  <si>
    <t>Инструктор крановых бригад</t>
  </si>
  <si>
    <t>Инструктор культурно-просветительного учреждения</t>
  </si>
  <si>
    <t>Инструктор легководолазного дела</t>
  </si>
  <si>
    <t>Инструктор летчик-методист</t>
  </si>
  <si>
    <t>Инструктор малокалиберного, пневматического тира</t>
  </si>
  <si>
    <t>Инструктор-методист по адаптивной физической культуре</t>
  </si>
  <si>
    <t>Инструктор-методист по лечебной физкультуре</t>
  </si>
  <si>
    <t>Инструктор-парашютист</t>
  </si>
  <si>
    <t>Инструктор парашютно-десантной подготовки</t>
  </si>
  <si>
    <t>Инструктор парашютной вышки</t>
  </si>
  <si>
    <t>Инструктор парашютной и десантно-пожарной службы</t>
  </si>
  <si>
    <t>Инструктор парашютной службы</t>
  </si>
  <si>
    <t>Инструктор парашютно-пожарной (десантно-пожарной) команды (группы)</t>
  </si>
  <si>
    <t>Инструктор по военно-морской подготовке</t>
  </si>
  <si>
    <t>Инструктор по гигиеническому воспитанию</t>
  </si>
  <si>
    <t>Инструктор по заготовительной деятельности</t>
  </si>
  <si>
    <t>Инструктор по лечебной физкультуре</t>
  </si>
  <si>
    <t>Инструктор по организации службы отряда военизированной, пожарной и сторожевой охраны</t>
  </si>
  <si>
    <t>Инструктор по организационно-массовой работе</t>
  </si>
  <si>
    <t>Инструктор по основной деятельности</t>
  </si>
  <si>
    <t>Инструктор по противопожарной профилактике</t>
  </si>
  <si>
    <t>Инструктор по спорту</t>
  </si>
  <si>
    <t>Инструктор по трудовой терапии</t>
  </si>
  <si>
    <t>Инструктор по труду</t>
  </si>
  <si>
    <t>Инструктор по физической культуре</t>
  </si>
  <si>
    <t>Инструктор производственного обучения рабочих массовых профессий</t>
  </si>
  <si>
    <t>Инструктор служебного собаководства</t>
  </si>
  <si>
    <t>Инструктор слухового кабинета</t>
  </si>
  <si>
    <t>Инструктор спортивного рыболовства</t>
  </si>
  <si>
    <t>Инструктор тренажера</t>
  </si>
  <si>
    <t>Инструктор учебно-тренировочного пункта</t>
  </si>
  <si>
    <t>Искусствовед</t>
  </si>
  <si>
    <t>Ихтиолог</t>
  </si>
  <si>
    <t>Ихтиопатолог</t>
  </si>
  <si>
    <t>Казначей</t>
  </si>
  <si>
    <t>Калибровщик</t>
  </si>
  <si>
    <t>Калькулятор</t>
  </si>
  <si>
    <t>Кандидат в космонавты-испытатели</t>
  </si>
  <si>
    <t>Кандидат в космонавты-исследователи</t>
  </si>
  <si>
    <t>Капельмейстер</t>
  </si>
  <si>
    <t>Капитан</t>
  </si>
  <si>
    <t>Капитан-директор</t>
  </si>
  <si>
    <t>Капитан-кранмейстер</t>
  </si>
  <si>
    <t>Капитан-механик (водолазного, спасательного судна, моторного катера)</t>
  </si>
  <si>
    <t>Капитан-наставник</t>
  </si>
  <si>
    <t>Капитан подводного аппарата</t>
  </si>
  <si>
    <t>Капитан порта (портового пункта)</t>
  </si>
  <si>
    <t>Капитан портового надзора</t>
  </si>
  <si>
    <t>Капитан рейда</t>
  </si>
  <si>
    <t>Капитан сдаточный</t>
  </si>
  <si>
    <t>Капитан (старшина, шкипер)</t>
  </si>
  <si>
    <t>Капитан флота</t>
  </si>
  <si>
    <t>Картограф</t>
  </si>
  <si>
    <t>Картограф-составитель</t>
  </si>
  <si>
    <t>Каскадер</t>
  </si>
  <si>
    <t>Кассир</t>
  </si>
  <si>
    <t>Кассир (билетный)</t>
  </si>
  <si>
    <t>Кассир багажный, товарный (грузовой)</t>
  </si>
  <si>
    <t>Кассир-эксперт</t>
  </si>
  <si>
    <t>Кинооператор</t>
  </si>
  <si>
    <t>Кинооператор (фотооператор) бортовой</t>
  </si>
  <si>
    <t>Кинооператор комбинированных съемок</t>
  </si>
  <si>
    <t>Кинооператор-корреспондент</t>
  </si>
  <si>
    <t>Кинооператор-постановщик</t>
  </si>
  <si>
    <t>Кинорежиссер</t>
  </si>
  <si>
    <t>Классификатор текстильного сырья</t>
  </si>
  <si>
    <t>Классный воспитатель</t>
  </si>
  <si>
    <t>Кодировщик</t>
  </si>
  <si>
    <t>Кодификатор</t>
  </si>
  <si>
    <t>Командир авиационного звена</t>
  </si>
  <si>
    <t>Командир авиационного отряда</t>
  </si>
  <si>
    <t>Командир авиационной эскадрильи</t>
  </si>
  <si>
    <t>Командир взвода</t>
  </si>
  <si>
    <t>Командир военизированного отряда по активному воздействию на гидрометеорологические процессы</t>
  </si>
  <si>
    <t>Командир военизированной части по активному воздействию на гидрометеорологические процессы</t>
  </si>
  <si>
    <t>Командир воздушного судна</t>
  </si>
  <si>
    <t>Командир вспомогательной горноспасательной команды</t>
  </si>
  <si>
    <t>Командир дноочистительного снаряда</t>
  </si>
  <si>
    <t>Командир землесоса, земснаряда</t>
  </si>
  <si>
    <t>Командир-наставник</t>
  </si>
  <si>
    <t>Командир огневой точки</t>
  </si>
  <si>
    <t>Командир отделения (горноспасательной, пожарной части)</t>
  </si>
  <si>
    <t>Командир отряда</t>
  </si>
  <si>
    <t>Командир (пилот, летчик) воздушного судна - инструктор</t>
  </si>
  <si>
    <t>Командир пункта (газоспасательного, горноспасательного, подземного)</t>
  </si>
  <si>
    <t>Командир учебно-тренировочного центра</t>
  </si>
  <si>
    <t>Командир части</t>
  </si>
  <si>
    <t>Комендант</t>
  </si>
  <si>
    <t>Комендант аэровокзала (агентства)</t>
  </si>
  <si>
    <t>Комендант аэродрома (дельтадрома)</t>
  </si>
  <si>
    <t>Комендант здания</t>
  </si>
  <si>
    <t>Комендант лагеря</t>
  </si>
  <si>
    <t>Комендант объекта</t>
  </si>
  <si>
    <t>Комиссар аварийный</t>
  </si>
  <si>
    <t>Комментатор</t>
  </si>
  <si>
    <t>Коммивояжер</t>
  </si>
  <si>
    <t>Конструктор</t>
  </si>
  <si>
    <t>Конструктор обуви</t>
  </si>
  <si>
    <t>Конструктор одежды</t>
  </si>
  <si>
    <t>Консул</t>
  </si>
  <si>
    <t>Консул Российской Федерации</t>
  </si>
  <si>
    <t>Консул-советник</t>
  </si>
  <si>
    <t>Консультант</t>
  </si>
  <si>
    <t>Консультант (в территориальном органе федерального органа исполнительной власти, федеральном суде)</t>
  </si>
  <si>
    <t>Консультант в Администрации Президента Российской Федерации</t>
  </si>
  <si>
    <t>Консультант в аппарате Верховного Суда Российской Федерации</t>
  </si>
  <si>
    <t>Консультант в аппарате Высшего Арбитражного Суда Российской Федерации</t>
  </si>
  <si>
    <t>Консультант в аппарате Генеральной прокуратуры Российской Федерации</t>
  </si>
  <si>
    <t>Консультант в Аппарате Государственной Думы Федерального Собрания</t>
  </si>
  <si>
    <t>Консультант в аппарате Конституционного Суда Российской Федерации</t>
  </si>
  <si>
    <t>Консультант в Аппарате Правительства Российской Федерации</t>
  </si>
  <si>
    <t>Консультант в Аппарате Совета Федерации Федерального Собрания</t>
  </si>
  <si>
    <t>Консультант в аппарате Счетной палаты Российской Федерации</t>
  </si>
  <si>
    <t>Консультант в аппарате Центральной избирательной комиссии Российской Федерации</t>
  </si>
  <si>
    <t>Консультант в центральном аппарате федерального органа исполнительной власти</t>
  </si>
  <si>
    <t>Консультант государственной нотариальной конторы</t>
  </si>
  <si>
    <t>Консультант издательства, редакции газет и журналов</t>
  </si>
  <si>
    <t>Консультант по налогам и сборам</t>
  </si>
  <si>
    <t>Консультант по профессиональной реабилитации инвалидов</t>
  </si>
  <si>
    <t>Консультант по экономическим вопросам</t>
  </si>
  <si>
    <t>Контролер (Сберегательного банка)</t>
  </si>
  <si>
    <t>Контролер билетов</t>
  </si>
  <si>
    <t>Контролер ломбарда</t>
  </si>
  <si>
    <t>Контролер пассажирского транспорта</t>
  </si>
  <si>
    <t>Контролер перронный (билетный)</t>
  </si>
  <si>
    <t>Контролер-ревизор</t>
  </si>
  <si>
    <t>Контролер рынка</t>
  </si>
  <si>
    <t>Контролер технический почтовых вагонов</t>
  </si>
  <si>
    <t>Контролер узла связи</t>
  </si>
  <si>
    <t>Контролер фильмов кинопроката</t>
  </si>
  <si>
    <t>Конфекционер</t>
  </si>
  <si>
    <t>Концертмейстер</t>
  </si>
  <si>
    <t>Концертмейстер по классу балета</t>
  </si>
  <si>
    <t>Концертмейстер по классу вокала</t>
  </si>
  <si>
    <t>Корректор морских карт и руководств для плавания</t>
  </si>
  <si>
    <t>Корреспондент</t>
  </si>
  <si>
    <t>Корреспондент издательства, редакции газет и журналов</t>
  </si>
  <si>
    <t>Корреспондент собственный</t>
  </si>
  <si>
    <t>Корреспондент специальный</t>
  </si>
  <si>
    <t>Космонавт-испытатель</t>
  </si>
  <si>
    <t>Космонавт-исследователь</t>
  </si>
  <si>
    <t>Кранмейстер</t>
  </si>
  <si>
    <t>Крупчатник</t>
  </si>
  <si>
    <t>Крупье</t>
  </si>
  <si>
    <t>Крупянщик</t>
  </si>
  <si>
    <t>Культорганизатор</t>
  </si>
  <si>
    <t>Культорганизатор детских внешкольных учреждений</t>
  </si>
  <si>
    <t>Лаборант</t>
  </si>
  <si>
    <t>Лаборант (средней квалификации)</t>
  </si>
  <si>
    <t>Лаборант-исследователь (в области физики)</t>
  </si>
  <si>
    <t>Лаборант-исследователь (в области</t>
  </si>
  <si>
    <t>Лаборант-исследователь (в области биологии)</t>
  </si>
  <si>
    <t>Лаборант-исследователь (в области бактериологии и фармакологии)</t>
  </si>
  <si>
    <t>Ландшафтный архитектор</t>
  </si>
  <si>
    <t>Лектор (экскурсовод)</t>
  </si>
  <si>
    <t>Лесник (государственный инспектор по охране леса)</t>
  </si>
  <si>
    <t>Лесничий (старший государственный инспектор по охране леса)</t>
  </si>
  <si>
    <t>Летчик</t>
  </si>
  <si>
    <t>Летчик-инструктор</t>
  </si>
  <si>
    <t>Летчик-испытатель</t>
  </si>
  <si>
    <t>Летчик-наблюдатель</t>
  </si>
  <si>
    <t>Литературный сотрудник</t>
  </si>
  <si>
    <t>Логопед</t>
  </si>
  <si>
    <t>Лоцман</t>
  </si>
  <si>
    <t>Маркшейдер</t>
  </si>
  <si>
    <t>Маркшейдер карьера, рудника, шахты</t>
  </si>
  <si>
    <t>Массажист</t>
  </si>
  <si>
    <t>Мастер</t>
  </si>
  <si>
    <t>Мастер аварийно-спасательных, судоподъемных, подводно-технических и других специальных работ</t>
  </si>
  <si>
    <t>Мастер базы технического обслуживания флота</t>
  </si>
  <si>
    <t>Мастер буровой</t>
  </si>
  <si>
    <t>Мастер буровой глубокого (структурно-поискового) бурения</t>
  </si>
  <si>
    <t>Мастер буровой скважин</t>
  </si>
  <si>
    <t>Мастер вагонного депо</t>
  </si>
  <si>
    <t>Мастер водолазных работ</t>
  </si>
  <si>
    <t>Мастер выправительных работ</t>
  </si>
  <si>
    <t>Мастер газодымозащитной службы</t>
  </si>
  <si>
    <t>Мастер грузового района</t>
  </si>
  <si>
    <t>Мастер дистанции (гражданских сооружений, электроснабжения и др.)</t>
  </si>
  <si>
    <t>Мастер дорожный</t>
  </si>
  <si>
    <t>Мастер дренажной шахты</t>
  </si>
  <si>
    <t>Мастер контрольный (участка, цеха)</t>
  </si>
  <si>
    <t>Мастер леса (участковый государственный инспектор по охране леса)</t>
  </si>
  <si>
    <t>Мастер локомотивного депо</t>
  </si>
  <si>
    <t>Мастер мастерской специальной техники</t>
  </si>
  <si>
    <t>Мастер мостовой</t>
  </si>
  <si>
    <t>Мастер на лесосеках и первичном лесосплаве</t>
  </si>
  <si>
    <t>Мастер объединенных мастерских метрополитена</t>
  </si>
  <si>
    <t>Мастер парка (понтонного, такелажного)</t>
  </si>
  <si>
    <t>Мастер по благоустройству территорий аэропорта</t>
  </si>
  <si>
    <t>Мастер погрузочно-разгрузочных работ</t>
  </si>
  <si>
    <t>Мастер по добыче нефти, газа и конденсата</t>
  </si>
  <si>
    <t>Мастер по добыче рыбы</t>
  </si>
  <si>
    <t>Мастер поезда (восстановительного, рельсосварочного)</t>
  </si>
  <si>
    <t>Мастер по исследованию скважин</t>
  </si>
  <si>
    <t>Мастер по комплексной автоматизации и телемеханике</t>
  </si>
  <si>
    <t>Мастер по обработке рыбы</t>
  </si>
  <si>
    <t>Мастер по опробованию (испытанию) скважин</t>
  </si>
  <si>
    <t>Мастер по освоению и ремонту нагнетательных скважин</t>
  </si>
  <si>
    <t>Мастер по подготовке газа</t>
  </si>
  <si>
    <t>Мастер по подготовке и стабилизации нефти</t>
  </si>
  <si>
    <t>Мастер по промысловой геофизике</t>
  </si>
  <si>
    <t>Мастер по проходке горных выработок</t>
  </si>
  <si>
    <t>Мастер по ремонту</t>
  </si>
  <si>
    <t>Мастер по ремонту гидросооружений</t>
  </si>
  <si>
    <t>Мастер по ремонту, наладке, испытаниям и пуску оборудования атомных станций</t>
  </si>
  <si>
    <t>Мастер по ремонту оборудования</t>
  </si>
  <si>
    <t>Мастер по ремонту приборов и аппаратуры</t>
  </si>
  <si>
    <t>Мастер по ремонту скважин (капитальному, подземному)</t>
  </si>
  <si>
    <t>Мастер по ремонту технологического оборудования</t>
  </si>
  <si>
    <t>Мастер по ремонту транспорта</t>
  </si>
  <si>
    <t>Мастер по ремонту экспедиционного оборудования и снаряжения</t>
  </si>
  <si>
    <t>Мастер портовых мастерских</t>
  </si>
  <si>
    <t>Мастер по сложным работам в бурении (капитальном ремонте) скважин</t>
  </si>
  <si>
    <t>Мастер пошивочной мастерской</t>
  </si>
  <si>
    <t>Мастер по эксплуатации и ремонту машин</t>
  </si>
  <si>
    <t>Мастер по эксплуатации оборудования газовых объектов</t>
  </si>
  <si>
    <t>Мастер преобразовательного комплекса</t>
  </si>
  <si>
    <t>Мастер производственного обучения</t>
  </si>
  <si>
    <t>Мастер производственной лаборатории</t>
  </si>
  <si>
    <t>Мастер промывочно-пропарочной станции (поезда, пункта)</t>
  </si>
  <si>
    <t>Мастер проходки шахты</t>
  </si>
  <si>
    <t>Мастер путевых работ</t>
  </si>
  <si>
    <t>Мастер ремонтно-механической мастерской</t>
  </si>
  <si>
    <t>Мастер ремонтно-отстойного пункта</t>
  </si>
  <si>
    <t>Мастер ремонтно-строительной группы</t>
  </si>
  <si>
    <t>Мастер службы</t>
  </si>
  <si>
    <t>Мастер станции по освидетельствованию надувных спасательных средств и контрольно-измерительных приборов</t>
  </si>
  <si>
    <t>Мастер строительных и монтажных работ</t>
  </si>
  <si>
    <t>Мастер типографии</t>
  </si>
  <si>
    <t>Мастер тоннельный</t>
  </si>
  <si>
    <t>Мастер участка</t>
  </si>
  <si>
    <t>Мастер учебного полигона</t>
  </si>
  <si>
    <t>Мастер учебного центра</t>
  </si>
  <si>
    <t>Мастер учебно-производственной мастерской</t>
  </si>
  <si>
    <t>Мастер хлебопекарни</t>
  </si>
  <si>
    <t>Мастер-художник по созданию и реставрации музыкальных инструментов</t>
  </si>
  <si>
    <t>Мастер цеха</t>
  </si>
  <si>
    <t>Мастер электродепо</t>
  </si>
  <si>
    <t>Мастер электрорадионавигационной камеры</t>
  </si>
  <si>
    <t>Математик</t>
  </si>
  <si>
    <t>Машинист-инструктор бригад путевых машин и моторно-рельсового транспорта</t>
  </si>
  <si>
    <t>Машинистка</t>
  </si>
  <si>
    <t>Машинистка, работающая с иностранным текстом</t>
  </si>
  <si>
    <t>Машинистка редакции</t>
  </si>
  <si>
    <t>Медицинская сестра</t>
  </si>
  <si>
    <t>Медицинская сестра милосердия</t>
  </si>
  <si>
    <t>Медицинский дезинфектор</t>
  </si>
  <si>
    <t>Медицинский психолог</t>
  </si>
  <si>
    <t>Медицинский регистратор</t>
  </si>
  <si>
    <t>Медицинский лабораторный техник</t>
  </si>
  <si>
    <t>Медицинский статистик</t>
  </si>
  <si>
    <t>Медицинский технолог</t>
  </si>
  <si>
    <t>Менеджер</t>
  </si>
  <si>
    <t>Менеджер (в сельском, охотничьем, лесном и рыбном хозяйстве)</t>
  </si>
  <si>
    <t>Менеджер (в промышленности)</t>
  </si>
  <si>
    <t>Менеджер (в строительстве)</t>
  </si>
  <si>
    <t>Менеджер (в торговле)</t>
  </si>
  <si>
    <t>Менеджер (в общественном питании и гостиничном обслуживании)</t>
  </si>
  <si>
    <t>Менеджер (на транспорте, в связи, материально-техническом снабжении и сбыте)</t>
  </si>
  <si>
    <t>Менеджер (в коммерческой деятельности)</t>
  </si>
  <si>
    <t>Менеджер (в социально-бытовом обслуживании населения)</t>
  </si>
  <si>
    <t>Менеджер (в прочих отраслях)</t>
  </si>
  <si>
    <t>Менеджер (в финансово-экономических и административных подразделениях (службах))</t>
  </si>
  <si>
    <t>Менеджер по персоналу</t>
  </si>
  <si>
    <t>Менеджер (в подразделениях (службах) по маркетингу и сбыту продукции)</t>
  </si>
  <si>
    <t>Менеджер по рекламе</t>
  </si>
  <si>
    <t>Менеджер в подразделениях (службах) компьютерного обеспечения</t>
  </si>
  <si>
    <t>Менеджер в подразделениях (службах) научно-технического развития</t>
  </si>
  <si>
    <t>Менеджер (в прочих функциональных подразделениях (службах))</t>
  </si>
  <si>
    <t>Метеоролог</t>
  </si>
  <si>
    <t>Методист</t>
  </si>
  <si>
    <t>Методист библиотеки, дома народного творчества, клубного учреждения, музея, центра (научно-методического, народной культуры и др.)</t>
  </si>
  <si>
    <t>Методист внешкольного учреждения</t>
  </si>
  <si>
    <t>Методист образовательного учреждения, методического, учебно-методического кабинета (центра), фильмотеки</t>
  </si>
  <si>
    <t>Методист по дошкольному воспитанию</t>
  </si>
  <si>
    <t>Методист пожарно-технического центра</t>
  </si>
  <si>
    <t>Методист по летной подготовке</t>
  </si>
  <si>
    <t>Методист по физической культуре</t>
  </si>
  <si>
    <t>Методист по составлению кинопрограмм</t>
  </si>
  <si>
    <t>Методист по экологическому просвещению</t>
  </si>
  <si>
    <t>Метрдотель (администратор торгового зала)</t>
  </si>
  <si>
    <t>Механик</t>
  </si>
  <si>
    <t>Механик (судовой)</t>
  </si>
  <si>
    <t>Механик автомобильной колонны</t>
  </si>
  <si>
    <t>Механик бурильно-гидрографической машины</t>
  </si>
  <si>
    <t>Механик вагона-транспортера</t>
  </si>
  <si>
    <t>Механик вездехода</t>
  </si>
  <si>
    <t>Механик гаража</t>
  </si>
  <si>
    <t>Механик гидроузла (шлюза)</t>
  </si>
  <si>
    <t>Механик грузового района (участка)</t>
  </si>
  <si>
    <t>Механик группы отряда</t>
  </si>
  <si>
    <t>Механик дизельной и холодильной установок</t>
  </si>
  <si>
    <t>Механик дренажной шахты</t>
  </si>
  <si>
    <t>Механик изотермических вагонов для перевозки живой рыбы</t>
  </si>
  <si>
    <t>Механик-инструктор бортовой</t>
  </si>
  <si>
    <t>Механик линейный флота (по флоту)</t>
  </si>
  <si>
    <t>Механик льдозавода</t>
  </si>
  <si>
    <t>Механик маяка</t>
  </si>
  <si>
    <t>Механик на дноочистительном снаряде</t>
  </si>
  <si>
    <t>Механик на землесосе, земснаряде</t>
  </si>
  <si>
    <t>Механик-наладчик</t>
  </si>
  <si>
    <t>Механик-наставник</t>
  </si>
  <si>
    <t>Механик перегрузочных машин (по погрузочно-разгрузочным механизмам)</t>
  </si>
  <si>
    <t>Механик по буровым, горным работам</t>
  </si>
  <si>
    <t>Механик по крановому хозяйству</t>
  </si>
  <si>
    <t>Механик по подъемным установкам</t>
  </si>
  <si>
    <t>Механик по ремонту оборудования</t>
  </si>
  <si>
    <t>Механик по ремонту транспорта</t>
  </si>
  <si>
    <t>Механик портового флота</t>
  </si>
  <si>
    <t>Механик по судовым системам</t>
  </si>
  <si>
    <t>Механик производства</t>
  </si>
  <si>
    <t>Механик радионавигационной системы</t>
  </si>
  <si>
    <t>Механик рефрижераторного поезда (секции)</t>
  </si>
  <si>
    <t>Механик рефрижераторных установок</t>
  </si>
  <si>
    <t>Механик участка</t>
  </si>
  <si>
    <t>Механик учебного полигона</t>
  </si>
  <si>
    <t>Механик флота (по флоту)</t>
  </si>
  <si>
    <t>Механик цеха</t>
  </si>
  <si>
    <t>Миколог</t>
  </si>
  <si>
    <t>Микробиолог</t>
  </si>
  <si>
    <t>Минералог</t>
  </si>
  <si>
    <t>Министр</t>
  </si>
  <si>
    <t>Мировой судья</t>
  </si>
  <si>
    <t>Младшая медицинская сестра по уходу за больными</t>
  </si>
  <si>
    <t>Младшая сестра милосердия</t>
  </si>
  <si>
    <t>Младший воспитатель</t>
  </si>
  <si>
    <t>Младший фармацевт</t>
  </si>
  <si>
    <t>Модельер</t>
  </si>
  <si>
    <t>Модельер-конструктор</t>
  </si>
  <si>
    <t>Монтажер</t>
  </si>
  <si>
    <t>Музейный смотритель</t>
  </si>
  <si>
    <t>Музыкальный оформитель</t>
  </si>
  <si>
    <t>Музыкальный руководитель</t>
  </si>
  <si>
    <t>Мэр</t>
  </si>
  <si>
    <t>Медицинская сестра-анестезист</t>
  </si>
  <si>
    <t>Медицинская сестра врача общей практики</t>
  </si>
  <si>
    <t>Медицинская сестра кабинета</t>
  </si>
  <si>
    <t>Медицинская сестра операционная</t>
  </si>
  <si>
    <t>Медицинская сестра патронажная</t>
  </si>
  <si>
    <t>Медицинская сестра перевязочной</t>
  </si>
  <si>
    <t>Медицинская сестра по массажу</t>
  </si>
  <si>
    <t>Медицинская сестра по физиотерапии</t>
  </si>
  <si>
    <t>Медицинская сестра процедурной</t>
  </si>
  <si>
    <t>Медицинская сестра стерилизационной</t>
  </si>
  <si>
    <t>Наблюдатель судовой</t>
  </si>
  <si>
    <t>Нарядчик</t>
  </si>
  <si>
    <t>Нарядчик багажного отделения</t>
  </si>
  <si>
    <t>Нарядчик локомотивных (поездных, рефрижераторных) бригад</t>
  </si>
  <si>
    <t>Научный сотрудник (в области физики и астрономии)</t>
  </si>
  <si>
    <t>Научный сотрудник (в области метеорологии)</t>
  </si>
  <si>
    <t>Научный сотрудник (в области химии)</t>
  </si>
  <si>
    <t>Научный сотрудник (в области геологии и геофизики)</t>
  </si>
  <si>
    <t>Научный сотрудник (в области математики)</t>
  </si>
  <si>
    <t>Научный сотрудник (в области статистики)</t>
  </si>
  <si>
    <t>Научный сотрудник (в области информатики и вычислительной техники)</t>
  </si>
  <si>
    <t>Научный сотрудник (в области биологии)</t>
  </si>
  <si>
    <t>Научный сотрудник (в области бактериологии и фармакологии)</t>
  </si>
  <si>
    <t>Научный сотрудник (в области медицины)</t>
  </si>
  <si>
    <t>Научный сотрудник (в области образования)</t>
  </si>
  <si>
    <t>Научный сотрудник (в области права)</t>
  </si>
  <si>
    <t>Научный сотрудник (в области экономики)</t>
  </si>
  <si>
    <t>Научный сотрудник (в области социологии)</t>
  </si>
  <si>
    <t>Научный сотрудник (в области философии, истории и политологии)</t>
  </si>
  <si>
    <t>Научный сотрудник (в области филологии)</t>
  </si>
  <si>
    <t>Научный сотрудник (в области психологии)</t>
  </si>
  <si>
    <t>Начальник автоколонны</t>
  </si>
  <si>
    <t>Начальник автохозяйства</t>
  </si>
  <si>
    <t>Начальник агентства (рекламно-информационного, транспортно-экспедиционного и др.)</t>
  </si>
  <si>
    <t>Начальник (директор) арсенала</t>
  </si>
  <si>
    <t>Начальник архива</t>
  </si>
  <si>
    <t>Начальник аэровокзала</t>
  </si>
  <si>
    <t>Начальник аэроклуба</t>
  </si>
  <si>
    <t>Начальник базы (в промышленности)</t>
  </si>
  <si>
    <t>Начальник базы (на транспорте, в связи, материально-техническом снабжении и сбыте)</t>
  </si>
  <si>
    <t>Начальник базы (в прочих отраслях)</t>
  </si>
  <si>
    <t>Начальник бригады</t>
  </si>
  <si>
    <t>Начальник бюро (в промышленности)</t>
  </si>
  <si>
    <t>Начальник бюро (в строительстве)</t>
  </si>
  <si>
    <t>Начальник бюро (на транспорте, в связи, материально-техническом снабжении и сбыте)</t>
  </si>
  <si>
    <t>Начальник бюро (специализированного в прочих отраслях)</t>
  </si>
  <si>
    <t>Начальник бюро (научно-технического развития)</t>
  </si>
  <si>
    <t>Начальник вагона (почтового, путеобследовательского и др.)</t>
  </si>
  <si>
    <t>Начальник вахты шлюза</t>
  </si>
  <si>
    <t>Начальник вокзала</t>
  </si>
  <si>
    <t>Начальник (заведующий) гаража</t>
  </si>
  <si>
    <t>Начальник гидроузла (шлюза)</t>
  </si>
  <si>
    <t>Начальник главного управления</t>
  </si>
  <si>
    <t>Начальник Главного управления федерального казначейства</t>
  </si>
  <si>
    <t>Начальник городской телефонной сети</t>
  </si>
  <si>
    <t>Начальник государственной инспекции</t>
  </si>
  <si>
    <t>Начальник группы (в промышленности)</t>
  </si>
  <si>
    <t>Начальник группы (в строительстве)</t>
  </si>
  <si>
    <t>Начальник группы (на транспорте, в связи, материально-техническом снабжении и сбыте)</t>
  </si>
  <si>
    <t>Начальник группы (в прочих отраслях)</t>
  </si>
  <si>
    <t>Начальник департамента (управления) в Аппарате Правительства Российской Федерации</t>
  </si>
  <si>
    <t>Начальник департамента федерального органа</t>
  </si>
  <si>
    <t>Начальник депо</t>
  </si>
  <si>
    <t>Начальник детского приемника-распределителя</t>
  </si>
  <si>
    <t>Начальник дирекции международных и туристских перевозок</t>
  </si>
  <si>
    <t>Начальник дирекции по изданию и экспедированию знаков почтовой оплаты</t>
  </si>
  <si>
    <t>Начальник дирекции по обслуживанию пассажиров</t>
  </si>
  <si>
    <t>Начальник дирекции строящегося метрополитена</t>
  </si>
  <si>
    <t>Начальник дистанции</t>
  </si>
  <si>
    <t>Начальник дока (докмейстер)</t>
  </si>
  <si>
    <t>Начальник дороги (лесовозной, подвесной канатной и др.)</t>
  </si>
  <si>
    <t>Начальник драги</t>
  </si>
  <si>
    <t>Начальник железной дороги</t>
  </si>
  <si>
    <t>Начальник запани</t>
  </si>
  <si>
    <t>Начальник инспекции</t>
  </si>
  <si>
    <t>Начальник инспекции в аппарате Счетной палаты Российской Федерации</t>
  </si>
  <si>
    <t>Начальник камеры (навигационной, электрорадионавигационной и др.)</t>
  </si>
  <si>
    <t>Начальник канала (группы каналов)</t>
  </si>
  <si>
    <t>Начальник караула (военизированной охраны, пожарной части службы безопасности)</t>
  </si>
  <si>
    <t>Начальник карьера</t>
  </si>
  <si>
    <t>Начальник кассы (билетной на вокзале, главной, городской билетной)</t>
  </si>
  <si>
    <t>Начальник клуба (дельтапланерного, служебного собаководства, спортивного, спортивно-технического, стрелково-спортивного)</t>
  </si>
  <si>
    <t>Начальник команды (военизированной, пожарной и сторожевой охраны, пожарно-спасательной, служебного собаководства)</t>
  </si>
  <si>
    <t>Начальник комплекса (в промышленности)</t>
  </si>
  <si>
    <t>Начальник комплекса (на транспорте, в связи, материально-техническом снабжении и сбыте)</t>
  </si>
  <si>
    <t>Начальник комплекса (в прочих отраслях)</t>
  </si>
  <si>
    <t>Начальник конторы (на транспорте, в связи, материально-техническом снабжении и сбыте)</t>
  </si>
  <si>
    <t>Начальник конторы (в социально-бытовом обслуживании населения)</t>
  </si>
  <si>
    <t>Начальник конторы (в прочих отраслях)</t>
  </si>
  <si>
    <t>Начальник лаборатории (в сельском, охотничьем, лесном и рыбном хозяйстве)</t>
  </si>
  <si>
    <t>Начальник лаборатории (в промышленности)</t>
  </si>
  <si>
    <t>Начальник лаборатории (в строительстве)</t>
  </si>
  <si>
    <t>Начальник лаборатории (в торговле)</t>
  </si>
  <si>
    <t>Начальник лаборатории (на предприятиях общественного питания)</t>
  </si>
  <si>
    <t>Начальник лаборатории (на транспорте, в связи, материально-техническом снабжении и сбыте)</t>
  </si>
  <si>
    <t>Начальник лаборатории (на предприятиях социально-бытового обслуживания населения)</t>
  </si>
  <si>
    <t>Начальник лаборатории (в прочих отраслях)</t>
  </si>
  <si>
    <t>Начальник лагеря (оборонно-спортивного, оздоровительного и др.)</t>
  </si>
  <si>
    <t>Начальник лесничества</t>
  </si>
  <si>
    <t>Начальник лесного хозяйства</t>
  </si>
  <si>
    <t>Начальник лесобиржи</t>
  </si>
  <si>
    <t>Начальник лесопитомника</t>
  </si>
  <si>
    <t>Начальник лесопункта</t>
  </si>
  <si>
    <t>Начальник летно-испытательного подразделения (базы, комплекса, станции, центра)</t>
  </si>
  <si>
    <t>Начальник летно-методического кабинета</t>
  </si>
  <si>
    <t>Начальник лоцманской вахты</t>
  </si>
  <si>
    <t>Начальник льдозавода</t>
  </si>
  <si>
    <t>Начальник маршрута городского</t>
  </si>
  <si>
    <t>Начальник (заведующий) мастерской</t>
  </si>
  <si>
    <t>Начальник (заведующий) мастерской (на транспорте, в связи, материально-техническом снабжении и сбыте)</t>
  </si>
  <si>
    <t>Начальник (заведующий) мастерской (в прочих отраслях)</t>
  </si>
  <si>
    <t>Начальник маяка</t>
  </si>
  <si>
    <t>Начальник метрополитена</t>
  </si>
  <si>
    <t>Начальник механизированного зернохранилища</t>
  </si>
  <si>
    <t>Начальник нефтегазоразведки (партии) глубокого (структурно-поискового) бурения</t>
  </si>
  <si>
    <t>Начальник нижнего склада</t>
  </si>
  <si>
    <t>Начальник объединения</t>
  </si>
  <si>
    <t>Начальник отдела (в сельском, охотничьем, лесном и рыбном хозяйстве)</t>
  </si>
  <si>
    <t>Начальник отдела (в промышленности)</t>
  </si>
  <si>
    <t>Начальник отдела (в строительстве)</t>
  </si>
  <si>
    <t>Начальник отдела (в торговле)</t>
  </si>
  <si>
    <t>Начальник отдела (на предприятиях общественного питания и в гостиницах)</t>
  </si>
  <si>
    <t>Начальник отдела (на транспорте, в связи, материально-техническом снабжении и сбыте)</t>
  </si>
  <si>
    <t>Начальник отдела (на предприятиях, осуществляющих коммерческую деятельность)</t>
  </si>
  <si>
    <t>Начальник отдела (на предприятиях социально-бытового обслуживания населения)</t>
  </si>
  <si>
    <t>Начальник отдела (специализированного в прочих отраслях)</t>
  </si>
  <si>
    <t>Начальник отдела (финансово-экономического и административного)</t>
  </si>
  <si>
    <t>Начальник отдела (управления кадрами и трудовыми отношениями)</t>
  </si>
  <si>
    <t>Начальник отдела (по маркетингу и сбыту продукции)</t>
  </si>
  <si>
    <t>Начальник отдела (рекламно-информационного)</t>
  </si>
  <si>
    <t>Начальник отдела (материально-технического снабжения)</t>
  </si>
  <si>
    <t>Начальник отдела (компьютерного обеспечения)</t>
  </si>
  <si>
    <t>Начальник отдела (научно-технического развития)</t>
  </si>
  <si>
    <t>Начальник отдела (функционального в прочих областях деятельности)</t>
  </si>
  <si>
    <t>Начальник отдела в аппарате Верховного Суда Российской Федерации</t>
  </si>
  <si>
    <t>Начальник отдела в аппарате Высшего Арбитражного Суда Российской Федерации</t>
  </si>
  <si>
    <t>Начальник отдела в аппарате Конституционного Суда Российской Федерации</t>
  </si>
  <si>
    <t>Начальник отдела в аппарате Центральной избирательной комиссии Российской Федерации</t>
  </si>
  <si>
    <t>Начальник отдела в составе департамента (управления) в Аппарате Правительства Российской Федерации</t>
  </si>
  <si>
    <t>Начальник отдела в составе департамента, управления федерального органа исполнительной власти</t>
  </si>
  <si>
    <t>Начальник отдела в составе управления Администрации Президента Российской Федерации</t>
  </si>
  <si>
    <t>Начальник отдела в составе управления в аппарате Верховного Суда Российской Федерации</t>
  </si>
  <si>
    <t>Начальник отдела в составе управления в аппарате Высшего Арбитражного Суда Российской Федерации</t>
  </si>
  <si>
    <t>Начальник отдела в составе управления в аппарате Генеральной прокуратуры Российской Федерации</t>
  </si>
  <si>
    <t>Начальник отдела в составе управления в Аппарате Государственной Думы Федерального Собрания</t>
  </si>
  <si>
    <t>Начальник отдела в составе управления в аппарате Конституционного Суда Российской Федерации</t>
  </si>
  <si>
    <t>Начальник отдела в составе управления в Аппарате Совета Федерации Федерального Собрания</t>
  </si>
  <si>
    <t>Начальник отдела в составе управления в аппарате Центральной избирательной комиссии Российской Федерации</t>
  </si>
  <si>
    <t>Начальник отдела в составе управления Президента Российской Федерации</t>
  </si>
  <si>
    <t>Начальник отдела федерального органа исполнительной власти</t>
  </si>
  <si>
    <t>Начальник отделения (в промышленности)</t>
  </si>
  <si>
    <t>Начальник отделения (на транспорте,</t>
  </si>
  <si>
    <t>Начальник отделения (специализированного в прочих отраслях)</t>
  </si>
  <si>
    <t>Начальник отделения (службы безопасности)</t>
  </si>
  <si>
    <t>Начальник отделения (финансово-экономического и административного)</t>
  </si>
  <si>
    <t>Начальник отделения (функционального в прочих областях деятельности)</t>
  </si>
  <si>
    <t>Начальник отряда (в сельском хозяйстве)</t>
  </si>
  <si>
    <t>Начальник отряда (в промышленности)</t>
  </si>
  <si>
    <t>Начальник отряда (на транспорте)</t>
  </si>
  <si>
    <t>Начальник отряда (в прочих отраслях)</t>
  </si>
  <si>
    <t>Начальник охраны (объекта, участка)</t>
  </si>
  <si>
    <t>Начальник парка (машинного, понтонного, резервуарного и др.)</t>
  </si>
  <si>
    <t>Начальник паромной переправы</t>
  </si>
  <si>
    <t>Начальник пароходства</t>
  </si>
  <si>
    <t>Начальник партии (в промышленности)</t>
  </si>
  <si>
    <t>Начальник партии (на транспорте)</t>
  </si>
  <si>
    <t>Начальник передвижного автоклуба</t>
  </si>
  <si>
    <t>Начальник площадки (в промышленности)</t>
  </si>
  <si>
    <t>Начальник площадки (на транспорте)</t>
  </si>
  <si>
    <t>Начальник подразделения (поисково-спасательного, специализированного монтажно-эксплуатационного и др.)</t>
  </si>
  <si>
    <t>Начальник поезда (восстановительного, пассажирского, рефрижераторного и др.)</t>
  </si>
  <si>
    <t>Начальник позиции (стартовой, технической)</t>
  </si>
  <si>
    <t>Начальник порта (морского рыбного, приписного и др.)</t>
  </si>
  <si>
    <t>Начальник портового надзора</t>
  </si>
  <si>
    <t>Начальник портового флота</t>
  </si>
  <si>
    <t>Начальник поста (на транспорте)</t>
  </si>
  <si>
    <t>Начальник поста (в прочих отраслях)</t>
  </si>
  <si>
    <t>Начальник поста иммиграционного контроля</t>
  </si>
  <si>
    <t>Начальник почтамта</t>
  </si>
  <si>
    <t>Начальник Приемной Государственной</t>
  </si>
  <si>
    <t>Начальник пристани</t>
  </si>
  <si>
    <t>Начальник причала</t>
  </si>
  <si>
    <t>Начальник производства (в промышленности)</t>
  </si>
  <si>
    <t>Начальник производства (на транспорте)</t>
  </si>
  <si>
    <t>Начальник (заведующий) производственной лаборатории</t>
  </si>
  <si>
    <t>Начальник проходки шахты</t>
  </si>
  <si>
    <t>Начальник (заведующий) пункта</t>
  </si>
  <si>
    <t>Начальник пункта (в промышленности)</t>
  </si>
  <si>
    <t>Начальник пункта (на транспорте)</t>
  </si>
  <si>
    <t>Начальник пункта (в прочих отраслях)</t>
  </si>
  <si>
    <t>Начальник путевой машины</t>
  </si>
  <si>
    <t>Начальник радиостанции</t>
  </si>
  <si>
    <t>Начальник радиотелевизионной передающей станции</t>
  </si>
  <si>
    <t>Начальник разреза</t>
  </si>
  <si>
    <t>Начальник разъезда</t>
  </si>
  <si>
    <t>Начальник района (грузового, нефтеналивного, сетевого и др.)</t>
  </si>
  <si>
    <t>Начальник расчета пожарной машины</t>
  </si>
  <si>
    <t>Начальник реактора (ускорителя, ядерно-физической установки)</t>
  </si>
  <si>
    <t>Начальник резерва бригад (кондукторских, локомотивных, рефрижераторных поездов)</t>
  </si>
  <si>
    <t>Начальник резерва проводников пассажирских вагонов</t>
  </si>
  <si>
    <t>Начальник рудника</t>
  </si>
  <si>
    <t>Начальник сборной команды</t>
  </si>
  <si>
    <t>Начальник сектора (в сельском хозяйстве)</t>
  </si>
  <si>
    <t>Начальник сектора (специализированного в прочих отраслях)</t>
  </si>
  <si>
    <t>Начальник сектора (научно-технического развития)</t>
  </si>
  <si>
    <t>Начальник сектора (функционального в прочих областях деятельности)</t>
  </si>
  <si>
    <t>Начальник склада (горюче-смазочных материалов, грузового, материально-технического и др.)</t>
  </si>
  <si>
    <t>Начальник скотопрогонного тракта</t>
  </si>
  <si>
    <t>Начальник службы (в промышленности)</t>
  </si>
  <si>
    <t>Начальник службы (на транспорте,</t>
  </si>
  <si>
    <t>Начальник (заведующий) службы (специализированной в прочих отраслях)</t>
  </si>
  <si>
    <t>Начальник службы (финансово-экономической и административной)</t>
  </si>
  <si>
    <t>Начальник службы (материально-технического снабжения)</t>
  </si>
  <si>
    <t>Начальник службы (функциональной в прочих областях деятельности)</t>
  </si>
  <si>
    <t>Начальник службы делопроизводства в Администрации Президента Российской Федерации</t>
  </si>
  <si>
    <t>Начальник службы делопроизводства в Аппарате Государственной Думы Федерального Собрания</t>
  </si>
  <si>
    <t>Начальник службы делопроизводства в Аппарате Правительства Российской Федерации</t>
  </si>
  <si>
    <t>Начальник службы делопроизводства в Аппарате Совета Федерации Федерального Собрания</t>
  </si>
  <si>
    <t>Начальник смены (в промышленности)</t>
  </si>
  <si>
    <t>Начальник смены (на транспорте и в связи)</t>
  </si>
  <si>
    <t>Начальник смены (в прочих отраслях)</t>
  </si>
  <si>
    <t>Начальник смены атомной станции (дежурный диспетчер атомной станции)</t>
  </si>
  <si>
    <t>Начальник сортировочной горки (автоматизированной, механизированной)</t>
  </si>
  <si>
    <t>Начальник состава почтовых вагонов</t>
  </si>
  <si>
    <t>Начальник состава экспедиции (зимовочного, сезонного)</t>
  </si>
  <si>
    <t>Помощник врача-паразитолога</t>
  </si>
  <si>
    <t>Помощник врача-эпидемиолога</t>
  </si>
  <si>
    <t>Начальник сплавного рейда</t>
  </si>
  <si>
    <t>Начальник станции (в сельском, охотничьем, лесном и рыбном хозяйстве)</t>
  </si>
  <si>
    <t>Начальник станции (в промышленности)</t>
  </si>
  <si>
    <t>Начальник станции (на транспорте и в связи)</t>
  </si>
  <si>
    <t>Начальник станции (в прочих отраслях)</t>
  </si>
  <si>
    <t>Начальник стационарной платформы</t>
  </si>
  <si>
    <t>Начальник (директор) судоверфи</t>
  </si>
  <si>
    <t>Начальник сушильно-очистительной башни</t>
  </si>
  <si>
    <t>Начальник таможни</t>
  </si>
  <si>
    <t>Начальник телеграфа</t>
  </si>
  <si>
    <t>Начальник (заведующий) типографии</t>
  </si>
  <si>
    <t>Начальник тони</t>
  </si>
  <si>
    <t>Начальник трудовой колонии для несовершеннолетних</t>
  </si>
  <si>
    <t>Начальник тюрьмы</t>
  </si>
  <si>
    <t>Начальник тяговой подстанции</t>
  </si>
  <si>
    <t>Начальник узла (радионавигации и радиолокации, связи, телефонного и др.)</t>
  </si>
  <si>
    <t>Начальник управления (в сельском, охотничьем, лесном и рыбном хозяйстве)</t>
  </si>
  <si>
    <t>Начальник управления (в промышленности)</t>
  </si>
  <si>
    <t>Начальник управления (специализированного в прочих отраслях)</t>
  </si>
  <si>
    <t>Начальник управления Администрации Президента Российской Федерации</t>
  </si>
  <si>
    <t>Начальник управления в аппарате Верховного Суда Российской Федерации</t>
  </si>
  <si>
    <t>Начальник управления в аппарате Высшего Арбитражного Суда Российской Федерации</t>
  </si>
  <si>
    <t>Начальник управления в аппарате Генеральной Прокуратуры Российской Федерации</t>
  </si>
  <si>
    <t>Начальник управления в Аппарате Государственной Думы Федерального Собрания</t>
  </si>
  <si>
    <t>Начальник управления в аппарате Конституционного Суда Российской Федерации</t>
  </si>
  <si>
    <t>Начальник управления в Аппарате Совета Федерации Федерального Собрания</t>
  </si>
  <si>
    <t>Начальник управления в аппарате Центральной избирательной комиссии Российской Федерации</t>
  </si>
  <si>
    <t>Начальник управления Президента Российской Федерации</t>
  </si>
  <si>
    <t>Начальник управления федерального органа исполнительной власти</t>
  </si>
  <si>
    <t>Начальник управления федерального органа исполнительной власти - член коллегии</t>
  </si>
  <si>
    <t>Начальник установки (буровой, газодобывающей, кислородной, обогатительной, регенерационной, углекислотной и др.)</t>
  </si>
  <si>
    <t>Начальник участка (в сельском, охотничьем, лесном и рыбном хозяйстве)</t>
  </si>
  <si>
    <t>Начальник участка (в промышленности)</t>
  </si>
  <si>
    <t>Начальник участка (в строительстве)</t>
  </si>
  <si>
    <t>Начальник участка (в прочих отраслях)</t>
  </si>
  <si>
    <t>Начальник (заведующий) учебного полигона</t>
  </si>
  <si>
    <t>Начальник учебного пункта (городка)</t>
  </si>
  <si>
    <t>Начальник училища</t>
  </si>
  <si>
    <t>Начальник фабрики</t>
  </si>
  <si>
    <t>Начальник федерального надзора</t>
  </si>
  <si>
    <t>Начальник филиала (на транспорте,</t>
  </si>
  <si>
    <t>Начальник филиала (в прочих отраслях)</t>
  </si>
  <si>
    <t>Начальник хозяйства (в промышленности)</t>
  </si>
  <si>
    <t>Начальник хозяйства (на предприятиях социально-бытового обслуживания населения)</t>
  </si>
  <si>
    <t>Начальник центра (на транспорте и в связи)</t>
  </si>
  <si>
    <t>Начальник центра (в прочих отраслях)</t>
  </si>
  <si>
    <t>Начальник центральной заводской лаборатории</t>
  </si>
  <si>
    <t>Начальник цеха</t>
  </si>
  <si>
    <t>Начальник части (в промышленности)</t>
  </si>
  <si>
    <t>Начальник части (специализированной в прочих отраслях)</t>
  </si>
  <si>
    <t>Начальник части (финансово-экономической и административной)</t>
  </si>
  <si>
    <t>Начальник шахты</t>
  </si>
  <si>
    <t>Начальник школы (начальствующего состава, технической)</t>
  </si>
  <si>
    <t>Начальник штаба (авиационного, гражданской обороны, предприятия, училища)</t>
  </si>
  <si>
    <t>Начальник экспедиции (в сельском хозяйстве)</t>
  </si>
  <si>
    <t>Начальник экспедиции (в промышленности)</t>
  </si>
  <si>
    <t>Начальник экспедиции (в прочих отраслях)</t>
  </si>
  <si>
    <t>Начальник элеватора</t>
  </si>
  <si>
    <t>Начальник электронно-вычислительной машины</t>
  </si>
  <si>
    <t>Начальник электроподстанции</t>
  </si>
  <si>
    <t>Начальник электростанции</t>
  </si>
  <si>
    <t>Начальник эстакады (наливной, реагентного хозяйства)</t>
  </si>
  <si>
    <t>Нормировщик</t>
  </si>
  <si>
    <t>Нотариус</t>
  </si>
  <si>
    <t>Обозреватель</t>
  </si>
  <si>
    <t>Обозреватель политический</t>
  </si>
  <si>
    <t>Обозреватель по экономическим вопросам</t>
  </si>
  <si>
    <t>Океанолог</t>
  </si>
  <si>
    <t>Оператор бюро информации о подходе и прибытии грузов</t>
  </si>
  <si>
    <t>Оператор бюро по учету перехода вагонов</t>
  </si>
  <si>
    <t>Оператор вагонного депо</t>
  </si>
  <si>
    <t>Оператор диспетчерского тренажера</t>
  </si>
  <si>
    <t>Оператор диспетчерской движения и погрузочно-разгрузочных работ на автомобильном (морском, речном) транспорте</t>
  </si>
  <si>
    <t>Оператор диспетчерской (производственно-диспетчерской) службы</t>
  </si>
  <si>
    <t>Оператор звукозаписи</t>
  </si>
  <si>
    <t>Оператор-инструктор бортовой</t>
  </si>
  <si>
    <t>Оператор-испытатель бортовой</t>
  </si>
  <si>
    <t>Оператор механизированного расчета в гостинице</t>
  </si>
  <si>
    <t>Оператор наземных средств управления беспилотным летательным аппаратом</t>
  </si>
  <si>
    <t>Оператор по диспетчерскому обслуживанию лифтов</t>
  </si>
  <si>
    <t>Оператор по обработке перевозочных документов</t>
  </si>
  <si>
    <t>Оператор при дежурном по локомотивному депо</t>
  </si>
  <si>
    <t>Оператор при дежурном помощнике начальника оперативно-распорядительного отдела управления железной дороги</t>
  </si>
  <si>
    <t>Оператор при дежурном по отделению железной дороги</t>
  </si>
  <si>
    <t>Оператор при дежурном по станции</t>
  </si>
  <si>
    <t>Оператор при маневровом диспетчере железнодорожной станции</t>
  </si>
  <si>
    <t>Оператор промывочно-пропарочной станции</t>
  </si>
  <si>
    <t>Оператор тележурналистского комплекса</t>
  </si>
  <si>
    <t>Оператор электродепо метрополитена</t>
  </si>
  <si>
    <t>Оптометрист</t>
  </si>
  <si>
    <t>Организатор путешествий (экскурсий)</t>
  </si>
  <si>
    <t>Организатор ритуала</t>
  </si>
  <si>
    <t>Оргсекретарь (ассоциации, союза, федерации)</t>
  </si>
  <si>
    <t>Орнитолог</t>
  </si>
  <si>
    <t>Ответственный дежурный по министерству (ведомству)</t>
  </si>
  <si>
    <t>Ответственный редактор</t>
  </si>
  <si>
    <t>Ответственный секретарь</t>
  </si>
  <si>
    <t>Ответственный секретарь коллегии</t>
  </si>
  <si>
    <t>Ответственный секретарь структурного агентства (редакции)</t>
  </si>
  <si>
    <t>Ответственный секретарь суда</t>
  </si>
  <si>
    <t>Охотовед</t>
  </si>
  <si>
    <t>Охранник</t>
  </si>
  <si>
    <t>Оценщик</t>
  </si>
  <si>
    <t>Оценщик интеллектуальной собственности</t>
  </si>
  <si>
    <t>Оценщик (эксперт по оценке имущества)</t>
  </si>
  <si>
    <t>Палеограф</t>
  </si>
  <si>
    <t>Палеонтолог</t>
  </si>
  <si>
    <t>Парашютист-испытатель</t>
  </si>
  <si>
    <t>Парашютист-спасатель</t>
  </si>
  <si>
    <t>Парашютист - укладчик парашютов</t>
  </si>
  <si>
    <t>Паспортист</t>
  </si>
  <si>
    <t>Педагог дополнительного образования</t>
  </si>
  <si>
    <t>Педагог-организатор</t>
  </si>
  <si>
    <t>Педагог-психолог</t>
  </si>
  <si>
    <t>Педагог социальный</t>
  </si>
  <si>
    <t>Первый заместитель Председателя Верховного Суда Российской Федерации</t>
  </si>
  <si>
    <t>Первый заместитель Председателя Высшего Арбитражного Суда Российской Федерации</t>
  </si>
  <si>
    <t>Первый заместитель Председателя Государственной Думы Федерального Собрания</t>
  </si>
  <si>
    <t>Первый заместитель Председателя Правительства Российской Федерации</t>
  </si>
  <si>
    <t>Первый заместитель Руководителя Администрации Президента Российской Федерации</t>
  </si>
  <si>
    <t>Первый заместитель Руководителя Аппарата Государственной Думы Федерального Собрания</t>
  </si>
  <si>
    <t>Первый заместитель Руководителя Аппарата Правительства Российской Федерации</t>
  </si>
  <si>
    <t>Первый заместитель Руководителя Аппарата Совета Федерации Федерального Собрания</t>
  </si>
  <si>
    <t>Первый заместитель руководителя федерального органа исполнительной власти (кроме федерального министерства)</t>
  </si>
  <si>
    <t>Первый заместитель Секретаря Совета Безопасности Российской Федерации</t>
  </si>
  <si>
    <t>Первый заместитель федерального министра</t>
  </si>
  <si>
    <t>Первый помощник Президента Российской Федерации</t>
  </si>
  <si>
    <t>Переводчик</t>
  </si>
  <si>
    <t>Переводчик-дактилолог</t>
  </si>
  <si>
    <t>Переводчик синхронный</t>
  </si>
  <si>
    <t>Переводчик технической литературы</t>
  </si>
  <si>
    <t>Переписчик нот</t>
  </si>
  <si>
    <t>Переписчик нот по Брайлю</t>
  </si>
  <si>
    <t>Петрограф</t>
  </si>
  <si>
    <t>Пилот</t>
  </si>
  <si>
    <t>Пилот-инструктор</t>
  </si>
  <si>
    <t>Планшетист</t>
  </si>
  <si>
    <t>Поверенный в делах Российской Федерации</t>
  </si>
  <si>
    <t>Полномочный представитель Правительства Российской Федерации</t>
  </si>
  <si>
    <t>Полномочный представитель Президента Российской Федерации</t>
  </si>
  <si>
    <t>Помощник председателя суда</t>
  </si>
  <si>
    <t>Помощник прокурора</t>
  </si>
  <si>
    <t>Помощник (советник) аудитора Счетной палаты Российской Федерации</t>
  </si>
  <si>
    <t>Помощник (советник) заместителя Председателя Верховного Суда Российской Федерации</t>
  </si>
  <si>
    <t>Помощник (советник) заместителя Председателя Высшего Арбитражного Суда Российской Федерации</t>
  </si>
  <si>
    <t>Помощник (советник) заместителя Председателя Государственной Думы Федерального Собрания</t>
  </si>
  <si>
    <t>Помощник (советник) заместителя Председателя Конституционного Суда Российской Федерации</t>
  </si>
  <si>
    <t>Помощник (советник) Заместителя Председателя Правительства Российской Федерации</t>
  </si>
  <si>
    <t>Помощник (советник) заместителя Председателя Совета Федерации Федерального Собрания</t>
  </si>
  <si>
    <t>Помощник (советник) заместителя Председателя Центральной избирательной комиссии Российской Федерации</t>
  </si>
  <si>
    <t>Помощник (советник) первого заместителя Председателя Верховного Суда Российской Федерации</t>
  </si>
  <si>
    <t>Помощник (советник) первого заместителя Председателя Высшего Арбитражного Суда Российской Федерации</t>
  </si>
  <si>
    <t>Помощник (советник) первого заместителя Председателя Государственной Думы Федерального Собрания</t>
  </si>
  <si>
    <t>Помощник (советник) Первого заместителя Председателя Правительства Российской Федерации</t>
  </si>
  <si>
    <t>Помощник (советник) Председателя Верховного Суда Российской Федерации</t>
  </si>
  <si>
    <t>Помощник (советник) Председателя Высшего Арбитражного Суда Российской Федерации</t>
  </si>
  <si>
    <t>Помощник (советник) Председателя Государственной Думы Федерального Собрания</t>
  </si>
  <si>
    <t>Помощник (советник) Председателя Конституционного Суда Российской Федерации</t>
  </si>
  <si>
    <t>Помощник (советник) Председателя Правительства Российской Федерации</t>
  </si>
  <si>
    <t>Помощник (советник) Председателя Совета Федерации Федерального Собрания</t>
  </si>
  <si>
    <t>Помощник (советник) Председателя Центральной избирательной комиссии Российской Федерации</t>
  </si>
  <si>
    <t>Помощник (советник) Председателя</t>
  </si>
  <si>
    <t>Помощник (советник) Президента Российской Федерации</t>
  </si>
  <si>
    <t>Помощник (советник) руководителя федерального органа исполнительной власти (кроме федерального министра)</t>
  </si>
  <si>
    <t>Помощник (советник) судьи Высшего Арбитражного Суда Российской Федерации</t>
  </si>
  <si>
    <t>Помощник (советник) судьи Верховного Суда Российской Федерации</t>
  </si>
  <si>
    <t>Помощник (советник) судьи Конституционного Суда Российской Федерации</t>
  </si>
  <si>
    <t>Помощник (советник) федерального министра</t>
  </si>
  <si>
    <t>Помощник энтомолога</t>
  </si>
  <si>
    <t>Портье</t>
  </si>
  <si>
    <t>Посланник</t>
  </si>
  <si>
    <t>Чрезвычайный и Полномочный Посол Российской Федерации (в иностранном государстве)</t>
  </si>
  <si>
    <t>Посол по особым поручениям</t>
  </si>
  <si>
    <t>Постановщик трюков</t>
  </si>
  <si>
    <t>Почвовед</t>
  </si>
  <si>
    <t>Почвовед (средней квалификации)</t>
  </si>
  <si>
    <t>Председатель ассоциации (конфедерации, федерации) (общественно-экономической организации)</t>
  </si>
  <si>
    <t>Председатель ассоциации (конфедерации, федерации) (гуманитарной или другой специальной организации)</t>
  </si>
  <si>
    <t>Председатель Верховного Суда Российской Федерации</t>
  </si>
  <si>
    <t>Председатель Высшего Арбитражного Суда Российской Федерации</t>
  </si>
  <si>
    <t>Председатель государственного комитета</t>
  </si>
  <si>
    <t>Председатель Государственной Думы Федерального Собрания</t>
  </si>
  <si>
    <t>Председатель государственной телерадиокомпании</t>
  </si>
  <si>
    <t>Председатель комитета (комиссии)</t>
  </si>
  <si>
    <t>Председатель комитета (комиссии) Государственной Думы Федерального Собрания</t>
  </si>
  <si>
    <t>Председатель комитета (комиссии) Совета Федерации Федерального Собрания</t>
  </si>
  <si>
    <t>Председатель Конституционного Суда Российской Федерации</t>
  </si>
  <si>
    <t>Председатель кооператива (в сельском, охотничьем, лесном и рыбном хозяйстве)</t>
  </si>
  <si>
    <t>Председатель кооператива</t>
  </si>
  <si>
    <t>Председатель кооператива (в торговле)</t>
  </si>
  <si>
    <t>Председатель кооператива (в общественном питании и гостиничном обслуживании)</t>
  </si>
  <si>
    <t>Председатель кооператива (на транспорте, в связи, материально-техническом снабжении и сбыте)</t>
  </si>
  <si>
    <t>Председатель кооператива (в коммерческой деятельности)</t>
  </si>
  <si>
    <t>Председатель кооператива (в социально-бытовом обслуживании населения)</t>
  </si>
  <si>
    <t>Председатель кооператива (в прочих отраслях)</t>
  </si>
  <si>
    <t>Председатель объединения</t>
  </si>
  <si>
    <t>Председатель отделения</t>
  </si>
  <si>
    <t>Председатель подкомитета комитета Государственной Думы Федерального Собрания</t>
  </si>
  <si>
    <t>Председатель Правительства Российской Федерации</t>
  </si>
  <si>
    <t>Председатель правления</t>
  </si>
  <si>
    <t>Председатель президиума</t>
  </si>
  <si>
    <t>Председатель производственного объединения</t>
  </si>
  <si>
    <t>Председатель Сбербанка</t>
  </si>
  <si>
    <t>Председатель секции (творческой)</t>
  </si>
  <si>
    <t>Председатель совета (научно-технического, учебно-методического, ученого (медицинского, методического), физкультурно-спортивного, экспертного)</t>
  </si>
  <si>
    <t>Председатель совета, комиссии, комитета при Президенте Российской Федерации</t>
  </si>
  <si>
    <t>Председатель Совета Федерации Федерального Собрания</t>
  </si>
  <si>
    <t>Председатель спортивного клуба</t>
  </si>
  <si>
    <t>Председатель суда</t>
  </si>
  <si>
    <t>Председатель Судебной палаты по информационным спорам при Президенте Российской Федерации</t>
  </si>
  <si>
    <t>Председатель Счетной палаты Российской Федерации</t>
  </si>
  <si>
    <t>Председатель федерального суда</t>
  </si>
  <si>
    <t>Председатель федеральной комиссии</t>
  </si>
  <si>
    <t>Председатель Центрального банка Российской Федерации</t>
  </si>
  <si>
    <t>Председатель Центральной избирательной комиссии Российской Федерации</t>
  </si>
  <si>
    <t>Представитель военного представительства</t>
  </si>
  <si>
    <t>Представитель МИД - руководитель дипломатического агентства</t>
  </si>
  <si>
    <t>Постоянный представитель (представитель, постоянный наблюдатель) Российской Федерации при международной организации (в иностранном государстве)</t>
  </si>
  <si>
    <t>Торговый представитель Российской Федерации</t>
  </si>
  <si>
    <t>Представитель федерального органа исполнительной власти</t>
  </si>
  <si>
    <t>Президент</t>
  </si>
  <si>
    <t>Президент академии (наук, художеств)</t>
  </si>
  <si>
    <t>Президент ассоциации (концерна, корпорации и др.) (общественно-экономической организации)</t>
  </si>
  <si>
    <t>Президент ассоциации (концерна, корпорации и др.) (гуманитарной или другой специальной организации)</t>
  </si>
  <si>
    <t>Президент Российской Федерации</t>
  </si>
  <si>
    <t>Преподаватель (в колледжах, университетах и других вузах)</t>
  </si>
  <si>
    <t>Преподаватель (в средней школе)</t>
  </si>
  <si>
    <t>Преподаватель (в системе специального образования)</t>
  </si>
  <si>
    <t>Преподаватель (средней квалификации в системе специального образования)</t>
  </si>
  <si>
    <t>Преподаватель (в начальной школе)</t>
  </si>
  <si>
    <t>Преподаватель (в системе дошкольного воспитания и обучения)</t>
  </si>
  <si>
    <t>Преподаватель-организатор</t>
  </si>
  <si>
    <t>Преподаватель-организатор (в средней школе)</t>
  </si>
  <si>
    <t>Преподаватель-организатор (в системе специального образования)</t>
  </si>
  <si>
    <t>Преподаватель-стажер (в колледжах, университетах и других вузах)</t>
  </si>
  <si>
    <t>Преподаватель-стажер (в средней школе)</t>
  </si>
  <si>
    <t>Преподаватель-стажер (в системе специального образования)</t>
  </si>
  <si>
    <t>Преподаватель-стажер (средней квалификации в системе специального образования)</t>
  </si>
  <si>
    <t>Преподаватель-стажер (в начальной</t>
  </si>
  <si>
    <t>Преподаватель-стажер (в системе дошкольного воспитания и обучения)</t>
  </si>
  <si>
    <t>Пресс-секретарь</t>
  </si>
  <si>
    <t>Пресс-секретарь Президента Российской Федерации</t>
  </si>
  <si>
    <t>Префект</t>
  </si>
  <si>
    <t>Пробирер</t>
  </si>
  <si>
    <t>Провизор</t>
  </si>
  <si>
    <t>Провизор (средней квалификации)</t>
  </si>
  <si>
    <t>Провизор-интерн</t>
  </si>
  <si>
    <t>Провизор-интерн (средней квалификации)</t>
  </si>
  <si>
    <t>Провизор-аналитик</t>
  </si>
  <si>
    <t>Провизор-стажер</t>
  </si>
  <si>
    <t>Провизор-технолог</t>
  </si>
  <si>
    <t>Программист</t>
  </si>
  <si>
    <t>Продюсер телевизионных и радиопрограмм</t>
  </si>
  <si>
    <t>Производитель аварийно-спасательных, подводно-технических и других специальных работ</t>
  </si>
  <si>
    <t>Продюсер</t>
  </si>
  <si>
    <t>Производитель гидрографических</t>
  </si>
  <si>
    <t>Производитель капитальных</t>
  </si>
  <si>
    <t>Производитель работ (прораб)</t>
  </si>
  <si>
    <t>Прокурор</t>
  </si>
  <si>
    <t>Прокурор-криминалист</t>
  </si>
  <si>
    <t>Проректор вуза</t>
  </si>
  <si>
    <t>Профессор</t>
  </si>
  <si>
    <t>Профконсультант</t>
  </si>
  <si>
    <t>Психолог</t>
  </si>
  <si>
    <t>Распорядитель Дворца Бракосочетания</t>
  </si>
  <si>
    <t>Распорядитель танцевального вечера</t>
  </si>
  <si>
    <t>Ревизор</t>
  </si>
  <si>
    <t>Ревизор автомобильного транспорта</t>
  </si>
  <si>
    <t>Ревизор весового хозяйства</t>
  </si>
  <si>
    <t>Ревизор движения отделения железной дороги</t>
  </si>
  <si>
    <t>Ревизор коммерческий</t>
  </si>
  <si>
    <t>Ревизор коммерческий дорожный</t>
  </si>
  <si>
    <t>Ревизор по безопасности движения</t>
  </si>
  <si>
    <t>Ревизор по проверке деятельности арбитражных судов</t>
  </si>
  <si>
    <t>Ревизор по производственно-техническим</t>
  </si>
  <si>
    <t>Ревизор по холодильному хозяйству</t>
  </si>
  <si>
    <t>Регистратор</t>
  </si>
  <si>
    <t>Регистратор прав на недвижимое имущество и сделок с ним</t>
  </si>
  <si>
    <t>Редактор</t>
  </si>
  <si>
    <t>Редактор карт</t>
  </si>
  <si>
    <t>Редактор карт технический</t>
  </si>
  <si>
    <t>Редактор-консультант</t>
  </si>
  <si>
    <t>Редактор контрольный переводов</t>
  </si>
  <si>
    <t>Редактор музыкальный</t>
  </si>
  <si>
    <t>Редактор научный</t>
  </si>
  <si>
    <t>Редактор-переводчик</t>
  </si>
  <si>
    <t>Редактор руководств для плавания</t>
  </si>
  <si>
    <t>Редактор-стилист</t>
  </si>
  <si>
    <t>Редактор телефильмов</t>
  </si>
  <si>
    <t>Редактор технический</t>
  </si>
  <si>
    <t>Редактор художественный</t>
  </si>
  <si>
    <t>Режиссер</t>
  </si>
  <si>
    <t>Режиссер монтажа</t>
  </si>
  <si>
    <t>Режиссер-постановщик</t>
  </si>
  <si>
    <t>Режиссер радиовещания</t>
  </si>
  <si>
    <t>Режиссер телевидения</t>
  </si>
  <si>
    <t>Ректор</t>
  </si>
  <si>
    <t>Рентгенолаборант</t>
  </si>
  <si>
    <t>Репетитор по балету</t>
  </si>
  <si>
    <t>Репетитор по вокалу</t>
  </si>
  <si>
    <t>Репетитор по технике речи</t>
  </si>
  <si>
    <t>Референт</t>
  </si>
  <si>
    <t>Референт (в представительстве, консульском учреждении)</t>
  </si>
  <si>
    <t>Референт в Администрации Президента Российской Федерации</t>
  </si>
  <si>
    <t>Референт в аппарате Конституционного Суда Российской Федерации</t>
  </si>
  <si>
    <t>Референт на основной деятельности</t>
  </si>
  <si>
    <t>Референт Председателя Совета Федерации Федерального Собрания</t>
  </si>
  <si>
    <t>Референт Президента Российской Федерации</t>
  </si>
  <si>
    <t>Руководитель Администрации Президента Российской Федерации</t>
  </si>
  <si>
    <t>Руководитель Аналитического центра при Президенте Российской Федерации</t>
  </si>
  <si>
    <t>Руководитель Аппарата Государственной Думы Федерального Собрания</t>
  </si>
  <si>
    <t>Руководитель аппарата депутатского объединения</t>
  </si>
  <si>
    <t>Руководитель аппарата комитета (комиссии) Государственной Думы Федерального Собрания</t>
  </si>
  <si>
    <t>Руководитель аппарата комитета (комиссии) Совета Федерации Федерального Собрания</t>
  </si>
  <si>
    <t>Руководитель Аппарата Правительства Российской Федерации</t>
  </si>
  <si>
    <t>Руководитель Аппарата Совета Федерации Федерального Собрания</t>
  </si>
  <si>
    <t>Руководитель аппарата Счетной палаты Российской Федерации</t>
  </si>
  <si>
    <t>Руководитель аппарата Центральной избирательной комиссии Российской Федерации</t>
  </si>
  <si>
    <t>Руководитель бригады (изыскательской, проектной организации)</t>
  </si>
  <si>
    <t>Руководитель бюро медико-социальной экспертизы</t>
  </si>
  <si>
    <t>Руководитель высшего исполнительного органа государственной власти субъекта Российской Федерации</t>
  </si>
  <si>
    <t>Руководитель главного бюро медико-социальной экспертизы</t>
  </si>
  <si>
    <t>Руководитель главного секретариата телевизионной и радиовещательной компании</t>
  </si>
  <si>
    <t>Руководитель группы (в промышленности)</t>
  </si>
  <si>
    <t>Руководитель группы (на транспорте)</t>
  </si>
  <si>
    <t>Руководитель группы (специализированной в прочих отраслях)</t>
  </si>
  <si>
    <t>Руководитель группы (научно-технического развития)</t>
  </si>
  <si>
    <t>Руководитель группы (функциональной в прочих областях деятельности)</t>
  </si>
  <si>
    <t>Руководитель группы по инвентаризации строений и сооружений</t>
  </si>
  <si>
    <t>Руководитель департамента федерального министерства</t>
  </si>
  <si>
    <t>Руководитель (директор) федеральной службы</t>
  </si>
  <si>
    <t>Руководитель допризывной подготовки (военный руководитель)</t>
  </si>
  <si>
    <t>Руководитель межрегионального территориального органа федерального органа исполнительной власти</t>
  </si>
  <si>
    <t>Руководитель миссии Российской Федерации</t>
  </si>
  <si>
    <t>Руководитель кружка (клуба по интересам, коллектива, любительского объединения, секции, студии, туристской группы)</t>
  </si>
  <si>
    <t>Руководитель педагогических программ</t>
  </si>
  <si>
    <t>Руководитель полетов</t>
  </si>
  <si>
    <t>Руководитель представительства федерального органа исполнительной власти</t>
  </si>
  <si>
    <t>Руководитель Пресс-службы</t>
  </si>
  <si>
    <t>Руководитель производственной практики</t>
  </si>
  <si>
    <t>Руководитель подразделения объекта использования атомной энергии по физической защите</t>
  </si>
  <si>
    <t>Руководитель реабилитационного учреждения</t>
  </si>
  <si>
    <t>Руководитель протокола Президента Российской Федерации</t>
  </si>
  <si>
    <t>Руководитель секретариата аудитора Счетной палаты Российской Федерации</t>
  </si>
  <si>
    <t>Руководитель Секретариата заместителя Председателя Государственной Думы Федерального Собрания</t>
  </si>
  <si>
    <t>Руководитель Секретариата заместителя председателя Конституционного Суда Российской Федерации</t>
  </si>
  <si>
    <t>Руководитель Секретариата Заместителя Председателя Правительства Российской Федерации</t>
  </si>
  <si>
    <t>Руководитель Секретариата заместителя Председателя Совета Федерации Федерального Собрания</t>
  </si>
  <si>
    <t>Руководитель Секретариата Конституционного Суда Российской Федерации</t>
  </si>
  <si>
    <t>Руководитель Секретариата первого заместителя Председателя Высшего Арбитражного Суда Российской Федерации</t>
  </si>
  <si>
    <t>Руководитель Секретариата первого заместителя Председателя Государственной Думы Федерального Собрания</t>
  </si>
  <si>
    <t>Руководитель Секретариата Первого заместителя Председателя Правительства Российского Федерации</t>
  </si>
  <si>
    <t>Руководитель Секретариата Председателя Верховного Суда Российской Федерации</t>
  </si>
  <si>
    <t>Руководитель Секретариата Председателя Высшего Арбитражного Суда Российской Федерации</t>
  </si>
  <si>
    <t>Руководитель Секретариата Председателя Государственной Думы Федерального Собрания</t>
  </si>
  <si>
    <t>Руководитель Секретариата Председателя Конституционного Суда Российской Федерации</t>
  </si>
  <si>
    <t>Руководитель Секретариата Председателя Правительства Российской Федерации</t>
  </si>
  <si>
    <t>Руководитель Секретариата Председателя Совета Федерации Федерального Собрания</t>
  </si>
  <si>
    <t>Руководитель Секретариата Председателя Счетной палаты Российской Федерации</t>
  </si>
  <si>
    <t>Руководитель секретариата председателя федерального арбитражного суда (округа, субъекта Российской Федерации)</t>
  </si>
  <si>
    <t>Руководитель Секретариата Совета Государственной Думы Федерального Собрания</t>
  </si>
  <si>
    <t>Руководитель Службы протокола Администрации Президента Российской Федерации</t>
  </si>
  <si>
    <t>Руководитель службы учета и контроля ядерных материалов (радиоактивных веществ) объекта использования</t>
  </si>
  <si>
    <t>Руководитель студенческого исследовательского бюро</t>
  </si>
  <si>
    <t>Руководитель творческой мастерской</t>
  </si>
  <si>
    <t>Руководитель территориального органа федерального органа исполнительной власти</t>
  </si>
  <si>
    <t>Руководитель федерального органа исполнительной власти (кроме федерального министерства)</t>
  </si>
  <si>
    <t>Руководитель органа исполнительной власти субъекта Российской Федерации</t>
  </si>
  <si>
    <t>Руководитель физического воспитания</t>
  </si>
  <si>
    <t>Руководитель части (литературно-драматургической, музыкальной)</t>
  </si>
  <si>
    <t>Секретарь руководителя</t>
  </si>
  <si>
    <t>Секретарь (дипломатический)</t>
  </si>
  <si>
    <t>Секретарь комитета</t>
  </si>
  <si>
    <t>Секретарь-машинистка</t>
  </si>
  <si>
    <t>Секретарь незрячего специалиста</t>
  </si>
  <si>
    <t>Секретарь пленума</t>
  </si>
  <si>
    <t>Секретарь правления</t>
  </si>
  <si>
    <t>Секретарь президиума</t>
  </si>
  <si>
    <t>Секретарь приемной Президента Российской Федерации</t>
  </si>
  <si>
    <t>Секретарь совета (научно-технического, ученого, художественно-технического)</t>
  </si>
  <si>
    <t>Секретарь Совета Безопасности Российской Федерации</t>
  </si>
  <si>
    <t>Секретарь-стенографистка</t>
  </si>
  <si>
    <t>Секретарь суда</t>
  </si>
  <si>
    <t>Секретарь суда в аппарате Верховного Суда Российской Федерации</t>
  </si>
  <si>
    <t>Секретарь судебного заседания</t>
  </si>
  <si>
    <t>Секретарь судебного заседания в аппарате Верховного Суда Российской Федерации</t>
  </si>
  <si>
    <t>Секретарь творческого союза</t>
  </si>
  <si>
    <t>Секретарь учебной части (диспетчер)</t>
  </si>
  <si>
    <t>Секретарь федеральной комиссии</t>
  </si>
  <si>
    <t>Секретарь федерации (по видам спорта)</t>
  </si>
  <si>
    <t>Секретарь Центральной избирательной комиссии Российской Федерации</t>
  </si>
  <si>
    <t>Синоптик</t>
  </si>
  <si>
    <t>Скульптор</t>
  </si>
  <si>
    <t>Следователь</t>
  </si>
  <si>
    <t>Следователь (средней квалификации)</t>
  </si>
  <si>
    <t>Следователь по особо важным делам</t>
  </si>
  <si>
    <t>Смотритель</t>
  </si>
  <si>
    <t>Смотритель здания</t>
  </si>
  <si>
    <t>Смотритель кладбища (колумбария)</t>
  </si>
  <si>
    <t>Советник</t>
  </si>
  <si>
    <t>Советник (в области права)</t>
  </si>
  <si>
    <t>Советник (в области политологии)</t>
  </si>
  <si>
    <t>Советник в Администрации Президента Российской Федерации</t>
  </si>
  <si>
    <t>Советник в аппарате Верховного Суда Российской Федерации</t>
  </si>
  <si>
    <t>Советник в Аппарате Государственной Думы Федерального Собрания</t>
  </si>
  <si>
    <t>Советник в аппарате Конституционного Суда Российской Федерации</t>
  </si>
  <si>
    <t>Советник в Аппарате Правительства Российской Федерации</t>
  </si>
  <si>
    <t>Советник в Аппарате Совета Федерации Федерального Собрания</t>
  </si>
  <si>
    <t>Советник в аппарате Центральной избирательной комиссии Российской Федерации</t>
  </si>
  <si>
    <t>Советник в центральном аппарате федерального органа исполнительной власти</t>
  </si>
  <si>
    <t>Советник-посланник</t>
  </si>
  <si>
    <t>Советник экономический</t>
  </si>
  <si>
    <t>Составитель лоций (руководств для плавания)</t>
  </si>
  <si>
    <t>Социальный работник</t>
  </si>
  <si>
    <t>Социолог</t>
  </si>
  <si>
    <t>Спасатель</t>
  </si>
  <si>
    <t>Спектроскопист</t>
  </si>
  <si>
    <t>Специалист</t>
  </si>
  <si>
    <t>Специалист (в представительстве, территориальном органе федерального органа исполнительной власти, федеральном суде, прокуратуре)</t>
  </si>
  <si>
    <t>Специалист I категории в Администрации Президента Российской Федерации</t>
  </si>
  <si>
    <t>Специалист I категории в аппарате Верховного Суда Российской Федерации</t>
  </si>
  <si>
    <t>Специалист I категории в аппарате Высшего Арбитражного Суда Российской Федерации</t>
  </si>
  <si>
    <t>Специалист I категории в аппарате Генеральной прокуратуры Российской Федерации</t>
  </si>
  <si>
    <t>Специалист I категории в Аппарате Государственной Думы Федерального Собрания</t>
  </si>
  <si>
    <t>Специалист I категории в аппарате Конституционного Суда Российской Федерации</t>
  </si>
  <si>
    <t>Специалист I категории в Аппарате Правительства Российской Федерации</t>
  </si>
  <si>
    <t>Специалист I категории в Аппарате Совета Федерации Федерального Собрания</t>
  </si>
  <si>
    <t>Специалист I категории в аппарате Центральной избирательной комиссии Российской Федерации</t>
  </si>
  <si>
    <t>Специалист I категории в центральном аппарате федерального органа исполнительной власти</t>
  </si>
  <si>
    <t>Специалист II категории в аппарате Верховного Суда Российской Федерации</t>
  </si>
  <si>
    <t>Специалист II категории в аппарате Высшего Арбитражного Суда Российской Федерации</t>
  </si>
  <si>
    <t>Специалист II категории в аппарате Генеральной прокуратуры Российской Федерации</t>
  </si>
  <si>
    <t>Специалист II категории в аппарате Конституционного Суда Российской Федерации</t>
  </si>
  <si>
    <t>Специалист II категории в центральном аппарате федерального органа исполнительной власти</t>
  </si>
  <si>
    <t>Специалист военного представительства</t>
  </si>
  <si>
    <t>Специалист гражданской обороны</t>
  </si>
  <si>
    <t>Специалист по автотехнической экспертизе (эксперт-автотехник)</t>
  </si>
  <si>
    <t>Специалист по защите информации</t>
  </si>
  <si>
    <t>Специалист по кадрам</t>
  </si>
  <si>
    <t>Специалист по маркетингу</t>
  </si>
  <si>
    <t>Специалист по материальному обеспечению сборных команд</t>
  </si>
  <si>
    <t>Специалист по подготовке сборных</t>
  </si>
  <si>
    <t>Специалист по социальной работе</t>
  </si>
  <si>
    <t>Специалист по профессиональной ориентации инвалидов</t>
  </si>
  <si>
    <t>Специалист по реабилитации инвалидов</t>
  </si>
  <si>
    <t>Специалист по физиологии труда</t>
  </si>
  <si>
    <t>Специалист по экологическому просвещению</t>
  </si>
  <si>
    <t>Специалист по экономическому обеспечению сборных команд</t>
  </si>
  <si>
    <t>Специалист по эргономике</t>
  </si>
  <si>
    <t>Специалист Сбербанка</t>
  </si>
  <si>
    <t>Специалист-эксперт в Администрации Президента Российской Федерации</t>
  </si>
  <si>
    <t>Специалист-эксперт в Аппарате Государственной Думы Федерального Собрания</t>
  </si>
  <si>
    <t>Специалист-эксперт в Аппарате Правительства Российской Федерации</t>
  </si>
  <si>
    <t>Специалист-эксперт в Аппарате Совета Федерации Федерального Собрания</t>
  </si>
  <si>
    <t>Специалист-эксперт в аппарате Центральной избирательной комиссии Российской Федерации</t>
  </si>
  <si>
    <t>Спортсмен-инструктор</t>
  </si>
  <si>
    <t>Стажер государственного нотариуса</t>
  </si>
  <si>
    <t>Стажер-исследователь (в области</t>
  </si>
  <si>
    <t>Стажер-исследователь (в области метеорологии)</t>
  </si>
  <si>
    <t>Стажер-исследователь (в области химии)</t>
  </si>
  <si>
    <t>Стажер-исследователь (в области математики)</t>
  </si>
  <si>
    <t>Стажер-исследователь (в области статистики)</t>
  </si>
  <si>
    <t>Стажер-исследователь (в области информатики и вычислительной техники)</t>
  </si>
  <si>
    <t>Стажер-исследователь (в области биологии)</t>
  </si>
  <si>
    <t>Стажер-исследователь (в области бактериологии и фармакологии)</t>
  </si>
  <si>
    <t>Стажер-исследователь (в области медицины)</t>
  </si>
  <si>
    <t>Стажер-исследователь (в области образования)</t>
  </si>
  <si>
    <t>Стажер-исследователь (в области права)</t>
  </si>
  <si>
    <t>Стажер-исследователь (в области экономики)</t>
  </si>
  <si>
    <t>Стажер-исследователь (в области социологии)</t>
  </si>
  <si>
    <t>Стажер-исследователь (в области философии, истории и политологии)</t>
  </si>
  <si>
    <t>Стажер-исследователь (в области филологии)</t>
  </si>
  <si>
    <t>Стажер-исследователь (в области психологии)</t>
  </si>
  <si>
    <t>Старший бортовой инженер (механик) авиационного отряда</t>
  </si>
  <si>
    <t>Старший бортовой радист авиационного отряда</t>
  </si>
  <si>
    <t>Старший врач станций (отделений)</t>
  </si>
  <si>
    <t>Старший государственный инспектор</t>
  </si>
  <si>
    <t>Старший инспектор в аппарате Счетной палаты Российской Федерации</t>
  </si>
  <si>
    <t>Старший инспектор летно-производственной службы центральной базы</t>
  </si>
  <si>
    <t>Старший инспектор парашютной и десантно-пожарной службы центральной базы</t>
  </si>
  <si>
    <t>Старший инспектор по гидросооружениям</t>
  </si>
  <si>
    <t>Старший инспектор по надзору за подконтрольным оборудованием атомной станции</t>
  </si>
  <si>
    <t>Старший инспектор по эксплуатации атомной станции</t>
  </si>
  <si>
    <t>Старший инспектор по эксплуатации электростанций и предприятий сетей</t>
  </si>
  <si>
    <t>Старший консультант в аппарате Верховного Суда Российской Федерации</t>
  </si>
  <si>
    <t>Старший консультант в аппарате Высшего Арбитражного Суда Российской Федерации</t>
  </si>
  <si>
    <t>Старший консультант в аппарате Конституционного Суда Российской Федерации</t>
  </si>
  <si>
    <t>Старший механик - капитан</t>
  </si>
  <si>
    <t>Старший механик - командир</t>
  </si>
  <si>
    <t>Старший механик на плавучем кране</t>
  </si>
  <si>
    <t>Старший механик подводного аппарата</t>
  </si>
  <si>
    <t>Старший оператор диспетчерской движения флота</t>
  </si>
  <si>
    <t>Старший судебный пристав</t>
  </si>
  <si>
    <t>Старший судебный пристав военного суда</t>
  </si>
  <si>
    <t>Старший тренер сборной команды</t>
  </si>
  <si>
    <t>Старший штурман авиационного предприятия</t>
  </si>
  <si>
    <t>Старший штурман авиационного училища</t>
  </si>
  <si>
    <t>Старший штурман учебного авиационного центра</t>
  </si>
  <si>
    <t>Старший электромеханик - капитан</t>
  </si>
  <si>
    <t>Старший электромеханик - командир</t>
  </si>
  <si>
    <t>Старший электромеханик на плавучем кране</t>
  </si>
  <si>
    <t>Статистик</t>
  </si>
  <si>
    <t>Статс-секретарь</t>
  </si>
  <si>
    <t>Стенографистка</t>
  </si>
  <si>
    <t>Стивидор</t>
  </si>
  <si>
    <t>Строитель кораблей</t>
  </si>
  <si>
    <t>Судебный пристав</t>
  </si>
  <si>
    <t>Судебный пристав-исполнитель</t>
  </si>
  <si>
    <t>Судебный пристав по обеспечению установленного порядка деятельности судов</t>
  </si>
  <si>
    <t>Судебный пристав военного суда</t>
  </si>
  <si>
    <t>Судья</t>
  </si>
  <si>
    <t>Судья Верховного Суда Российской Федерации</t>
  </si>
  <si>
    <t>Судья Высшего Арбитражного Суда Российской Федерации</t>
  </si>
  <si>
    <t>Судья Конституционного Суда Российской Федерации</t>
  </si>
  <si>
    <t>Судья конституционного (уставного)</t>
  </si>
  <si>
    <t>Судья по испытанию племенных лошадей</t>
  </si>
  <si>
    <t>Судья по спорту</t>
  </si>
  <si>
    <t>Судья-секретарь Конституционного Суда Российской Федерации</t>
  </si>
  <si>
    <t>Судья федерального суда</t>
  </si>
  <si>
    <t>Супрефект</t>
  </si>
  <si>
    <t>Суфлер</t>
  </si>
  <si>
    <t>Счетовод</t>
  </si>
  <si>
    <t>Табельщик</t>
  </si>
  <si>
    <t>Таксировщик</t>
  </si>
  <si>
    <t>Таксировщик перевозочных документов</t>
  </si>
  <si>
    <t>Тарификатор</t>
  </si>
  <si>
    <t>Телеоператор</t>
  </si>
  <si>
    <t>Телеоператор-постановщик</t>
  </si>
  <si>
    <t>Теплотехник</t>
  </si>
  <si>
    <t>Териолог</t>
  </si>
  <si>
    <t>Техник</t>
  </si>
  <si>
    <t>Техник авиационный</t>
  </si>
  <si>
    <t>Техник (механик) авиационный по эксплуатации авиационного оборудования объективного контроля</t>
  </si>
  <si>
    <t>Техник (механик) авиационный по эксплуатации воздушных судов (систем воздушных судов)</t>
  </si>
  <si>
    <t>Техник-агрометеоролог</t>
  </si>
  <si>
    <t>Техник аэродромной службы</t>
  </si>
  <si>
    <t>Техник-аэролог</t>
  </si>
  <si>
    <t>Техник-аэрофотограмметрист</t>
  </si>
  <si>
    <t>Техник аэрофотографической лаборатории</t>
  </si>
  <si>
    <t>Техник аэрофотосъемочного производства</t>
  </si>
  <si>
    <t>Техник бортовой</t>
  </si>
  <si>
    <t>Техник вычислительного (информационно-вычислительного) центра</t>
  </si>
  <si>
    <t>Техник-геодезист</t>
  </si>
  <si>
    <t>Техник-геолог</t>
  </si>
  <si>
    <t>Техник-геофизик</t>
  </si>
  <si>
    <t>Техник-гидрогеолог</t>
  </si>
  <si>
    <t>Техник-гидролог</t>
  </si>
  <si>
    <t>Техник-гидротехник</t>
  </si>
  <si>
    <t>Техник-дозиметрист</t>
  </si>
  <si>
    <t>Техник-картограф</t>
  </si>
  <si>
    <t>Техник-конструктор</t>
  </si>
  <si>
    <t>Техник-лаборант</t>
  </si>
  <si>
    <t>Техник-лесопатолог</t>
  </si>
  <si>
    <t>Техник-маркшейдер</t>
  </si>
  <si>
    <t>Техник-метеоролог</t>
  </si>
  <si>
    <t>Техник-метролог (техник по метрологии)</t>
  </si>
  <si>
    <t>Техник объективного контроля</t>
  </si>
  <si>
    <t>Техник-океанолог</t>
  </si>
  <si>
    <t>Техник по автоматизации производственных процессов</t>
  </si>
  <si>
    <t>Техник по аэронавигационной информации</t>
  </si>
  <si>
    <t>Техник по бурению</t>
  </si>
  <si>
    <t>Техник по добыче нефти и газа</t>
  </si>
  <si>
    <t>Техник по защите информации</t>
  </si>
  <si>
    <t>Техник по звукозаписи</t>
  </si>
  <si>
    <t>Техник по инвентаризации строений и сооружений</t>
  </si>
  <si>
    <t>Техник по инструменту</t>
  </si>
  <si>
    <t>Техник по наладке и испытаниям</t>
  </si>
  <si>
    <t>Техник по обработке полетной информации</t>
  </si>
  <si>
    <t>Техник по планированию</t>
  </si>
  <si>
    <t>Техник по племенному делу</t>
  </si>
  <si>
    <t>Техник по подготовке и транспортировке нефти и газа</t>
  </si>
  <si>
    <t>Техник по подготовке производства</t>
  </si>
  <si>
    <t>Техник по радионавигации, радиолокации и связи</t>
  </si>
  <si>
    <t>Техник по расшифровке лент скоростемеров</t>
  </si>
  <si>
    <t>Техник по светотехническому и электротехническому обеспечению полетов</t>
  </si>
  <si>
    <t>Техник по специальным применениям авиации</t>
  </si>
  <si>
    <t>Техник по стандартизации</t>
  </si>
  <si>
    <t>Техник по техническим средствам обучения</t>
  </si>
  <si>
    <t>Техник по техническим средствам реабилитации инвалидов</t>
  </si>
  <si>
    <t>Техник по труду</t>
  </si>
  <si>
    <t>Техник по учету</t>
  </si>
  <si>
    <t>Техник по электрохимической защите</t>
  </si>
  <si>
    <t>Техник по эксплуатации и ремонту спортивной техники</t>
  </si>
  <si>
    <t>Техник по эксплуатации и ремонту технических средств обработки полетной информации</t>
  </si>
  <si>
    <t>Техник по эксплуатации нефтепроводов</t>
  </si>
  <si>
    <t>Техник по эксплуатации оборудования газовых объектов</t>
  </si>
  <si>
    <t>Техник по эксплуатации сетей и сооружений водопроводно-канализационного хозяйства</t>
  </si>
  <si>
    <t>Техник по эксплуатации технических средств железных дорог (метрополитенов)</t>
  </si>
  <si>
    <t>Техник по эксплуатации тренажеров</t>
  </si>
  <si>
    <t>Техник-программист</t>
  </si>
  <si>
    <t>Техник-проектировщик</t>
  </si>
  <si>
    <t>Техник-протезист</t>
  </si>
  <si>
    <t>Техник-смотритель</t>
  </si>
  <si>
    <t>Техник-таксатор</t>
  </si>
  <si>
    <t>Техник-радиооператор</t>
  </si>
  <si>
    <t>Техник-теплотехник</t>
  </si>
  <si>
    <t>Техник-технолог</t>
  </si>
  <si>
    <t>Техник-энергетик</t>
  </si>
  <si>
    <t>Технический руководитель (в сельском, охотничьем, лесном и рыбном хозяйстве)</t>
  </si>
  <si>
    <t>Технический руководитель</t>
  </si>
  <si>
    <t>Технолог</t>
  </si>
  <si>
    <t>Технолог-наставник</t>
  </si>
  <si>
    <t>Товаровед</t>
  </si>
  <si>
    <t>Токсиколог</t>
  </si>
  <si>
    <t>Топограф</t>
  </si>
  <si>
    <t>Транспортный экспедитор</t>
  </si>
  <si>
    <t>Тренер</t>
  </si>
  <si>
    <t>Тренер-врач сборной команды</t>
  </si>
  <si>
    <t>Тренер команды</t>
  </si>
  <si>
    <t>Тренер-инженер сборной команды</t>
  </si>
  <si>
    <t>Тренер-массажист сборной команды</t>
  </si>
  <si>
    <t>Тренер-механик сборной команды</t>
  </si>
  <si>
    <t>Тренер сборной команды</t>
  </si>
  <si>
    <t>Укладчик текста</t>
  </si>
  <si>
    <t>Уполномоченный конторы по импорту скота</t>
  </si>
  <si>
    <t>Уполномоченный по делам религии</t>
  </si>
  <si>
    <t>Уполномоченный по правам человека</t>
  </si>
  <si>
    <t>Уполномоченный по приемке судов от судостроительных заводов</t>
  </si>
  <si>
    <t>Уполномоченный Российской Федерации</t>
  </si>
  <si>
    <t>Уполномоченный федерального органа исполнительной власти</t>
  </si>
  <si>
    <t>Уполномоченный фонда</t>
  </si>
  <si>
    <t>Управляющий делами</t>
  </si>
  <si>
    <t>Управляющий делами Президента Российской Федерации</t>
  </si>
  <si>
    <t>Управляющий контрольно-испытательной станцией</t>
  </si>
  <si>
    <t>Управляющий отделением (банка и др.)</t>
  </si>
  <si>
    <t>Управляющий отделением (фермой, сельскохозяйственным участком)</t>
  </si>
  <si>
    <t>Управляющий трестом</t>
  </si>
  <si>
    <t>Управляющий учебным хозяйством</t>
  </si>
  <si>
    <t>Участковый государственный инспектор</t>
  </si>
  <si>
    <t>Ученый секретарь</t>
  </si>
  <si>
    <t>Ученый - хранитель Государственного эталона</t>
  </si>
  <si>
    <t>Учетчик</t>
  </si>
  <si>
    <t>Учитель</t>
  </si>
  <si>
    <t>Учитель (средней квалификации)</t>
  </si>
  <si>
    <t>Учитель-дефектолог</t>
  </si>
  <si>
    <t>Учитель-дефектолог (средней квалификации)</t>
  </si>
  <si>
    <t>Учитель-логопед</t>
  </si>
  <si>
    <t>Учитель-логопед (средней квалификации)</t>
  </si>
  <si>
    <t>Фабрикатор</t>
  </si>
  <si>
    <t>Фармаколог</t>
  </si>
  <si>
    <t>Фармацевт</t>
  </si>
  <si>
    <t>Фармацевт (средней квалификации)</t>
  </si>
  <si>
    <t>Фасовщица</t>
  </si>
  <si>
    <t>Федеральный министр</t>
  </si>
  <si>
    <t>Фельдшер</t>
  </si>
  <si>
    <t>Фельдшер-лаборант</t>
  </si>
  <si>
    <t>Физик</t>
  </si>
  <si>
    <t>Физиолог</t>
  </si>
  <si>
    <t>Фотодактилоскопист</t>
  </si>
  <si>
    <t>Фотокорреспондент</t>
  </si>
  <si>
    <t>Фототехник</t>
  </si>
  <si>
    <t>Фрахтовщик</t>
  </si>
  <si>
    <t>Химик</t>
  </si>
  <si>
    <t>Хореограф</t>
  </si>
  <si>
    <t>Хормейстер</t>
  </si>
  <si>
    <t>Хранитель фондов</t>
  </si>
  <si>
    <t>Хранитель экспонатов</t>
  </si>
  <si>
    <t>Хронометражист</t>
  </si>
  <si>
    <t>Художественный руководитель</t>
  </si>
  <si>
    <t>Художник</t>
  </si>
  <si>
    <t>Художник-бутафор</t>
  </si>
  <si>
    <t>Художник-глазопротезист</t>
  </si>
  <si>
    <t>Художник-гример</t>
  </si>
  <si>
    <t>Художник-декоратор</t>
  </si>
  <si>
    <t>Художник-декоратор (средней квалификации)</t>
  </si>
  <si>
    <t>Художник-зарисовщик</t>
  </si>
  <si>
    <t>Художник компьютерной графики</t>
  </si>
  <si>
    <t>Художник-конструктор (дизайнер)</t>
  </si>
  <si>
    <t>Художник-кукловод</t>
  </si>
  <si>
    <t>Художник лаковой миниатюры</t>
  </si>
  <si>
    <t>Художник-модельер</t>
  </si>
  <si>
    <t>Художник-мультипликатор</t>
  </si>
  <si>
    <t>Художник народных художественных промыслов</t>
  </si>
  <si>
    <t>Художник-оформитель</t>
  </si>
  <si>
    <t>Художник-оформитель (средней квалификации)</t>
  </si>
  <si>
    <t>Художник по комбинированным съемкам</t>
  </si>
  <si>
    <t>Художник по свету</t>
  </si>
  <si>
    <t>Художник-постановщик</t>
  </si>
  <si>
    <t>Художник-постановщик телевидения</t>
  </si>
  <si>
    <t>Художник-реставратор</t>
  </si>
  <si>
    <t>Художник-ретушер</t>
  </si>
  <si>
    <t>Художник-скульптор</t>
  </si>
  <si>
    <t>Художник-шрифтовик телевидения</t>
  </si>
  <si>
    <t>Художник эктопротезного кабинета</t>
  </si>
  <si>
    <t>Частный детектив</t>
  </si>
  <si>
    <t>Чертежник</t>
  </si>
  <si>
    <t>Чертежник-конструктор</t>
  </si>
  <si>
    <t>Член комитета (комиссии) Государственной Думы Федерального Собрания</t>
  </si>
  <si>
    <t>Член комитета (комиссии) Совета Федерации Федерального Собрания</t>
  </si>
  <si>
    <t>Член президиума академии (наук, художеств)</t>
  </si>
  <si>
    <t>Член президиума регионального отделения</t>
  </si>
  <si>
    <t>Член редакционной коллегии (издательства, редакции газет и журналов)</t>
  </si>
  <si>
    <t>Член Судебной палаты по информационным спорам при Президенте Российской Федерации</t>
  </si>
  <si>
    <t>Член Центральной избирательной комиссии Российской Федерации (замещающий должность на постоянной основе)</t>
  </si>
  <si>
    <t>Чтец</t>
  </si>
  <si>
    <t>Шапитмейстер</t>
  </si>
  <si>
    <t>Шеф-инженер</t>
  </si>
  <si>
    <t>Шеф-повар</t>
  </si>
  <si>
    <t>Шеф-редактор</t>
  </si>
  <si>
    <t>Шипчандлер</t>
  </si>
  <si>
    <t>Шифровальщик</t>
  </si>
  <si>
    <t>Шкипер рейда</t>
  </si>
  <si>
    <t>Штурман (в авиации)</t>
  </si>
  <si>
    <t>Штурман (на флоте)</t>
  </si>
  <si>
    <t>Штурман авиационного отряда</t>
  </si>
  <si>
    <t>Штурман авиационной эскадрильи</t>
  </si>
  <si>
    <t>Штурман аэроклуба (авиационно-технического, спортивного, сверхлегкой авиации и др.)</t>
  </si>
  <si>
    <t>Штурман дежурный аэропорта</t>
  </si>
  <si>
    <t>Штурман-инспектор</t>
  </si>
  <si>
    <t>Штурман-инструктор</t>
  </si>
  <si>
    <t>Штурман - инструктор тренажера</t>
  </si>
  <si>
    <t>Штурман-испытатель</t>
  </si>
  <si>
    <t>Штурман наведения</t>
  </si>
  <si>
    <t>Штурман-оператор</t>
  </si>
  <si>
    <t>Штурман - оператор авиационной космической и радиолокационной дальней навигации</t>
  </si>
  <si>
    <t>Штурман центра (службы, бюро) аэронавигационной информации</t>
  </si>
  <si>
    <t>Штурман центрального (регионального) командно-диспетчерского пункта</t>
  </si>
  <si>
    <t>Штурман экипажа</t>
  </si>
  <si>
    <t>Эвакуатор</t>
  </si>
  <si>
    <t>Экономист</t>
  </si>
  <si>
    <t>Экономист вычислительного (информационно-вычислительного) центра</t>
  </si>
  <si>
    <t>Экономист-демограф</t>
  </si>
  <si>
    <t>Экономист по бухгалтерскому учету и анализу хозяйственной деятельности</t>
  </si>
  <si>
    <t>Экономист по договорной и претензионной работе</t>
  </si>
  <si>
    <t>Экономист по планированию</t>
  </si>
  <si>
    <t>Экономист по сбыту</t>
  </si>
  <si>
    <t>Экономист по составлению расписаний движения воздушных судов</t>
  </si>
  <si>
    <t>Экономист по труду</t>
  </si>
  <si>
    <t>Экономист по финансовой работе</t>
  </si>
  <si>
    <t>Экскурсовод</t>
  </si>
  <si>
    <t>Экспедитор</t>
  </si>
  <si>
    <t>Экспедитор по перевозке грузов</t>
  </si>
  <si>
    <t>Эксперт</t>
  </si>
  <si>
    <t>Эксперт (в представительстве федерального органа исполнительной власти)</t>
  </si>
  <si>
    <t>Эксперт по анализу факторов условий труда</t>
  </si>
  <si>
    <t>Эксперт по внешнеэкономическим вопросам</t>
  </si>
  <si>
    <t>Эксперт по комплектованию музейного и выставочного фонда</t>
  </si>
  <si>
    <t>Эксперт-физик по контролю за источниками ионизирующих и неионизирующих излучений</t>
  </si>
  <si>
    <t>Электрик-испытатель бортовой</t>
  </si>
  <si>
    <t>Электрик участка</t>
  </si>
  <si>
    <t>Электрик цеха</t>
  </si>
  <si>
    <t>Электромеханик</t>
  </si>
  <si>
    <t>Электромеханик (судовой)</t>
  </si>
  <si>
    <t>Электромеханик линейный флота (по флоту)</t>
  </si>
  <si>
    <t>Электромеханик линейных сооружений связи и абонентских устройств</t>
  </si>
  <si>
    <t>Электромеханик маяка</t>
  </si>
  <si>
    <t>Электромеханик на дноочистительном снаряде</t>
  </si>
  <si>
    <t>Электромеханик на землесосе,</t>
  </si>
  <si>
    <t>Электромеханик-наставник</t>
  </si>
  <si>
    <t>Электромеханик перегрузочных машин</t>
  </si>
  <si>
    <t>Электромеханик подводного аппарата</t>
  </si>
  <si>
    <t>Электромеханик по подъемным установкам</t>
  </si>
  <si>
    <t>Электромеханик радионавигационной системы</t>
  </si>
  <si>
    <t>Электромеханик связи</t>
  </si>
  <si>
    <t>Электромеханик средств радио и телевидения</t>
  </si>
  <si>
    <t>Электромеханик телевидения (радиовещания)</t>
  </si>
  <si>
    <t>Электромеханик участка</t>
  </si>
  <si>
    <t>Электромеханик флота (по флоту)</t>
  </si>
  <si>
    <t>Электроник</t>
  </si>
  <si>
    <t>Энергетик</t>
  </si>
  <si>
    <t>Энергетик гидроузла (шлюза)</t>
  </si>
  <si>
    <t>Энергетик участка</t>
  </si>
  <si>
    <t>Энергетик цеха</t>
  </si>
  <si>
    <t>Энергодиспетчер</t>
  </si>
  <si>
    <t>Энтомолог</t>
  </si>
  <si>
    <t>Эндофитопатолог</t>
  </si>
  <si>
    <t>Эпидемиолог</t>
  </si>
  <si>
    <t>Юрисконсульт</t>
  </si>
  <si>
    <t>Юрисконсульт (средней квалификации)</t>
  </si>
  <si>
    <t>Администратор баз данных</t>
  </si>
  <si>
    <t>Администратор вычислительной сети</t>
  </si>
  <si>
    <t>Администратор зала (предприятий общественного питания)</t>
  </si>
  <si>
    <t>Администратор информационной безопасности вычислительной сети</t>
  </si>
  <si>
    <t>Главный инженер отдела капитального строительства</t>
  </si>
  <si>
    <t>Главный специалист атомной станции</t>
  </si>
  <si>
    <t>Главный специалист службы сбыта, хранения, транспортирования и контроля спецпродукции</t>
  </si>
  <si>
    <t>Главный технолог атомной станции</t>
  </si>
  <si>
    <t>Главный физик</t>
  </si>
  <si>
    <t>Дежурный оперативный</t>
  </si>
  <si>
    <t>Директор базы (туристической)</t>
  </si>
  <si>
    <t>Директор хозяйства (подсобного сельского)</t>
  </si>
  <si>
    <t>Диспетчер отдела эксплуатации автохозяйства</t>
  </si>
  <si>
    <t>Диспетчер энергослужбы</t>
  </si>
  <si>
    <t>Заведующий кабинетом охраны труда</t>
  </si>
  <si>
    <t>Заведующий станцией (автомобильной заправочной)</t>
  </si>
  <si>
    <t>Инженер-вакуумщик</t>
  </si>
  <si>
    <t>Инженер газоспасательной службы</t>
  </si>
  <si>
    <t>Инженер-дефектоскопист</t>
  </si>
  <si>
    <t>Инженер-дозиметрист</t>
  </si>
  <si>
    <t>Инженер-испытатель</t>
  </si>
  <si>
    <t>Инженер-исследователь по неразрушающему контролю и диагностике</t>
  </si>
  <si>
    <t>Инженер-конструктор-системотехник</t>
  </si>
  <si>
    <t>Инженер-конструктор-схемотехник</t>
  </si>
  <si>
    <t>Инженер контрольно-методической группы</t>
  </si>
  <si>
    <t>Инженер контроля качества сборки, разборки ядерных боеприпасов</t>
  </si>
  <si>
    <t>Инженер-коррозионист</t>
  </si>
  <si>
    <t>Инженер лаборатории</t>
  </si>
  <si>
    <t>Инженер-масс-спектрометрист</t>
  </si>
  <si>
    <t>Инженер-металловед</t>
  </si>
  <si>
    <t>Инженер-металлофизик</t>
  </si>
  <si>
    <t>Инженер-металлург</t>
  </si>
  <si>
    <t>Инженер отдела эксплуатации автохозяйства</t>
  </si>
  <si>
    <t>Инженер по автоматизированным системам управления технологическими процессами</t>
  </si>
  <si>
    <t>Инженер по авторскому надзору</t>
  </si>
  <si>
    <t>Инженер по гражданской обороне и чрезвычайным ситуациям</t>
  </si>
  <si>
    <t>Инженер по грузовой и коммерческой работе</t>
  </si>
  <si>
    <t>Инженер по диагностике технического состояния автомобилей, дорожно-строительных машин и механизмов</t>
  </si>
  <si>
    <t>Инженер по дозиметрическому контролю</t>
  </si>
  <si>
    <t>Инженер по инженерно-техническим средствам физической защиты</t>
  </si>
  <si>
    <t>Инженер по комплектации спецпродукции</t>
  </si>
  <si>
    <t>Инженер по контрольно-измерительным приборам и автоматике на радиационной установке</t>
  </si>
  <si>
    <t>Инженер по контрольным проверкам, рекламациям и переаттестации спецпродукции</t>
  </si>
  <si>
    <t>Инженер по наладке и дозиметрии радиационной техники</t>
  </si>
  <si>
    <t>Инженер по оперативному планированию и учету в энергохозяйстве</t>
  </si>
  <si>
    <t>Инженер по подготовке кадров для работы на атомном реакторе</t>
  </si>
  <si>
    <t>Инженер по промышленной безопасности</t>
  </si>
  <si>
    <t>Инженер по работе с источниками ионизирующих излучений</t>
  </si>
  <si>
    <t>Инженер по радиационной безопасности</t>
  </si>
  <si>
    <t>Инженер по радиационному контролю</t>
  </si>
  <si>
    <t>Инженер по радиосвязи</t>
  </si>
  <si>
    <t>Инженер по сбыту спецпродукции</t>
  </si>
  <si>
    <t>Инженер по спецучету</t>
  </si>
  <si>
    <t>Инженер по транспортированию спецгрузов</t>
  </si>
  <si>
    <t>Инженер по управлению (оператор пульта управления) критическим стендом</t>
  </si>
  <si>
    <t>Инженер по управлению радиационной установкой</t>
  </si>
  <si>
    <t>Инженер по усовершенствованию контуров и систем исследовательского ядерного реактора</t>
  </si>
  <si>
    <t>Инженер по учету сырья и готовой продукции</t>
  </si>
  <si>
    <t>Инженер по хранению спецпродукции</t>
  </si>
  <si>
    <t>Инженер по эксплуатации и ремонту гидротехнических сооружений</t>
  </si>
  <si>
    <t>Инженер по эксплуатации оборудования</t>
  </si>
  <si>
    <t>Инженер по ядерной безопасности</t>
  </si>
  <si>
    <t>Инженер-радиометрист</t>
  </si>
  <si>
    <t>Инженер секретного отдела (части, бюро, группы)</t>
  </si>
  <si>
    <t>Инженер - системный программист</t>
  </si>
  <si>
    <t>Инженер-спектрометрист</t>
  </si>
  <si>
    <t>Инженер-теплофизик</t>
  </si>
  <si>
    <t>Инженер технического отдела автохозяйства</t>
  </si>
  <si>
    <t>Инженер-физик</t>
  </si>
  <si>
    <t>Инженер-физик по расчетам и режимам</t>
  </si>
  <si>
    <t>Инженер-физико-химик</t>
  </si>
  <si>
    <t>Инженер-химик службы эксплуатации исследовательского ядерного реактора</t>
  </si>
  <si>
    <t>Инженер-химик энергохозяйства</t>
  </si>
  <si>
    <t>Инженер химико-бактериологической лаборатории</t>
  </si>
  <si>
    <t>Инженер-электрик</t>
  </si>
  <si>
    <t>Инженер электротехнической лаборатории</t>
  </si>
  <si>
    <t>Инженер-энергетик службы (группы) релейной защиты, автоматики, измерений и телемеханики</t>
  </si>
  <si>
    <t>Инспектор по проведению профилактических осмотров водителей автомототранспортных средств</t>
  </si>
  <si>
    <t>Инструктор по службе (профессиональной подготовке)</t>
  </si>
  <si>
    <t>Командир отделения ведомственной охраны</t>
  </si>
  <si>
    <t>Комендант ведомственной охраны объекта</t>
  </si>
  <si>
    <t>Мастер дорожно-эксплуатационного участка</t>
  </si>
  <si>
    <t>Мастер дорожный (на железной дороге)</t>
  </si>
  <si>
    <t>Мастер зеленого хозяйства</t>
  </si>
  <si>
    <t>Мастер по контролю технического состояния автомобилей, дорожно-строительных машин и механизмов</t>
  </si>
  <si>
    <t>Начальник военно-учетного стола</t>
  </si>
  <si>
    <t>Начальник группы в службе эксплуатации исследовательского ядерного реактора (ускорителя заряженных частиц, экспериментальной установки)</t>
  </si>
  <si>
    <t>Начальник группы ведомственной охраны</t>
  </si>
  <si>
    <t>Начальник группы (бюро), лаборатории в составе конструкторского, технологического, исследовательского, расчетного, экспериментального и других основных отделов</t>
  </si>
  <si>
    <t>Начальник дистанции пути</t>
  </si>
  <si>
    <t>Начальник дистанции сигнализации и связи</t>
  </si>
  <si>
    <t>Начальник дорожно-эксплуатационного участка</t>
  </si>
  <si>
    <t>Начальник железнодорожного цеха</t>
  </si>
  <si>
    <t>Начальник испытательного стенда</t>
  </si>
  <si>
    <t>Начальник испытательной группы</t>
  </si>
  <si>
    <t>Начальник (главный инженер) исследовательского ядерного реактора (ускорителя заряженных частиц, экспериментальной установки)</t>
  </si>
  <si>
    <t>Начальник исследовательской группы</t>
  </si>
  <si>
    <t>Начальник караула ведомственной охраны</t>
  </si>
  <si>
    <t>Начальник команды (в составе отряда) ведомственной охраны</t>
  </si>
  <si>
    <t>Начальник компрессорной станции</t>
  </si>
  <si>
    <t>Начальник конструкторского отдела (службы)</t>
  </si>
  <si>
    <t>Начальник критического стенда</t>
  </si>
  <si>
    <t>Начальник лаборатории радиационного контроля</t>
  </si>
  <si>
    <t>Начальник научно-исследовательского подразделения, в состав которого входят научно-исследовательские отделы и лаборатории</t>
  </si>
  <si>
    <t>Начальник объединенной энергослужбы</t>
  </si>
  <si>
    <t>Начальник отдела автоматизированных систем управления технологическими процессами</t>
  </si>
  <si>
    <t>Начальник отдела (штаба) гражданской обороны и чрезвычайных ситуаций</t>
  </si>
  <si>
    <t>Начальник отдела контроля качества сборки, разборки ядерных боеприпасов</t>
  </si>
  <si>
    <t>Начальник отдела подготовки производства</t>
  </si>
  <si>
    <t>Начальник отдела промышленной безопасности</t>
  </si>
  <si>
    <t>Начальник отдела систем автоматизированного проектирования</t>
  </si>
  <si>
    <t>Начальник отдела (бюро) технического контроля</t>
  </si>
  <si>
    <t>Начальник отдела хранения и перевозок спецпродукции</t>
  </si>
  <si>
    <t>Начальник отдела эксплуатации автохозяйства</t>
  </si>
  <si>
    <t>Начальник отряда (в составе управления) ведомственной охраны</t>
  </si>
  <si>
    <t>Начальник патентно-лицензионного отдела</t>
  </si>
  <si>
    <t>Начальник проектно-сметного отдела (бюро, группы)</t>
  </si>
  <si>
    <t>Начальник пункта технического обслуживания вагонов</t>
  </si>
  <si>
    <t>Начальник радиационной установки</t>
  </si>
  <si>
    <t>Начальник радиоузла</t>
  </si>
  <si>
    <t>Начальник реакторного отделения</t>
  </si>
  <si>
    <t>Начальник ремонтно-механических мастерских</t>
  </si>
  <si>
    <t>Начальник самостоятельного научно-исследовательского отдела (лаборатории, бюро, группы) по комплексной защите информации</t>
  </si>
  <si>
    <t>Начальник самостоятельного научно-технического отдела (бюро, группы) по комплексной защите информации</t>
  </si>
  <si>
    <t>Начальник самостоятельного отдела (лаборатории) (конструкторского, исследовательского, расчетного, экспериментального)</t>
  </si>
  <si>
    <t>Начальник секретного отдела организации</t>
  </si>
  <si>
    <t>Начальник (руководитель) секретного отдела (части, бюро, группы) цеха, сектора и других производственных структур организации</t>
  </si>
  <si>
    <t>Начальник складского хозяйства</t>
  </si>
  <si>
    <t>Начальник службы атомной станции</t>
  </si>
  <si>
    <t>Начальник службы подвижного состава</t>
  </si>
  <si>
    <t>Начальник службы пути</t>
  </si>
  <si>
    <t>Начальник службы сигнализации и связи</t>
  </si>
  <si>
    <t>Начальник службы эксплуатации (движения)</t>
  </si>
  <si>
    <t>Начальник службы эксплуатации (заместитель главного инженера) исследовательского ядерного реактора (ускорителя заряженных частиц, экспериментальной установки)</t>
  </si>
  <si>
    <t>Начальник смены исследовательского ядерного реактора (ускорителя заряженных частиц, экспериментальной установки)</t>
  </si>
  <si>
    <t>Начальник смены цеха электростанции</t>
  </si>
  <si>
    <t>Начальник смены электростанции</t>
  </si>
  <si>
    <t>Начальник спецсооружения</t>
  </si>
  <si>
    <t>Начальник спецхранилища</t>
  </si>
  <si>
    <t>Начальник тепловой электростанции</t>
  </si>
  <si>
    <t>Начальник технического отдела автохозяйства</t>
  </si>
  <si>
    <t>Начальник транспортного отдела</t>
  </si>
  <si>
    <t>Начальник турбинного отделения</t>
  </si>
  <si>
    <t>Начальник управления (отдельного отряда, отдельной команды, отдельной группы) ведомственной охраны</t>
  </si>
  <si>
    <t>Начальник химико-бактериологической лаборатории</t>
  </si>
  <si>
    <t>Начальник центра (отдела) по связям с общественностью</t>
  </si>
  <si>
    <t>Начальник электротехнической лаборатории</t>
  </si>
  <si>
    <t>Начальник энергоблока атомной станции</t>
  </si>
  <si>
    <t>Начальник энергоинспекции</t>
  </si>
  <si>
    <t>Оперативный дежурный отряда ведомственной охраны</t>
  </si>
  <si>
    <t>Оператор диспетчерской службы железнодорожного транспорта</t>
  </si>
  <si>
    <t>Охранник ведомственной охраны</t>
  </si>
  <si>
    <t>Приборист цеха</t>
  </si>
  <si>
    <t>Риэлтер</t>
  </si>
  <si>
    <t>Руководитель аналитической группы подразделения по комплексной защите информации</t>
  </si>
  <si>
    <t>Руководитель группы подразделения по комплексной защите информации</t>
  </si>
  <si>
    <t>Смотритель зданий и сооружений</t>
  </si>
  <si>
    <t>Сопровождающий спецгрузы</t>
  </si>
  <si>
    <t>Специалист по мобилизационной подготовке экономики</t>
  </si>
  <si>
    <t>Специалист по связям с общественностью</t>
  </si>
  <si>
    <t>Старшина ведомственной охраны</t>
  </si>
  <si>
    <t>Техник абонентского бюро</t>
  </si>
  <si>
    <t>Техник дистанции пути</t>
  </si>
  <si>
    <t>Техник-испытатель</t>
  </si>
  <si>
    <t>Техник по автоматизированным системам управления технологическими процессами (техник-конструктор-системотехник)</t>
  </si>
  <si>
    <t>Техник по инженерно-техническим средствам физической защиты</t>
  </si>
  <si>
    <t>Техник по комплектации спецпродукции</t>
  </si>
  <si>
    <t>Техник по контрольно-измерительным приборам и автоматике</t>
  </si>
  <si>
    <t>Техник по наладке и дозиметрии радиационной техники</t>
  </si>
  <si>
    <t>Техник по нормированию труда</t>
  </si>
  <si>
    <t>Техник по сопровождению спецгрузов</t>
  </si>
  <si>
    <t>Техник по спецучету</t>
  </si>
  <si>
    <t>Техник по учету в автохозяйстве</t>
  </si>
  <si>
    <t>Техник по учету в энергохозяйстве</t>
  </si>
  <si>
    <t>Техник по учету сырья и готовой продукции</t>
  </si>
  <si>
    <t>Техник по хранению спецпродукции</t>
  </si>
  <si>
    <t>Техник по эксплуатации и ремонту оборудования</t>
  </si>
  <si>
    <t>Техник связи (АТС)</t>
  </si>
  <si>
    <t>Техник секретного отдела</t>
  </si>
  <si>
    <t>Техник службы подвижного состава</t>
  </si>
  <si>
    <t>Техник службы пути</t>
  </si>
  <si>
    <t>Техник службы эксплуатации</t>
  </si>
  <si>
    <t>Техник-электрик-наладчик электронного оборудования</t>
  </si>
  <si>
    <t>Физик (контролирующий) критического стенда</t>
  </si>
  <si>
    <t>Электромеханик устройств сигнализации, централизации, блокировки и средств связи</t>
  </si>
  <si>
    <t>Профессии рабочих</t>
  </si>
  <si>
    <t>Должности служащих, руководителей</t>
  </si>
  <si>
    <t>Иные должности, не указанные в ОКПДТР</t>
  </si>
  <si>
    <t>Введите должность, не указанную в ОКПДТР</t>
  </si>
  <si>
    <t>гр. 5</t>
  </si>
  <si>
    <t>ВПР для гр. 6</t>
  </si>
  <si>
    <t>гр. 6_Профессии</t>
  </si>
  <si>
    <t>гр. 6_Иные должности, не указанные в ОКПДТР</t>
  </si>
  <si>
    <t>гр. 6_Должности служащих, руководителей</t>
  </si>
  <si>
    <t>СМЕЩ(ОКПДТР!$A$2:$A$5282;0;ВПР($E5;ОКПДТР!$D$2:$E$4;2;0);ВПР($E5;ОКПДТР!$D$2:$F$4;3;0);1)</t>
  </si>
  <si>
    <t>Гр. 8</t>
  </si>
  <si>
    <t>Автоклавщик-сушильщик аккумуляторных пластин в производстве свинцовых аккумуляторов</t>
  </si>
  <si>
    <t>Аппаратчик-отливщик кинофотоосновы и техпленок</t>
  </si>
  <si>
    <t>Аппаратчик-отливщик магнитных лент</t>
  </si>
  <si>
    <t>Аппаратчик-отливщик пленки бутафоль</t>
  </si>
  <si>
    <t>Аппаратчик-подслойщик фотостекла</t>
  </si>
  <si>
    <t>Аппаратчик-поливщик магнитных лент</t>
  </si>
  <si>
    <t>Аппаратчик-поливщик фотоэмульсий</t>
  </si>
  <si>
    <t>Балансировщик-заливщик абразивных кругов</t>
  </si>
  <si>
    <t>Бригадир-настройщик трубоэлектросварочных станов</t>
  </si>
  <si>
    <t>Выборщик-сортировщик огнеупорного лома</t>
  </si>
  <si>
    <t>Выборщик-укладчик камня</t>
  </si>
  <si>
    <t>Выливщик-заливщик металла</t>
  </si>
  <si>
    <t>Загрузчик-выгрузчик абразивных изделий в периодические обжигательные печи</t>
  </si>
  <si>
    <t>Загрузчик-выгрузчик вагранок и печей</t>
  </si>
  <si>
    <t>Загрузчик-выгрузчик обжигательных печей</t>
  </si>
  <si>
    <t>Загрузчик-выгрузчик обжиговых и графитировочных печей</t>
  </si>
  <si>
    <t>Загрузчик-выгрузчик печей</t>
  </si>
  <si>
    <t>Загрузчик-выгрузчик печей обжига и графитации</t>
  </si>
  <si>
    <t>Загрузчик-выгрузчик пищевой продукции</t>
  </si>
  <si>
    <t>Загрузчик-выгрузчик сушил</t>
  </si>
  <si>
    <t>Загрузчик-выгрузчик сырья, топлива и стеновых изделий</t>
  </si>
  <si>
    <t>Загрузчик-выгрузчик термоантрацитовых печей</t>
  </si>
  <si>
    <t>Загрузчик-выгрузчик ферментационных камер</t>
  </si>
  <si>
    <t>Загрузчик-разгрузчик сушильных печей</t>
  </si>
  <si>
    <t>Заправщик-съемщик тормозной ленты</t>
  </si>
  <si>
    <t>Изготовитель-наладчик пресс-проводок</t>
  </si>
  <si>
    <t>Испытатель-механик двигателей</t>
  </si>
  <si>
    <t>Кашировальщик-красильщик фольги</t>
  </si>
  <si>
    <t>Контролер-приемщик микроэлементов</t>
  </si>
  <si>
    <t>Контролер-приемщик фарфоровых, фаянсовых и керамических изделий</t>
  </si>
  <si>
    <t>Кузнец-штамповщик на ротационных машинах</t>
  </si>
  <si>
    <t>Мастер-наладчик по техническому обслуживанию машинно-тракторного парка</t>
  </si>
  <si>
    <t>Машинист-обходчик по котельному оборудованию</t>
  </si>
  <si>
    <t>Машинист-обходчик по турбинному оборудованию</t>
  </si>
  <si>
    <t>Машинист-транспортировщик горячего металла</t>
  </si>
  <si>
    <t>Мойщик-сушильщик металла</t>
  </si>
  <si>
    <t>Мойщик-уборщик подвижного состава</t>
  </si>
  <si>
    <t>Монтажник связи-антенщик</t>
  </si>
  <si>
    <t>Монтажник связи-кабельщик</t>
  </si>
  <si>
    <t>Монтажник связи-линейщик</t>
  </si>
  <si>
    <t>Монтажник связи-спайщик</t>
  </si>
  <si>
    <t>Монтажник-установщик внешней арматуры</t>
  </si>
  <si>
    <t>Навальщик-свальщик лесоматериалов</t>
  </si>
  <si>
    <t>Наладчик-монтажник испытательного оборудования</t>
  </si>
  <si>
    <t>Настройщик-регулировщик смычковых инструментов</t>
  </si>
  <si>
    <t>Оператор-кузнец на автоматических и полуавтоматических линиях</t>
  </si>
  <si>
    <t>Оператор-литейщик на автоматах и автоматических линиях</t>
  </si>
  <si>
    <t>Оператор-моторист станции контроля цементажа</t>
  </si>
  <si>
    <t>Оператор переборщика-увлажнителя асбестоцементных изделий</t>
  </si>
  <si>
    <t>Оператор-термист на автоматических линиях</t>
  </si>
  <si>
    <t>Оператор-термист на передвижных термических установках</t>
  </si>
  <si>
    <t>Оператор укладчика-разборщика асбестоцементных изделий</t>
  </si>
  <si>
    <t>Осмотрщик-ремонтник вагонов</t>
  </si>
  <si>
    <t>Оцинковщик-хромировщик диффузионным способом</t>
  </si>
  <si>
    <t>Плавильщик-литейщик прецизионных сплавов</t>
  </si>
  <si>
    <t>Подборщик-учетчик абразивных изделий</t>
  </si>
  <si>
    <t>Поливщик-лакировщик фотоматериалов</t>
  </si>
  <si>
    <t>Постановщик-выгрузчик абразивных изделий</t>
  </si>
  <si>
    <t>Прессовщик-выдувщик целлулоидных изделий</t>
  </si>
  <si>
    <t>Прессовщик-освинцовщик рукавов</t>
  </si>
  <si>
    <t>Прессовщик-прошивщик рельсовых скреплений</t>
  </si>
  <si>
    <t>Прессовщик-формовщик пищевой продукции</t>
  </si>
  <si>
    <t>Приемщик-раздатчик золотосодержащих препаратов</t>
  </si>
  <si>
    <t>Приемщик-сдатчик пищевой продукции</t>
  </si>
  <si>
    <t>Приемщик-сортировщик живой птицы и кроликов</t>
  </si>
  <si>
    <t>Пробивальщик-продувальщик труб</t>
  </si>
  <si>
    <t>Проводник-электромонтер почтовых вагонов</t>
  </si>
  <si>
    <t>Промывальщик-пропарщик цистерн</t>
  </si>
  <si>
    <t>Пропарщик-проварщик древесины</t>
  </si>
  <si>
    <t>Развивальщик-загладчик пеномассы</t>
  </si>
  <si>
    <t>Размольщик-дозировщик угольных масс</t>
  </si>
  <si>
    <t>Размольщик (мельник) кости-паренки</t>
  </si>
  <si>
    <t>Раскатчик-сортировщик бумаги</t>
  </si>
  <si>
    <t>Регулировщик-градуировщик электроизмерительных приборов</t>
  </si>
  <si>
    <t>Регулировщик-настройщик тренажеров</t>
  </si>
  <si>
    <t>Резчик-лудильщик фольги</t>
  </si>
  <si>
    <t>Сборщик-достройщик судовой</t>
  </si>
  <si>
    <t>Сборщик-клейщик конструкций</t>
  </si>
  <si>
    <t>Сборщик-монтажник в производстве цветных кинескопов</t>
  </si>
  <si>
    <t>Сборщик-монтажник клавишных инструментов</t>
  </si>
  <si>
    <t>Сборщик-монтажник смычковых инструментов</t>
  </si>
  <si>
    <t>Сборщик-монтажник щипковых инструментов</t>
  </si>
  <si>
    <t>Сборщик-настройщик магнитных систем</t>
  </si>
  <si>
    <t>Сборщик-отдельщик катушек трансформаторов</t>
  </si>
  <si>
    <t>Сгонщик-смывщик краски и лаков</t>
  </si>
  <si>
    <t>Склейщик-окрасчик очковых оправ из пластмасс</t>
  </si>
  <si>
    <t>Скрутчик-изолировщик жил и кабеля</t>
  </si>
  <si>
    <t>Скрутчик-изолировщик элементов кабелей связи</t>
  </si>
  <si>
    <t>Слесарь-механик по испытанию установок и аппаратуры</t>
  </si>
  <si>
    <t>Слесарь-механик по радиоэлектронной аппаратуре</t>
  </si>
  <si>
    <t>Слесарь-механик по ремонту авиационных приборов</t>
  </si>
  <si>
    <t>Слесарь-механик электромеханических приборов и систем</t>
  </si>
  <si>
    <t>Слесарь-монтажник приборного оборудования</t>
  </si>
  <si>
    <t>Слесарь-монтажник судовой</t>
  </si>
  <si>
    <t>Слесарь-сборщик авиационных приборов</t>
  </si>
  <si>
    <t>Слесарь-сборщик двигателей</t>
  </si>
  <si>
    <t>Слесарь-сборщик изделий из органического стекла</t>
  </si>
  <si>
    <t>Слесарь-сборщик летательных аппаратов</t>
  </si>
  <si>
    <t>Слесарь-сборщик радиоэлектронной аппаратуры и приборов</t>
  </si>
  <si>
    <t>Слесарь-электрик по обслуживанию и ремонту металлоконструкций метрополитена</t>
  </si>
  <si>
    <t>Слесарь-электрик по обслуживанию и ремонту оборудования метрополитена</t>
  </si>
  <si>
    <t>Слесарь-электрик по обслуживанию и ремонту станционного и тоннельного оборудования метрополитена</t>
  </si>
  <si>
    <t>Слесарь-электрик по обслуживанию и ремонту эскалаторов</t>
  </si>
  <si>
    <t>Слесарь-электрик по ремонту электрооборудования</t>
  </si>
  <si>
    <t>Сортировщик-разборщик чая</t>
  </si>
  <si>
    <t>Сортировщик-сборщик лома и отходов металла</t>
  </si>
  <si>
    <t>Сортировщик-сдатчик металла</t>
  </si>
  <si>
    <t>Стабилизаторщик-дефибринировщик крови</t>
  </si>
  <si>
    <t>Ставильщик-выборщик изделий из печей</t>
  </si>
  <si>
    <t>Ставильщик-выборщик фарфоровых, фаянсовых и керамических изделий на вагонетках</t>
  </si>
  <si>
    <t>Съемщик-раскройщик металлосеток</t>
  </si>
  <si>
    <t>Съемщик-укладчик асбестоцементных изделий</t>
  </si>
  <si>
    <t>Съемщик-укладчик асфальтовых плиток</t>
  </si>
  <si>
    <t>Съемщик-укладчик в производстве стеновых и вяжущих материалов</t>
  </si>
  <si>
    <t>Съемщик-укладчик заготовок, массы и готовых изделий</t>
  </si>
  <si>
    <t>Съемщик-укладчик фарфоровых, фаянсовых и керамических изделий</t>
  </si>
  <si>
    <t>Сыродел-мастер по созреванию сыров</t>
  </si>
  <si>
    <t>Тоннельщик-моторист скипового подъемника</t>
  </si>
  <si>
    <t>Тракторист-машинист сельскохозяйственного производства</t>
  </si>
  <si>
    <t>Укладчик-выбиральщик мокрого товара и пряжи вручную</t>
  </si>
  <si>
    <t>Футеровщик-шамотчик на ремонте ванн</t>
  </si>
  <si>
    <t>Чистильщик-точильщик чесальных аппаратов</t>
  </si>
  <si>
    <t>Шлифовщик-полировщик изделий из камня</t>
  </si>
  <si>
    <t>Шлифовщик-полировщик по прецизионной обработке полупроводниковых материалов</t>
  </si>
  <si>
    <t>Шлифовщик-резчик огнеупорных изделий</t>
  </si>
  <si>
    <t>Электромонтер-линейщик по монтажу воздушных линий высокого напряжения и контактной сети</t>
  </si>
  <si>
    <t>Электрослесарь-монтажник подземного горнопроходческого оборудования</t>
  </si>
  <si>
    <t>Академик-секретарь академии</t>
  </si>
  <si>
    <t>Инженер-диспетчер по движению флота (по флоту)</t>
  </si>
  <si>
    <t>Инженер-инспектор бортовой</t>
  </si>
  <si>
    <t>Инженер-инспектор по безопасности полетов</t>
  </si>
  <si>
    <t>Инженер (механик)-испытатель бортовой</t>
  </si>
  <si>
    <t>Инженер-испытатель летающей лаборатории бортовой</t>
  </si>
  <si>
    <t>Инженер-инструктор бортовой</t>
  </si>
  <si>
    <t>Инженер-исследователь подводного аппарата</t>
  </si>
  <si>
    <t>Инженер-механик линейный по флоту</t>
  </si>
  <si>
    <t>Инспектор-приемщик заводской</t>
  </si>
  <si>
    <t>Инспектор-проводник бортовой</t>
  </si>
  <si>
    <t>Инструктор-методист контрольно-спасательной службы (отряда)</t>
  </si>
  <si>
    <t>Инструктор-методист по альпинизму</t>
  </si>
  <si>
    <t>Диспетчер-инструктор службы движения</t>
  </si>
  <si>
    <t>Инструктор-методист по дельтапланеризму</t>
  </si>
  <si>
    <t>Инструктор-методист по производственной гимнастике</t>
  </si>
  <si>
    <t>Инструктор-методист по техническим и военно-прикладным видам спорта</t>
  </si>
  <si>
    <t>Инструктор-методист по туризму</t>
  </si>
  <si>
    <t>Инструктор-методист спортивной школы</t>
  </si>
  <si>
    <t>Инструктор-методист физкультурно-спортивных организаций</t>
  </si>
  <si>
    <t>Инструктор-переводчик по обслуживанию глухих рабочих</t>
  </si>
  <si>
    <t>Инструктор-проводник бортовой</t>
  </si>
  <si>
    <t>Капитан (старший моторист-рулевой) патрульного, спасательного катера</t>
  </si>
  <si>
    <t>Контролер-ревизор пассажирских поездов</t>
  </si>
  <si>
    <t>Летчик-инструктор парашютной подготовки</t>
  </si>
  <si>
    <t>Машинист-инструктор локомотивных бригад</t>
  </si>
  <si>
    <t>Механик-бригадир пассажирского поезда</t>
  </si>
  <si>
    <t>Радист-инструктор бортовой</t>
  </si>
  <si>
    <t>Радист-испытатель бортовой</t>
  </si>
  <si>
    <t>Ревизор-инспектор налоговый</t>
  </si>
  <si>
    <t>Ревизор-инструктор по контролю пассажирских поездов</t>
  </si>
  <si>
    <t>Художник-оформитель игровых кукол</t>
  </si>
  <si>
    <t>Помощник (советник) судьи-секретаря Конституционного Суда Российской Федерации</t>
  </si>
  <si>
    <t>Руководитель Секретариата судьи-секретаря Конституционного Суда Российской Федерации</t>
  </si>
  <si>
    <t>Художник-оформитель игровых кукол (средней квалификации)</t>
  </si>
  <si>
    <t>Старший тренер-преподаватель по спорту</t>
  </si>
  <si>
    <t>Тренер-преподаватель по спорту</t>
  </si>
  <si>
    <t>Тренер-преподаватель по адаптивной физической культуре</t>
  </si>
  <si>
    <t>Старший инструктор-методист физкультурно-спортивных организаций</t>
  </si>
  <si>
    <t>Старший инструктор-методист спортивной школы</t>
  </si>
  <si>
    <t>Тренер - оператор видеозаписи сборной команды</t>
  </si>
  <si>
    <t>Тренер-ветеринарный врач сборной команды</t>
  </si>
  <si>
    <t>Экономист по материально-техническому снабжению</t>
  </si>
  <si>
    <t>Гр. 16-18</t>
  </si>
  <si>
    <t>Гр. 19</t>
  </si>
  <si>
    <t>Луганская Народная Республика</t>
  </si>
  <si>
    <t>Донецкая Народная Республика</t>
  </si>
  <si>
    <t>Херсонская область</t>
  </si>
  <si>
    <t>Запорожская область</t>
  </si>
  <si>
    <t>организация питания 
(укажите "Да", если способ поддежки предумотрен или оставьте графу пустой)</t>
  </si>
  <si>
    <t>организация доставки до рабочего места
(укажите "Да", если способ поддежки предумотрен или оставьте графу пустой)</t>
  </si>
  <si>
    <t>организация проживания
(укажите "Да", если способ поддежки предумотрен или оставьте графу пустой)</t>
  </si>
  <si>
    <t>трудовая миграция</t>
  </si>
  <si>
    <t>трудоустройство безработных граждан</t>
  </si>
  <si>
    <t>трудоустройство, имеющих профессиональное обучение</t>
  </si>
  <si>
    <t>трудоустройство, имеющих высшее образование</t>
  </si>
  <si>
    <t>трудоустройство, прошедших переподготовку</t>
  </si>
  <si>
    <t>трудоустройство, повысивших свою квалификацию</t>
  </si>
  <si>
    <r>
      <t xml:space="preserve">количество ОО СПО, заключивших соглашение о сотрудничестве с указанным предприятием
</t>
    </r>
    <r>
      <rPr>
        <i/>
        <sz val="10"/>
        <rFont val="Times New Roman"/>
        <family val="1"/>
        <charset val="204"/>
      </rPr>
      <t>ед.</t>
    </r>
  </si>
  <si>
    <t>иное</t>
  </si>
  <si>
    <t>Гр. 21</t>
  </si>
  <si>
    <t>Заключено соглашение о сотрудничестве с предприятием</t>
  </si>
  <si>
    <t>трудоустройство безработных граждан; трудоустройство, имеющих профессиональное обучение; трудоустройство, имеющих высшее образование; трудоустройство, прошедших переподготовку; трудоустройство, повысивших свою квалификацию; трудовая миграция; иное</t>
  </si>
  <si>
    <t>Проблемы, препятствующие закрытию вакансий, и причины, по которой выпускники, в том числе находящиеся под риском нетрудоустройства, не идут на предприятие
Если потребность в студентах и выпускниках СПО полностью закрыта, вы можете указать "нет"</t>
  </si>
  <si>
    <t>Принимаемые меры по преодолению препятствие и по закрытию кадровой потребности</t>
  </si>
  <si>
    <t>мероприятия, направления сотрудничества, предусмотренные соглашением (перечислить тезисно)</t>
  </si>
  <si>
    <t>Проверка</t>
  </si>
  <si>
    <r>
      <t xml:space="preserve">организация питания 
</t>
    </r>
    <r>
      <rPr>
        <i/>
        <sz val="10"/>
        <rFont val="Times New Roman"/>
        <family val="1"/>
        <charset val="204"/>
      </rPr>
      <t>Укажите "Да", если способ поддержки предусмотрен, или оставьте графу пустой</t>
    </r>
  </si>
  <si>
    <r>
      <t xml:space="preserve">организация доставки до рабочего места
</t>
    </r>
    <r>
      <rPr>
        <i/>
        <sz val="10"/>
        <rFont val="Times New Roman"/>
        <family val="1"/>
        <charset val="204"/>
      </rPr>
      <t>Укажите "Да", если способ поддержки предусмотрен, или оставьте графу пустой</t>
    </r>
  </si>
  <si>
    <r>
      <t xml:space="preserve">организация проживания
</t>
    </r>
    <r>
      <rPr>
        <i/>
        <sz val="10"/>
        <rFont val="Times New Roman"/>
        <family val="1"/>
        <charset val="204"/>
      </rPr>
      <t>Укажите "Да", если способ поддержки предусмотрен, или оставьте графу пустой</t>
    </r>
  </si>
  <si>
    <r>
      <t xml:space="preserve">иные способы социальной поддержки
</t>
    </r>
    <r>
      <rPr>
        <i/>
        <sz val="10"/>
        <rFont val="Times New Roman"/>
        <family val="1"/>
        <charset val="204"/>
      </rPr>
      <t xml:space="preserve">
Прописываются через точку с запятой тезисно</t>
    </r>
  </si>
  <si>
    <r>
      <t xml:space="preserve">Источник финансирования социальной поддержки, указанной в гр. 4-7 
</t>
    </r>
    <r>
      <rPr>
        <i/>
        <sz val="10"/>
        <rFont val="Times New Roman"/>
        <family val="1"/>
        <charset val="204"/>
      </rPr>
      <t>Если социальная поддержка отсутствует, графа не заполняется</t>
    </r>
  </si>
  <si>
    <t>Суммарное количество вакантных мест для данного предприятия (сравниваются наименование предприятия, ИНН и регион) по графе 9 листа "Форма по мониторингу"</t>
  </si>
  <si>
    <t>09.01.05 Оператор технической поддержки</t>
  </si>
  <si>
    <t>09.02.08 Интеллектуальные интегрированные системы</t>
  </si>
  <si>
    <t>11.02.17 Разработка электронных устройств и систем</t>
  </si>
  <si>
    <t>11.02.18 Системы радиосвязи, мобильной связи и телерадиовещания</t>
  </si>
  <si>
    <t>15.01.05 Сварщик (электросварочные и газосварочные работы)</t>
  </si>
  <si>
    <t>19.01.20 Аппаратчик-оператор производства продукции общественного питания массового изготовления и специализированных пищевых продуктов</t>
  </si>
  <si>
    <t>19.02.13 Технология продуктов общественного питания массового изготовления и специализированных пищевых продуктов</t>
  </si>
  <si>
    <t>19.02.14 Эксплуатация, механизация, автоматизация и роботизация технологического оборудования и процессов пищевой промышленности</t>
  </si>
  <si>
    <t>19.02.15 Биотехнология пищевой промышленности</t>
  </si>
  <si>
    <t>20.02.06 Безопасность на акватории</t>
  </si>
  <si>
    <t>25.02.09 Организация воздушных перевозок и авиационных работ</t>
  </si>
  <si>
    <t>27.01.01 Контролер измерительных приборов</t>
  </si>
  <si>
    <t>35.02.08 Электротехнические системы в агропромышленном комплексе (АПК)</t>
  </si>
  <si>
    <t>35.02.17 Агромелиорация</t>
  </si>
  <si>
    <t>39.02.03 Обеспечение деятельности службы занятости населения</t>
  </si>
  <si>
    <t>40.02.04 Юриспруденция</t>
  </si>
  <si>
    <t>53.01.01 Мастер по ремонту и обслуживанию музыкальных инструментов (по видам)</t>
  </si>
  <si>
    <t>53.02.06 Хоровое дирижирование</t>
  </si>
  <si>
    <t>54.02.05 Живопись с присвоением квалификаций художник-живописец, преподаватель</t>
  </si>
  <si>
    <t>55.02.03 Кино- и телепроизводство (по видам)</t>
  </si>
  <si>
    <t>57.02.01 Пограничная деятельность (по видам деятельности)</t>
  </si>
  <si>
    <t>Всего</t>
  </si>
  <si>
    <t>гр.20</t>
  </si>
  <si>
    <t>гр.21</t>
  </si>
  <si>
    <t>Суммарное количество вакансий, закрытых иными способами, кроме направления студентов и выпускников СПО (сравниваются наименование предприятия, ИНН и регион) по графе 18 листа "Форма по мониторингу"</t>
  </si>
  <si>
    <r>
      <t xml:space="preserve">Количество вакансий, которые удастся </t>
    </r>
    <r>
      <rPr>
        <b/>
        <sz val="10"/>
        <rFont val="Times New Roman"/>
        <family val="1"/>
        <charset val="204"/>
      </rPr>
      <t>дополнительно</t>
    </r>
    <r>
      <rPr>
        <sz val="10"/>
        <rFont val="Times New Roman"/>
        <family val="1"/>
        <charset val="204"/>
      </rPr>
      <t xml:space="preserve"> закрыть благодаря прописанным мерам
</t>
    </r>
    <r>
      <rPr>
        <i/>
        <sz val="10"/>
        <rFont val="Times New Roman"/>
        <family val="1"/>
        <charset val="204"/>
      </rPr>
      <t xml:space="preserve">ед.
</t>
    </r>
    <r>
      <rPr>
        <b/>
        <i/>
        <sz val="10"/>
        <rFont val="Times New Roman"/>
        <family val="1"/>
        <charset val="204"/>
      </rPr>
      <t>Значение в данной графе и значения в графах 15 и 18 листа "Форма по мониторингу" суммарно не должны превышать общее количество вакантных мест в графе 9 листа "Форма по мониторингу"</t>
    </r>
  </si>
  <si>
    <t>Суммарная численность трудоустроенных на предприятие выпускников с 01.09.2023 года (сравниваются наименование предприятия, ИНН и регион) по графе 15 листа "Форма по мониторингу"</t>
  </si>
  <si>
    <t>гр.34</t>
  </si>
  <si>
    <t>Данные ЦЗН</t>
  </si>
  <si>
    <t>Данные ПОО</t>
  </si>
  <si>
    <t>ИНН</t>
  </si>
  <si>
    <t>Наименование вакансии</t>
  </si>
  <si>
    <t>Количество рабочих мест</t>
  </si>
  <si>
    <t>Сумма по полю Количество рабочих мест</t>
  </si>
  <si>
    <t>ОБЩЕСТВО С ОГРАНИЧЕННОЙ ОТВЕТСТВЕННОСТЬЮ «ДОНКАРБ ГРАФИТ», Г. ЧЕЛЯБИНСК</t>
  </si>
  <si>
    <t>ГРУЗЧИК</t>
  </si>
  <si>
    <t>АГРЕГАТ, Г. СИМ, ЧЕЛЯБИНСКАЯ ОБЛАСТЬ</t>
  </si>
  <si>
    <t>ЭЛЕКТРОМОНТЕР ПО РЕМОНТУ И ОБСЛУЖИВАНИЮ ЭЛЕКТРООБОРУДОВАНИЯ</t>
  </si>
  <si>
    <t>СТРОПАЛЬЩИК</t>
  </si>
  <si>
    <t>ЭЛЕКТРОГАЗОСВАРЩИК</t>
  </si>
  <si>
    <t>Общий итог</t>
  </si>
  <si>
    <t>АШИНСКИЙ МЕТАЛЛУРГИЧЕСКИЙ ЗАВОД, Г. АША, ЧЕЛЯБИНСКАЯ ОБЛАСТЬ</t>
  </si>
  <si>
    <t>ВЕДУЩИЙ ИНЖЕНЕР</t>
  </si>
  <si>
    <t>АШИНСКИЙ ЗАВОД СВЕТОТЕХНИКИ, Г. АША, ЧЕЛЯБИНСКАЯ ОБЛАСТЬ</t>
  </si>
  <si>
    <t>ВЕРХНЕУФАЛЕЙСКИЙ ЗАВОД «УРАЛЭЛЕМЕНТ», Г. ВЕРХНИЙ УФАЛЕЙ, ЧЕЛЯБИНСКАЯ ОБЛАСТЬ</t>
  </si>
  <si>
    <t>УРАЛЬСКИЙ ИНСТИТУТ ПРОЕКТИРОВАНИЯ ПРОМЫШЛЕННЫХ ПРЕДПРИЯТИЙ, Г. ЗЛАТОУСТ, ЧЕЛЯБИНСКАЯ ОБЛАСТЬ</t>
  </si>
  <si>
    <t>ЗЛАТОУСТОВСКИЙ МАШИНОСТРОИТЕЛЬНЫЙ ЗАВОД, Г. ЗЛАТОУСТ, ЧЕЛЯБИНСКАЯ ОБЛАСТЬ</t>
  </si>
  <si>
    <t>ПРИБОРОСТРОИТЕЛЬНЫЙ ЗАВОД ИМЕНИ К.А. ВОЛОДИНА, Г. ТРЕХГОРНЫЙ, ЧЕЛЯБИНСКАЯ ОБЛАСТЬ</t>
  </si>
  <si>
    <t>КАТАВ-ИВАНОВСКИЙ ПРИБОРОСТРОИТЕЛЬНЫЙ ЗАВОД, Г. КАТАВ-ИВАНОВСК, ЧЕЛЯБИНСКАЯ ОБЛАСТЬ</t>
  </si>
  <si>
    <t>ЗАВОД «ПЛАСТМАСС», Г. КОПЕЙСК, ЧЕЛЯБИНСКАЯ ОБЛАСТЬ</t>
  </si>
  <si>
    <t>Сборщик боеприпасов</t>
  </si>
  <si>
    <t>КЛАДОВЩИК</t>
  </si>
  <si>
    <t>МАГНИТОГОРСКИЙ МЕТИЗНО-КАЛИБРОВОЧНЫЙ ЗАВОД «ММК-МЕТИЗ», Г. МАГНИТОГОРСК, ЧЕЛЯБИНСКАЯ ОБЛАСТЬ</t>
  </si>
  <si>
    <t>ВЕСОВЩИК</t>
  </si>
  <si>
    <t>МАГНИТОГОРСКИЙ МЕТАЛЛУРГИЧЕСКИЙ КОМБИНАТ, Г. МАГНИТОГОРСК, ЧЕЛЯБИНСКАЯ ОБЛАСТЬ</t>
  </si>
  <si>
    <t>СОЕДИНИТЕЛЬ, Г. МИАСС, ЧЕЛЯБИНСКАЯ ОБЛАСТЬ</t>
  </si>
  <si>
    <t>контролер радиоэлектронной аппаратуры и приборов</t>
  </si>
  <si>
    <t>АВТОМОБИЛЬНЫЙ ЗАВОД «УРАЛ», Г. МИАСС, ЧЕЛЯБИНСКАЯ ОБЛАСТЬ</t>
  </si>
  <si>
    <t>Наладчик станков ЧПУ</t>
  </si>
  <si>
    <t>НАУЧНО-ПРОИЗВОДСТВЕННОЕ ОБЪЕДИНЕНИЕ ЭЛЕКТРОМЕХАНИКИ, Г. МИАСС, ЧЕЛЯБИНСКАЯ ОБЛАСТЬ</t>
  </si>
  <si>
    <t>МИАССКИЙ МАШИНОСТРОИТЕЛЬНЫЙ ЗАВОД, Г. МИАСС, ЧЕЛЯБИНСКАЯ ОБЛАСТЬ</t>
  </si>
  <si>
    <t>КОНТРОЛЕР МАТЕРИАЛОВ, МЕТАЛЛОВ, ПОЛУФАБРИКАТОВ И ИЗДЕЛИЙ</t>
  </si>
  <si>
    <t>ПО ПРОИЗВОДСТВУ ОГНЕУПОРОВ «КОМБИНАТ «МАГНЕЗИТ», Г. САТКА, ЧЕЛЯБИНСКАЯ ОБЛАСТЬ</t>
  </si>
  <si>
    <t>ОБЩЕСТВО С ОГРАНИЧЕННОЙ ОТВЕТСТВЕННОСТЬЮ «ГРУППА «МАГНЕЗИТ», Г. САТКА, ЧЕЛЯБИНСКАЯ ОБЛАСТЬ</t>
  </si>
  <si>
    <t>УРАЛЬСКАЯ КУЗНИЦА, Г. ЧЕБАРКУЛЬ, ЧЕЛЯБИНСКАЯ ОБЛАСТЬ</t>
  </si>
  <si>
    <t>ПРОИЗВОДСТВЕННОЕ ОБЪЕДИНЕНИЕ «МАЯК», Г. ОЗЕРСК, ЧЕЛЯБИНСКАЯ ОБЛАСТЬ</t>
  </si>
  <si>
    <t>ПОВАР</t>
  </si>
  <si>
    <t>ЮЖНОУРАЛЬСКИЙ ЗАВОД РАДИОКЕРАМИКИ, Г. ЮЖНОУРАЛЬСК, ЧЕЛЯБИНСКАЯ ОБЛАСТЬ</t>
  </si>
  <si>
    <t>ОБЩЕСТВО С ОГРАНИЧЕННОЙ ОТВЕТСТВЕННОСТЬЮ «РЕМПУТЬ», Г. МАГНИТОГОРСК, ЧЕЛЯБИНСКАЯ ОБЛАСТЬ</t>
  </si>
  <si>
    <t>оператор швейных автоматов</t>
  </si>
  <si>
    <t>ОБЩЕСТВО С ОГРАНИЧЕННОЙ ОТВЕТСТВЕННОСТЬЮ «ОБЪЕДИНЕННАЯ СЕРВИСНАЯ КОМПАНИЯ», Г. МАГНИТОГОРСК, ЧЕЛЯБИНСКАЯ ОБЛАСТЬ</t>
  </si>
  <si>
    <t>водитель автомобиля</t>
  </si>
  <si>
    <t>ОБЩЕСТВО С ОГРАНИЧЕННОЙ ОТВЕТСТВЕННОСТЬЮ «ЗАВОД СПЕЦАГРЕГАТ», Г. МИАСС, ЧЕЛЯБИНСКАЯ ОБЛАСТЬ</t>
  </si>
  <si>
    <t>ЧЕЛЯБИНСКИЙ МЕХАНИЧЕСКИЙ ЗАВОД, Г. ЧЕЛЯБИНСК</t>
  </si>
  <si>
    <t>ЧЕЛЯБИНСКИЙ КУЗНЕЧНО-ПРЕССОВЫЙ ЗАВОД, Г. ЧЕЛЯБИНСК</t>
  </si>
  <si>
    <t>Оператор обрабатывающего центра</t>
  </si>
  <si>
    <t>МАШИНИСТ КРАНА (КРАНОВЩИК)</t>
  </si>
  <si>
    <t>ЧЕЛЯБИНСКИЙ ТРУБОПРОКАТНЫЙ ЗАВОД, Г. ЧЕЛЯБИНСК</t>
  </si>
  <si>
    <t>Бригадир</t>
  </si>
  <si>
    <t>НАУЧНО-ПРОИЗВОДСТВЕННОЕ ОБЪЕДИНЕНИЕ «ЭЛЕКТРОМАШИНА», Г. ЧЕЛЯБИНСК</t>
  </si>
  <si>
    <t>ГАЗОРЕЗЧИК</t>
  </si>
  <si>
    <t>ОБЩЕСТВО С ОГРАНИЧЕННОЙ ОТВЕТСТВЕННОСТЬЮ «БЮРО ТЕХНОЛОГИЧЕСКОЙ ОСНАСТКИ И МЕХАНИЧЕСКОЙ ОБРАБОТКИ», Г. ЧЕЛЯБИНСК</t>
  </si>
  <si>
    <t>СИГНАЛ, Г. ЧЕЛЯБИНСК</t>
  </si>
  <si>
    <t>ОБЩЕСТВО С ОГРАНИЧЕННОЙ ОТВЕТСТВЕННОСТЬЮ «ЛД ПРАЙД», Г. ЧЕЛЯБИНСК</t>
  </si>
  <si>
    <t>ОБЩЕСТВО С ОГРАНИЧЕННОЙ ОТВЕТСТВЕННОСТЬЮ «ЧЕЛЯБИНСКИЙ ФЛАНЦЕВЫЙ ЗАВОД», Г. ЧЕЛЯБИНСК</t>
  </si>
  <si>
    <t>ЧЕЛЯБИНСКИЙ МЕТАЛЛУРГИЧЕСКИЙ КОМБИНАТ, Г. ЧЕЛЯБИНСК</t>
  </si>
  <si>
    <t>Токарь-универсал 4-5 разряда</t>
  </si>
  <si>
    <t>Маляр металлоконструкций</t>
  </si>
  <si>
    <t>ЧЕЛЯБИНСКИЙ МАШИНОСТРОИТЕЛЬНЫЙ ЗАВОД АВТОМОБИЛЬНЫХ ПРИЦЕПОВ «УРАЛАВТОПРИЦЕП», Г. ЧЕЛЯБИНСК</t>
  </si>
  <si>
    <t>инженер</t>
  </si>
  <si>
    <t>ОБЩЕСТВО С ОГРАНИЧЕННОЙ ОТВЕТСТВЕННОСТЬЮ «ЧЕЛЯБИНСКИЙ ЗАВОД ПО ПРОИЗВОДСТВУ КОКСОХИМИЧЕСКОЙ ПРОДУКЦИИ», Г. ЧЕЛЯБИНСК</t>
  </si>
  <si>
    <t>Ведущий инженер разработчик</t>
  </si>
  <si>
    <t>ОБЩЕСТВО С ОГРАНИЧЕННОЙ ОТВЕТСТВЕННОСТЬЮ «ЧЕЛЯБИНСКСПЕЦГРАЖДАНСТРОЙ», Г. ЧЕЛЯБИНСК</t>
  </si>
  <si>
    <t>наладчик автоматов поверхностного монтажа</t>
  </si>
  <si>
    <t>ОБЩЕСТВО С ОГРАНИЧЕННОЙ ОТВЕТСТВЕННОСТЬЮ «ЧЕЛЯБИНСКИЙ ТРАКТОРНЫЙ ЗАВОД-УРАЛТРАК», Г. ЧЕЛЯБИНСК</t>
  </si>
  <si>
    <t>Оператор Автоматической линии сборки</t>
  </si>
  <si>
    <t>слесарь - сборщик радиоэлектронной аппаратуры и приборов</t>
  </si>
  <si>
    <t>электрогазосварщик</t>
  </si>
  <si>
    <t>уборщик производственных помещений</t>
  </si>
  <si>
    <t>слесарь по ремонту автомобилей</t>
  </si>
  <si>
    <t>подсобный рабочий</t>
  </si>
  <si>
    <t>СПЕЦИАЛЬНОЕ КОНСТРУКТОРСКОЕ БЮРО «ТУРБИНА», Г. ЧЕЛЯБИНСК</t>
  </si>
  <si>
    <t>испытатель деталей и приборов</t>
  </si>
  <si>
    <t>РАДИОЗАВОД, Г. КЫШТЫМ, ЧЕЛЯБИНСКАЯ ОБЛАСТЬ</t>
  </si>
  <si>
    <t>монтажник радиоэлектронной аппаратуры и приборов</t>
  </si>
  <si>
    <t>ЧЕЛЯБИНСКИЙ ЧАСОВОЙ ЗАВОД «МОЛНИЯ», Г. ЧЕЛЯБИНСК</t>
  </si>
  <si>
    <t>НАУЧНО-ИССЛЕДОВАТЕЛЬСКИЙ ИНСТИТУТ ПО ИЗМЕРИТЕЛЬНОЙ ТЕХНИКЕ - РАДИОТЕХНИЧЕСКИЕ КОМПЛЕКСЫ ИМЕНИ А.М. БРЕЙГИНА, Г. ЧЕЛЯБИНСК</t>
  </si>
  <si>
    <t>ОБЩЕСТВО С ОГРАНИЧЕННОЙ ОТВЕТСТВЕННОСТЬЮ ПРОИЗВОДСТВЕННО-КОММЕРЧЕСКАЯ ФИРМА «ПОЛИТРАНС», Г. ЧЕЛЯБИНСК</t>
  </si>
  <si>
    <t>ЧЕЛЯБИНСКИЙ РАДИОЗАВОД «ПОЛЕТ», Г. ЧЕЛЯБИНСК</t>
  </si>
  <si>
    <t>ОБЩЕСТВО С ОГРАНИЧЕННОЙ ОТВЕТСТВЕННОСТЬЮ «ДСТ-УРАЛ», Г. ЧЕЛЯБИНСК</t>
  </si>
  <si>
    <t>ОБЩЕСТВО С ОГРАНИЧЕННОЙ ОТВЕТСТВЕННОСТЬЮ «МЕХАНОРЕМОНТНЫЙ КОМПЛЕКС», Г. МАГНИТОГОРСК, ЧЕЛЯБИНСКАЯ ОБЛАСТЬ</t>
  </si>
  <si>
    <t>ОБЩЕСТВО С ОГРАНИЧЕННОЙ ОТВЕТСТВЕННОСТЬЮ «МАГНИТОГОРСКИЙ ЗАВОД ТОЧНОЙ МЕТАЛЛООБРАБОТКИ», Г. МАГНИТОГОРСК, ЧЕЛЯБИНСКАЯ ОБЛАСТЬ</t>
  </si>
  <si>
    <t>УСТЬ-КАТАВСКИЙ ВАГОНОСТРОИТЕЛЬНЫЙ ЗАВОД, Г. УСТЬ-КАТАВ, ЧЕЛЯБИНСКАЯ ОБЛАСТЬ</t>
  </si>
  <si>
    <t>ОБЩЕСТВО С ОГРАНИЧЕННОЙ ОТВЕТСТВЕННОСТЬЮ «МЕЧЕЛ-ЭНЕРГО», Г. ЧЕЛЯБИНСК</t>
  </si>
  <si>
    <t>Специалист по организационному и документационному обеспечению управления организацией</t>
  </si>
  <si>
    <t>(пусто)</t>
  </si>
  <si>
    <t>ЗАКРЫТОЕ АКЦИОНЕРНОЕ ОБЩЕСТВО «ЧЕЛЯБИНСКИЕ СТРОИТЕЛЬНО-ДОРОЖНЫЕ МАШИНЫ», Г. ЧЕЛЯБИНСК</t>
  </si>
  <si>
    <t>РАСПРЕДЕЛИТЕЛЬ РАБОТ</t>
  </si>
  <si>
    <t>ЗАВОД «ПРИБОР», Г. ЧЕЛЯБИНСК</t>
  </si>
  <si>
    <t>ОБЩЕСТВО С ОГРАНИЧЕННОЙ ОТВЕТСТВЕННОСТЬЮ «КОМПАНИЯ «ПРОМАРСЕНАЛ», Г. ЧЕЛЯБИНСК</t>
  </si>
  <si>
    <t>ОБЩЕСТВО С ОГРАНИЧЕННОЙ ОТВЕТСТВЕННОСТЬЮ «ОРАНЖСТИЛ», Г. ВЕРХНИЙ УФАЛЕЙ, ЧЕЛЯБИНСКАЯ ОБЛАСТЬ</t>
  </si>
  <si>
    <t>Менеджер по продажам</t>
  </si>
  <si>
    <t>Монтажник РЭА и П (монтажно-сборочный цех)</t>
  </si>
  <si>
    <t>Наладчик станков с ЧПУ</t>
  </si>
  <si>
    <t>Инженер-технолог 1 категории (мех обработка)</t>
  </si>
  <si>
    <t>Ведущий инженер-химик</t>
  </si>
  <si>
    <t>Регулировщик РЭА и приборов</t>
  </si>
  <si>
    <t>Заготовщик радиотакелажа и электрорадио элементов</t>
  </si>
  <si>
    <t>Оператор диспетчерской группы</t>
  </si>
  <si>
    <t>Инженер отдела аналитики и валидации</t>
  </si>
  <si>
    <t>Инженер-проектировщик электроснабжения</t>
  </si>
  <si>
    <t>Инженер- аналитик</t>
  </si>
  <si>
    <t>Руководитель монтажа (Инженер)</t>
  </si>
  <si>
    <t>Инженер- программист  отдел устройств автоматизации и программного обеспечения проектного подразделения)</t>
  </si>
  <si>
    <t>Инженер пусконаладочных работ</t>
  </si>
  <si>
    <t>Электромонтажник</t>
  </si>
  <si>
    <t>Токарь-универсал</t>
  </si>
  <si>
    <t>станочник широкого профиля</t>
  </si>
  <si>
    <t>Старший кладовщик</t>
  </si>
  <si>
    <t>Электромонтер по ремонту металлорежущего оборудования</t>
  </si>
  <si>
    <t>Ведущий инженер-конструктор</t>
  </si>
  <si>
    <t>наладчик станков с ПУ 5 разряда</t>
  </si>
  <si>
    <t>Инженер-технолог 1 категории</t>
  </si>
  <si>
    <t>Штамповщик 5 разряда</t>
  </si>
  <si>
    <t>слесарь-сантехник</t>
  </si>
  <si>
    <t>инженер-электроник</t>
  </si>
  <si>
    <t>станочник</t>
  </si>
  <si>
    <t>кузнец-штамповщик</t>
  </si>
  <si>
    <t>Уборщик производственных помещений</t>
  </si>
  <si>
    <t>Слесарь МСР</t>
  </si>
  <si>
    <t>инженер-технолог</t>
  </si>
  <si>
    <t>токарь</t>
  </si>
  <si>
    <t>оператор окрасочно-сушильной линии</t>
  </si>
  <si>
    <t>Электромонтер по ремонту и  обслуживанию электрооборудования</t>
  </si>
  <si>
    <t>Уборщик служебных помещений</t>
  </si>
  <si>
    <t>Электромонтер</t>
  </si>
  <si>
    <t>Инженер по ОТ и ТБ</t>
  </si>
  <si>
    <t>Заместитель главного энергетика</t>
  </si>
  <si>
    <t>Оператор 1Б265П</t>
  </si>
  <si>
    <t>Токарь с ЧПУ</t>
  </si>
  <si>
    <t>машинист крана</t>
  </si>
  <si>
    <t>кладовщик</t>
  </si>
  <si>
    <t>Инженер по планированию</t>
  </si>
  <si>
    <t>Слесарь – ремонтник механического оборудования, подъемных сооружений</t>
  </si>
  <si>
    <t>Мастер ремонтно-строительного участка</t>
  </si>
  <si>
    <t>Контролер ОТК</t>
  </si>
  <si>
    <t>фрезеровщик</t>
  </si>
  <si>
    <t>Упаковщик готовой продукции</t>
  </si>
  <si>
    <t>Вальцовщик резиновой крошки</t>
  </si>
  <si>
    <t>Обрезчик резиновых деталей</t>
  </si>
  <si>
    <t>стропальщик</t>
  </si>
  <si>
    <t>сантехник</t>
  </si>
  <si>
    <t>Уборщик</t>
  </si>
  <si>
    <t>наладчик сварочного оборудования</t>
  </si>
  <si>
    <t>слесарь механосборочных работ</t>
  </si>
  <si>
    <t>слесарь-ремонтник</t>
  </si>
  <si>
    <t>инженер-конструктор</t>
  </si>
  <si>
    <t>электромонтер</t>
  </si>
  <si>
    <t>Электромонтёр по обслуживанию ремонту промышленного оборудования</t>
  </si>
  <si>
    <t>Оператор дробеструйной установки</t>
  </si>
  <si>
    <t>Техник-электроник</t>
  </si>
  <si>
    <t>Инженер-наладчик буровых установок</t>
  </si>
  <si>
    <t>Токарь универсал</t>
  </si>
  <si>
    <t>Зачистник металла</t>
  </si>
  <si>
    <t>Оператор на ленточнопильных станках</t>
  </si>
  <si>
    <t>Слесарь по ремонту оборудования</t>
  </si>
  <si>
    <t>Инженер-технолог литейного производства</t>
  </si>
  <si>
    <t>Оператор токарных автоматов</t>
  </si>
  <si>
    <t>Оператор ленточнопильного станка</t>
  </si>
  <si>
    <t>Менеджер отдела снабжения</t>
  </si>
  <si>
    <t>слесарь по ремонту металлорежущего оборудования</t>
  </si>
  <si>
    <t>Электросварщик</t>
  </si>
  <si>
    <t>Ведущий инженер конструктор по проекту</t>
  </si>
  <si>
    <t>Оператор галтовочной машины</t>
  </si>
  <si>
    <t>Наладчик механических ножниц</t>
  </si>
  <si>
    <t>Оператор термодифузионной установки</t>
  </si>
  <si>
    <t>Оператор испытательного стенда</t>
  </si>
  <si>
    <t>Разнорабочий</t>
  </si>
  <si>
    <t>Наладчик токарных автоматов</t>
  </si>
  <si>
    <t>Оператор машины термической резки</t>
  </si>
  <si>
    <t>ОБРАБОТЧИК ПОВЕРХНОСТНЫХ ПОРОКОВ МЕТАЛЛА</t>
  </si>
  <si>
    <t>РЕЗЧИК ХОЛОДНОГО МЕТАЛЛА</t>
  </si>
  <si>
    <t>ТРАВИЛЬЩИК</t>
  </si>
  <si>
    <t>МОНТАЖНИК САНИТАРНО-ТЕХНИЧЕСКИХ СИСТЕМ И ОБОРУДОВАНИЯ</t>
  </si>
  <si>
    <t>ВОДИТЕЛЬ ПОГРУЗЧИКА</t>
  </si>
  <si>
    <t>БРИГАДИР НА ОТДЕЛКЕ, СОРТИРОВКЕ, ПРИЕМКЕ, СДАЧЕ, ПАКЕТИРОВКЕ И УПАКОВКЕ МЕТАЛЛА И ГОТОВОЙ ПРОДУКЦИИ</t>
  </si>
  <si>
    <t>ОПЕРАТОР ПОСТА УПРАВЛЕНИЯ</t>
  </si>
  <si>
    <t>МАШИНИСТ КОМПРЕССОРНЫХ  УСТАНОВОК</t>
  </si>
  <si>
    <t>МАШИНИСТ ТЕПЛОВОЗА</t>
  </si>
  <si>
    <t>МАШИНИСТ КОТЛОВ</t>
  </si>
  <si>
    <t>МАШИНИСТ НАСОСНЫХ УСТАНОВОК</t>
  </si>
  <si>
    <t>МАШИНИСТ КРАНА МЕТАЛЛУРГИЧЕСКОГО ПРОИЗВОДСТВА</t>
  </si>
  <si>
    <t>МАШИНИСТ - ОБХОДЧИК ПО ТУРБИННОМУ ОБОРУДОВАНИЮ</t>
  </si>
  <si>
    <t>ДВЕРЕВОЙ</t>
  </si>
  <si>
    <t>ВАЛЬЦОВЩИК ПО СБОРКЕ И ПЕРЕВАЛКЕ КЛЕТЕЙ</t>
  </si>
  <si>
    <t>ВАЛЬЦОВЩИК СТАНА ХОЛОДНОЙ ПРОКАТКИ</t>
  </si>
  <si>
    <t>МАШИНИСТ ПАРОВЫХ ТУРБИН</t>
  </si>
  <si>
    <t>ТЕРМИСТ ПРОКАТА И ТРУБ</t>
  </si>
  <si>
    <t>ЭЛЕКТРОМОНТЕР ПО РЕМОНТУ АППАРАТУРЫ, РЕЛЕЙНОЙ ЗАЩИТЫ И АВТОМАТИКИ</t>
  </si>
  <si>
    <t>БУНКЕРОВЩИК</t>
  </si>
  <si>
    <t>ОПЕРАТОР ПОСТА УПРАВЛЕНИЯ СТАНА ГОРЯЧЕЙ ПРОКАТКИ</t>
  </si>
  <si>
    <t>МАШИНИСТ РАЗМОРАЖИВАЮЩЕЙ УСТАНОВКИ</t>
  </si>
  <si>
    <t>БРИГАДИР ПО ПЕРЕМЕЩЕНИЮ СЫРЬЯ, ПОЛУФАБРИКАТОВ И ГОТОВОЙ ПРОДУКЦИИ В ПРОЦЕССЕ ПРОИЗВОДСТВА</t>
  </si>
  <si>
    <t>ГАЗОСПАСАТЕЛЬ</t>
  </si>
  <si>
    <t>ЭЛЕКТРОМОНТЕР ПО ОБСЛУЖИВАНИЮ ЭЛЕКТРООБОРУДОВАНИЯ ЭЛЕКТРОСТАНЦИЙ</t>
  </si>
  <si>
    <t>БРИГАДИР НА УЧАСТКАХ ОСНОВНОГО ПРОИЗВОДСТВА</t>
  </si>
  <si>
    <t>ОПЕРАТОР ПОСТА УПРАВЛЕНИЯ СТАНА ХОЛОДНОЙ ПРОКАТКИ</t>
  </si>
  <si>
    <t>МАШИНИСТ ЗЕМЛЕСОСНОЙ УСТАНОВКИ</t>
  </si>
  <si>
    <t>МАШИНИСТ ЭЛЕКТРОВОЗА МЕТАЛЛУРГИЧЕСКОГО ЦЕХА</t>
  </si>
  <si>
    <t>МАШИНИСТ ЭКСКАВАТОРА</t>
  </si>
  <si>
    <t>ГАЗОВЩИК КОКСОВЫХ ПЕЧЕЙ</t>
  </si>
  <si>
    <t>АППАРАТЧИК КОНДЕНСАЦИИ</t>
  </si>
  <si>
    <t>ПРИЕМОСДАТЧИК ГРУЗА И БАГАЖА</t>
  </si>
  <si>
    <t>РАМПОВЩИК</t>
  </si>
  <si>
    <t>ШЛАКОВЩИК</t>
  </si>
  <si>
    <t>ГРОХОТОВЩИК</t>
  </si>
  <si>
    <t>МАШИНИСТ ЭЛЕКТРОВОЗА</t>
  </si>
  <si>
    <t>слесарь-инструментальщик</t>
  </si>
  <si>
    <t>Машинист крана</t>
  </si>
  <si>
    <t>Шихтовщик-дозировщик</t>
  </si>
  <si>
    <t>Водитель автомобиля "КАМАЗ"</t>
  </si>
  <si>
    <t>кузнец на молотах и прессах</t>
  </si>
  <si>
    <t>Водитель автомобиля седельного тягача</t>
  </si>
  <si>
    <t>Машинист крана Копейск (Господдержка)</t>
  </si>
  <si>
    <t>Слесарь по ремонту гидравлического оборудования (Господдержка)</t>
  </si>
  <si>
    <t>Автоэлектрик (Господдержка)</t>
  </si>
  <si>
    <t>Водитель автомобиля с манипулятором</t>
  </si>
  <si>
    <t>Электромонтер по ремонту и обслуживанию электрооборудования (ГОСПОДДЕРЖКА)</t>
  </si>
  <si>
    <t>Подсобный рабочий (господдержка)</t>
  </si>
  <si>
    <t>Электромонтер (г. Касли)</t>
  </si>
  <si>
    <t>ШТАБЕЛИРОВЩИК МЕТАЛЛА</t>
  </si>
  <si>
    <t>ЛАБОРАНТ ХИМИЧЕСКОГО АНАЛИЗА</t>
  </si>
  <si>
    <t>ВАЛЬЦОВЩИК СТАНА ГОРЯЧЕЙ ПРОКАТКИ</t>
  </si>
  <si>
    <t>РЕЗЧИК ГОРЯЧЕГО МЕТАЛЛА</t>
  </si>
  <si>
    <t>ОПЕРАТОР МАШИНЫ НЕПРЕРЫВНОГО ЛИТЬЯ ЗАГОТОВОК</t>
  </si>
  <si>
    <t>РАЗЛИВЩИК СТАЛИ</t>
  </si>
  <si>
    <t>МАШИНИСТ КОНВЕЙЕРА</t>
  </si>
  <si>
    <t>ПОМОЩНИК МАШИНИСТА ТЕПЛОВОЗА</t>
  </si>
  <si>
    <t>электромеханик по испытанию и ремонту электрооборудования</t>
  </si>
  <si>
    <t>Водитель а/м БелАЗ</t>
  </si>
  <si>
    <t>ТЕХНИК-ЛАБОРАНТ</t>
  </si>
  <si>
    <t>Начальник смены</t>
  </si>
  <si>
    <t>электрослесарь по ремонту оборудования</t>
  </si>
  <si>
    <t>машинист конвейера</t>
  </si>
  <si>
    <t>Главный механик</t>
  </si>
  <si>
    <t>машинист экскаватора</t>
  </si>
  <si>
    <t>Главный механик г.Троицк</t>
  </si>
  <si>
    <t>Контролер материалов, металлов, полуфабрикатов и изделий (по паспортизации)</t>
  </si>
  <si>
    <t>ведущий инженер-конструктор электротехнической группы</t>
  </si>
  <si>
    <t>водитель погрузчика</t>
  </si>
  <si>
    <t>Токарь (токарь-универсал)</t>
  </si>
  <si>
    <t>термист</t>
  </si>
  <si>
    <t>резчик на пилах, ножовках и станках</t>
  </si>
  <si>
    <t>разметчик</t>
  </si>
  <si>
    <t>котельщик</t>
  </si>
  <si>
    <t>зуборезчик</t>
  </si>
  <si>
    <t>станочник деревообрабатывающих станков</t>
  </si>
  <si>
    <t>слесарь-ремонтник (гидравлик)</t>
  </si>
  <si>
    <t>Резчик труб и заготовок 4 разряда</t>
  </si>
  <si>
    <t>Электросварщик труб на стане 5 разряда</t>
  </si>
  <si>
    <t>Электросварщик труб на стане 6 разряда</t>
  </si>
  <si>
    <t>Резчик труб и заготовок 3 разряда</t>
  </si>
  <si>
    <t>Изолировщик труб на линии 4 разряда</t>
  </si>
  <si>
    <t>Обработчик поверхностных пороков металла 3 разряда</t>
  </si>
  <si>
    <t>Изолировщик труб на линии 3 разряда</t>
  </si>
  <si>
    <t>станочник-распиловщик</t>
  </si>
  <si>
    <t>Машинист насосных установок ,5 разряд</t>
  </si>
  <si>
    <t>Электрогазосварщик 5,6 разряд</t>
  </si>
  <si>
    <t>Газовщик коксовых печей 5,6 разряда</t>
  </si>
  <si>
    <t>Транспортерщик,2 разряд</t>
  </si>
  <si>
    <t>Машинист газодувных машин 5,6 разряд</t>
  </si>
  <si>
    <t>Аппаратчик получения сульфата аммония 4,5 разряд</t>
  </si>
  <si>
    <t>Слесарь-ремонтник 5,6 разряд</t>
  </si>
  <si>
    <t>Машинист крана (крановщик) 2,3 разряд</t>
  </si>
  <si>
    <t>Монтер пути,5 разряд</t>
  </si>
  <si>
    <t>Водитель погрузчика,5 разряд</t>
  </si>
  <si>
    <t>Мастер участка производства</t>
  </si>
  <si>
    <t>Слесарь КИПиА</t>
  </si>
  <si>
    <t>Наладчик-ремонтник металлорежущих станков</t>
  </si>
  <si>
    <t>Токарь на станках с числовым программным управлением</t>
  </si>
  <si>
    <t>Инженер-технолог сварочного производства</t>
  </si>
  <si>
    <t>маляр</t>
  </si>
  <si>
    <t>бухгалтер</t>
  </si>
  <si>
    <t>менеджер по снабжению</t>
  </si>
  <si>
    <t>повар</t>
  </si>
  <si>
    <t>Ученик кузнеца на молотах и прессах</t>
  </si>
  <si>
    <t>Машинист крана(крановщик)</t>
  </si>
  <si>
    <t>Ведущий инженер-конструктор (по редукторам)</t>
  </si>
  <si>
    <t>Инженер-конструктор 1 категории (инженер-механик)</t>
  </si>
  <si>
    <t>Ведущий Инженер-конструктор(механик)</t>
  </si>
  <si>
    <t>Инженер-сметчик</t>
  </si>
  <si>
    <t>Техник по метрологии</t>
  </si>
  <si>
    <t>Слесарь - ремонтник</t>
  </si>
  <si>
    <t>Хромировщик</t>
  </si>
  <si>
    <t>Метролог</t>
  </si>
  <si>
    <t>Инженер по обслуживанию компьютеров и оргтехники</t>
  </si>
  <si>
    <t>полировщик</t>
  </si>
  <si>
    <t>Наладчик электрооборудования</t>
  </si>
  <si>
    <t>Мойщик деталей</t>
  </si>
  <si>
    <t>Программист ЧПУ</t>
  </si>
  <si>
    <t>Заместитель главного бухгалтера</t>
  </si>
  <si>
    <t>Никелировщик</t>
  </si>
  <si>
    <t>Часовщик</t>
  </si>
  <si>
    <t>Специалист отдела сбыта</t>
  </si>
  <si>
    <t>контролер часового и камневого производства</t>
  </si>
  <si>
    <t>уборщица производственных и служебных помещений</t>
  </si>
  <si>
    <t>Инженер - метролог</t>
  </si>
  <si>
    <t>Эколог</t>
  </si>
  <si>
    <t>Упаковщик деталей</t>
  </si>
  <si>
    <t>Сборщик сборочных единиц</t>
  </si>
  <si>
    <t>Слесарь КИП и автоматики</t>
  </si>
  <si>
    <t>литейщик изделий из пластмасс</t>
  </si>
  <si>
    <t>Столяр 4 разряда</t>
  </si>
  <si>
    <t>Электромеханик по лифтам 6 разряда</t>
  </si>
  <si>
    <t>Электрогазосварщик 6 разряда</t>
  </si>
  <si>
    <t>Слесарь-ремонтник 5 разряда</t>
  </si>
  <si>
    <t>электрик</t>
  </si>
  <si>
    <t>Специалист по управлению интеллектуальной собственностью</t>
  </si>
  <si>
    <t>инженер по патентной и изобретательской работе</t>
  </si>
  <si>
    <t>Помощник бурильщика</t>
  </si>
  <si>
    <t>Инженер-архитектор</t>
  </si>
  <si>
    <t>Инженер-геолог</t>
  </si>
  <si>
    <t>Инженер группы проектов организации строительства (группы ПОС)</t>
  </si>
  <si>
    <t>Инженер-геодезист</t>
  </si>
  <si>
    <t>Бурильщик</t>
  </si>
  <si>
    <t>Инженер-проектировщик слаботочных систем</t>
  </si>
  <si>
    <t>ЛАБОРАНТ ПО ФИЗИКО-МЕХАНИЧЕСКИМ ИСПЫТАНИЯМ</t>
  </si>
  <si>
    <t>ткач</t>
  </si>
  <si>
    <t>сварщик аргонно-дуговой сварки</t>
  </si>
  <si>
    <t>Кровельщик</t>
  </si>
  <si>
    <t>транспортировщик</t>
  </si>
  <si>
    <t>Специалист по охране труда</t>
  </si>
  <si>
    <t>ПОО</t>
  </si>
  <si>
    <t xml:space="preserve">Нименоание ПОО </t>
  </si>
  <si>
    <t>Гр. ПОО</t>
  </si>
  <si>
    <t>ЧПОУ "Академический колледж"</t>
  </si>
  <si>
    <t>ГБПОУ "Ашинский индустриальный техникум"</t>
  </si>
  <si>
    <t>ГБПОУ "Бакальский техникум им.М.Г. Ганиева"</t>
  </si>
  <si>
    <t>ГБПОУ "Верхнеуральский агротехнологический техникум -
казачий кадетский корпус"</t>
  </si>
  <si>
    <t>ГБПОУ Златоустовский индустриальный колледж им.П.П.Аносова</t>
  </si>
  <si>
    <t>ГБПОУ "Златоустовский медицинский техникум"</t>
  </si>
  <si>
    <t>ГБПОУ "Златоустовский педагогический колледж"</t>
  </si>
  <si>
    <t>ГБОУ ПОО "Златоустовский техникум технологий и экономки"</t>
  </si>
  <si>
    <t>ЧПОУ "Златоустовский юридический колледж "ИЦЫЛ"</t>
  </si>
  <si>
    <t>ГБПОУ "Карталинский многоотраслевой техникум"</t>
  </si>
  <si>
    <t>ГБПОУ "Каслинский промышленно-гуманитарный техникум"</t>
  </si>
  <si>
    <t>ГБПОУ "Катав-Ивановский индустриальный техникум"</t>
  </si>
  <si>
    <t>ПОУ "Колледж предпринимательства и отраслевых технологий"</t>
  </si>
  <si>
    <t>ГБПОУ "Копейский медицинский техникум"</t>
  </si>
  <si>
    <t xml:space="preserve">ГБПОУ "Копейский политехнический колледж имени С.В.Хохрякова" </t>
  </si>
  <si>
    <t>ГБПОУ "Коркинский горно-строительный техникум"</t>
  </si>
  <si>
    <t>ЧПОУ "Магнитогорский колледж современного образования"</t>
  </si>
  <si>
    <t>ГБПОУ "Магнитогорский медицинский колледж им. П.Ф. Надеждина"</t>
  </si>
  <si>
    <t>ГБПОУ "Магнитогорский педагогический колледж"</t>
  </si>
  <si>
    <t>ГБПОУ "Магнитогорский строительно-монтажный техникум"</t>
  </si>
  <si>
    <t>ГБОУ ПОО "Магнитогорский технологический колледж им. В. П. Омельченко"</t>
  </si>
  <si>
    <t>ГБПОУ "Миасский геологоразведочный колледж"</t>
  </si>
  <si>
    <t>ГБПОУ "Миасский Машиностроительный колледж"</t>
  </si>
  <si>
    <t>ГБПОУ "Миасский медицинский колледж"</t>
  </si>
  <si>
    <t>ГБПОУ "Миасский педагогический колледж"</t>
  </si>
  <si>
    <t>ГБПОУ  Челябинской области "Озерский государственный колледж искусств"</t>
  </si>
  <si>
    <t>ГБПОУ "Озёрский Технический колледж"</t>
  </si>
  <si>
    <t>ГБПОУ "Первомайский техникум промышленности строительных материалов"</t>
  </si>
  <si>
    <t>ГАПОУ ЧО "Политехнический колледж"</t>
  </si>
  <si>
    <t>ГБПОУ "Саткинский горно-керамический колледж им. А.К. Савина"</t>
  </si>
  <si>
    <t>ГБПОУ "Саткинский медицинский  техникум"</t>
  </si>
  <si>
    <t>ГБПОУ "Симский механический техникум"</t>
  </si>
  <si>
    <t>ГБПОУ "Троицкий медицинский колледж"</t>
  </si>
  <si>
    <t>ГБПОУ "Троицкий педагогический колледж"</t>
  </si>
  <si>
    <t>ГБПОУ "Троицкий технологический техникум"</t>
  </si>
  <si>
    <t>ЧПОУ "Уральский гуманитарный колледж"</t>
  </si>
  <si>
    <t>АНН ПОО "Уральский медицинский колледж"</t>
  </si>
  <si>
    <t>ПОУ "Уральский региональный колледж"</t>
  </si>
  <si>
    <t>ГБПОУ "Усть-Катавский индустриально-технологический техникум"</t>
  </si>
  <si>
    <t>ГБПОУ "Чебаркульский профессиональный техникум"</t>
  </si>
  <si>
    <t>ГБПОУ "Челябинский автотранспортный техникум"</t>
  </si>
  <si>
    <t>ГБПОУ "Челябинский медицинский колледж"</t>
  </si>
  <si>
    <t xml:space="preserve">ГБПОУ "ЧГК "Рост" </t>
  </si>
  <si>
    <t>ГБПОУ "Челябинский государственный колледж индустрии питания и торговли"</t>
  </si>
  <si>
    <t>ГБПОУ "Челябинский государственный промышленно-гуманитарный техникум им. А.В. Яковлева"</t>
  </si>
  <si>
    <t>АНО ПО "Челябинский колледж Комитент"</t>
  </si>
  <si>
    <t>ГБПОУ "Челябинский механико-технологический техникум"</t>
  </si>
  <si>
    <t>ГБПОУ "Челябинский педагогический колледж №1"</t>
  </si>
  <si>
    <t>ГБПОУ "Челябинский педагогический колледж №2"</t>
  </si>
  <si>
    <t xml:space="preserve"> ГБПОУ "Челябинский профессиональный колледж"</t>
  </si>
  <si>
    <t>ГБПОУ "Челябинский радиотехнический техникум"</t>
  </si>
  <si>
    <t>ГБПОУ "Челябинский социально-профессиональный колледж "Сфера"</t>
  </si>
  <si>
    <t>ГБПОУ "Челябинский техникум промышленности и городского хозяйства им. Я. П. Осадчего"</t>
  </si>
  <si>
    <t>ГБПОУ "Челябинский энергетический колледж им. С.М. Кирова"</t>
  </si>
  <si>
    <t>ПОУ "Челябинский юридический колледж"</t>
  </si>
  <si>
    <t>ГБПОУ "Южно-Уральский агропромышленный колледж"</t>
  </si>
  <si>
    <t>Кыштымский филиал ГБПОУ "Южно-Уральский государственный колледж"</t>
  </si>
  <si>
    <t>ГБПОУ "Южно-Уральский государственный колледж"</t>
  </si>
  <si>
    <t>ГБПОУ "Южно-Уральский государственный технический колледж"</t>
  </si>
  <si>
    <t>ЧУ ПОО "Южно-Уральский колледж бизнеса"</t>
  </si>
  <si>
    <t>ГБПОУ "Южно-Уральский многопрофильный колледж"</t>
  </si>
  <si>
    <t>ГБПОУ "Южноуральский энергетический техникум"</t>
  </si>
  <si>
    <t>ГБПОУ "Юрюзанский технологический техникум"</t>
  </si>
  <si>
    <t>ГБПОУ ЧО "Миасский государственный колледж искусств и культуры"</t>
  </si>
  <si>
    <t>Магнитогорская  государственная консерватория им. М.И. Глинки</t>
  </si>
  <si>
    <t>ФГБОУ ВО "МГТУ им. Г.И. Носова" Многопрофильный колледж</t>
  </si>
  <si>
    <t>Международный институт Дизайна и Сервиса</t>
  </si>
  <si>
    <t>Озерский технологический институт филиал "МИФИ"</t>
  </si>
  <si>
    <t>Уральский филиал Российский государственный университет правосудия</t>
  </si>
  <si>
    <t>Снежинский физико-технический институт (филиал НИЯУ МИФИ)</t>
  </si>
  <si>
    <t>Трехгорный технологический институт филиала МИФИ</t>
  </si>
  <si>
    <t>Уральский государственный университет физической культуры</t>
  </si>
  <si>
    <t>Уральский социально-экономический институт</t>
  </si>
  <si>
    <t>Челябинский государственный университет</t>
  </si>
  <si>
    <t>Челябинский институт путей сообщения (филиал) УрГУПС</t>
  </si>
  <si>
    <t>ФГБОУ ВО Южно-Уральский ГАУ</t>
  </si>
  <si>
    <t>ФГБОУ ВО "Южно-Уральский государственный гуманитарно-педагогический университет"</t>
  </si>
  <si>
    <t>Южно-Уральский государственный институт искусств им. П.И. Чайковского</t>
  </si>
  <si>
    <t>Южно-Уральский государственный медицинский университет</t>
  </si>
  <si>
    <t>Южно-Уральский государственный университет (НИУ)</t>
  </si>
  <si>
    <t>ПОУ "Колледж управления и права"</t>
  </si>
  <si>
    <t>ГБПОУ "Пластовский горно-технологический колледж"</t>
  </si>
  <si>
    <t>наименование предприятия</t>
  </si>
  <si>
    <t>Склейка</t>
  </si>
  <si>
    <t>ФМ</t>
  </si>
  <si>
    <t>ФПМ</t>
  </si>
  <si>
    <t>ФСП</t>
  </si>
  <si>
    <t>ФИЛИАЛ АО «ОДК-СЕРВИС» - «ЧЕЛЯБИНСК», Г. ЧЕЛЯБИНСК</t>
  </si>
  <si>
    <t>ОБЩЕСТВО С ОГРАНИЧЕННОЙ ОТВЕТСТВЕННОСТЬЮ «СТАНКОМАШ», Г. ЧЕЛЯБИНСК</t>
  </si>
  <si>
    <t>НАУЧНО-ПРОИЗВОДСТВЕННОЕ ОБЪЕДИНЕНИЕ «УРАЛЬСКИЙ МЕТАЛЛ», С. ДОЛГОДЕРЕВЕНСКОЕ, ЧЕЛЯБИНСКАЯ ОБЛАСТЬ</t>
  </si>
  <si>
    <t>ЧЕЛЯБИНСКИЙ ФИЛИАЛ АО «НАУЧНО-ПРОИЗВОДСТВЕННАЯ КОРПОРАЦИЯ «УРАЛВАГОНЗАВОД», Г. ЧЕЛЯБИНСК</t>
  </si>
  <si>
    <t>ЭЛЕКТРОМАШИНА, Г. ЧЕЛЯБИНСК</t>
  </si>
  <si>
    <t>ОБЩЕСТВО С ОГРАНИЧЕННОЙ ОТВЕТСТВЕННОСТЬЮ «АВТО-РЕМОНТ», Г. ЧЕЛЯБИНСК</t>
  </si>
  <si>
    <t>ОБЩЕСТВО С ОГРАНИЧЕННОЙ ОТВЕТСТВЕННОСТЬЮ НАУЧНО-ПРОИЗВОДСТВЕННОЕ ОБЪЕДИНЕНИЕ «ЗЮРАТКУЛЬ», Г. САТКА, ЧЕЛЯБИНСКАЯ ОБЛАСТЬ</t>
  </si>
  <si>
    <t>ОБЩЕСТВО С ОГРАНИЧЕННОЙ ОТВЕТСТВЕННОСТЬЮ НАУЧНО-ПРОИЗВОДСТВЕННОЕ ПРЕДПРИЯТИЕ «РЕЗОНАНС», Г. ЧЕЛЯБИНСК</t>
  </si>
  <si>
    <t>ОБЩЕСТВО С ОГРАНИЧЕННОЙ ОТВЕТСТВЕННОСТЬЮ «СТРОЙАРСЕНАЛ», С. ДОЛГОДЕРЕВЕНСКОЕ, ЧЕЛЯБИНСКАЯ ОБЛАСТЬ</t>
  </si>
  <si>
    <t>РАДИЙ, Г. КАСЛИ, ЧЕЛЯБИНСКАЯ ОБЛАСТЬ</t>
  </si>
  <si>
    <t>ЗАКРЫТОЕ АКЦИОНЕРНОЕ ОБЩЕСТВО «ЛАМИНАРНЫЕ СИСТЕМЫ», Г. МИАСС, ЧЕЛЯБИНСКАЯ ОБЛАСТЬ</t>
  </si>
  <si>
    <t>ОБЩЕСТВО С ОГРАНИЧЕННОЙ ОТВЕТСТВЕННОСТЬЮ «ЛАБОРАТОРИЯ СПЕЦИАЛЬНОЙ МЕТАЛЛУРГИИ», Г. ЧЕЛЯБИНСК</t>
  </si>
  <si>
    <t>ОБЩЕСТВО С ОГРАНИЧЕННОЙ ОТВЕТСТВЕННОСТЬЮ «МИАССКИЙ ЗАВОД МЕДИЦИНСКОГО ОБОРУДОВАНИЯ», Г. МИАСС, ЧЕЛЯБИНСКАЯ ОБЛАСТЬ</t>
  </si>
  <si>
    <t>ОБЩЕСТВО С ОГРАНИЧЕННОЙ ОТВЕТСТВЕННОСТЬЮ «ПРОИЗВОДСТВЕННАЯ ФИРМА «УРАЛКОМПОНЕНТ», Г. МИАСС, ЧЕЛЯБИНСКАЯ ОБЛАСТЬ</t>
  </si>
  <si>
    <t>ОБЩЕСТВО С ОГРАНИЧЕННОЙ ОТВЕТСТВЕННОСТЬЮ «РТС-МЕТРОЛОГИЯ», Г. ЧЕЛЯБИНСК</t>
  </si>
  <si>
    <t>ОБЩЕСТВО С ОГРАНИЧЕННОЙ ОТВЕТСТВЕННОСТЬЮ «ЧЕЛЯБИНСКИЙ ЗАВОД ПРОМЫШЛЕННОГО ОБОРУДОВАНИЯ», Г. ЧЕЛЯБИНСК</t>
  </si>
  <si>
    <t>ОБЩЕСТВО С ОГРАНИЧЕННОЙ ОТВЕТСТВЕННОСТЬЮ «ЧЕЛЯБИНСКИЙ КАЛИБР», Г. ЧЕЛЯБИНСК</t>
  </si>
  <si>
    <t>ОБЩЕСТВО С ОГРАНИЧЕННОЙ ОТВЕТСТВЕННОСТЬЮ «ЮЗРК ГРУПП», Г. ЮЖНОУРАЛЬСК, ЧЕЛЯБИНСКАЯ ОБЛАСТЬ</t>
  </si>
  <si>
    <t>МИАССКИЙ ФИЛИАЛ ФГУП «ВСЕРОССИЙСКИЙ НАУЧНО-ИССЛЕДОВАТЕЛЬСКИЙ ИНСТИТУТ «ЦЕНТР», Г. МИАСС, ЧЕЛЯБИНСКАЯ ОБЛАСТЬ</t>
  </si>
  <si>
    <t>ДОПОЛНИТЕЛЬНЫЙ ОФИС АО АКБ «НОВИКОМБАНК» В Г. ЧЕЛЯБИНСКЕ, Г. ЧЕЛЯБИНСК</t>
  </si>
  <si>
    <t>ОБОСОБЛЕННОЕ ПОДРАЗДЕЛЕНИЕ АКЦИОНЕРНОГО ОБЩЕСТВА «РТ-ТЕХПРИЕМКА» ТП №4, Г. ЧЕБАРКУЛЬ, ЧЕЛЯБИНСКАЯ ОБЛАСТЬ</t>
  </si>
  <si>
    <t>ОБОСОБЛЕННОЕ ПОДРАЗДЕЛЕНИЕ АКЦИОНЕРНОГО ОБЩЕСТВА «РТ-ТЕХПРИЕМКА» ТП №6, Г. ЗЛАТОУСТ, ЧЕЛЯБИНСКАЯ ОБЛАСТЬ</t>
  </si>
  <si>
    <t>ОБОСОБЛЕННОЕ ПОДРАЗДЕЛЕНИЕ АКЦИОНЕРНОГО ОБЩЕСТВА «РТ-ТЕХПРИЕМКА» ТП №9, Г. АША, ЧЕЛЯБИНСКАЯ ОБЛАСТЬ</t>
  </si>
  <si>
    <t>ОБОСОБЛЕННОЕ ПОДРАЗДЕЛЕНИЕ АКЦИОНЕРНОГО ОБЩЕСТВА «РТ-ТЕХПРИЕМКА» УРАЛЬСКОЕ РЕГИОНАЛЬНОЕ ТЕХНИЧЕСКОЕ ПРЕДСТАВИТЕЛЬСТВО (УРТП), Г. ЧЕЛЯБИНСК</t>
  </si>
  <si>
    <t>КЕДР, Г. МИАСС, ЧЕЛЯБИНСКАЯ ОБЛАСТЬ</t>
  </si>
  <si>
    <t>ЗАКРЫТОЕ АКЦИОНЕРНОЕ ОБЩЕСТВО «МАПРА», Г. ЧЕЛЯБИНСК</t>
  </si>
  <si>
    <t>ЗАКРЫТОЕ АКЦИОНЕРНОЕ ОБЩЕСТВО «ПРОИЗВОДСТВЕННОЕ ОБЪЕДИНЕНИЕ «ТРЕК», Г. МИАСС, ЧЕЛЯБИНСКАЯ ОБЛАСТЬ</t>
  </si>
  <si>
    <t>ОБЩЕСТВО С ОГРАНИЧЕННОЙ ОТВЕТСТВЕННОСТЬЮ «ГРУППА КОМПАНИЙ «М-СТИЛ», Г. МАГНИТОГОРСК, ЧЕЛЯБИНСКАЯ ОБЛАСТЬ</t>
  </si>
  <si>
    <t>ОБЩЕСТВО С ОГРАНИЧЕННОЙ ОТВЕТСТВЕННОСТЬЮ «ЗВЕЗДА НЕГАБАРИТА», Г. МИАСС, ЧЕЛЯБИНСКАЯ ОБЛАСТЬ</t>
  </si>
  <si>
    <t>ОБЩЕСТВО С ОГРАНИЧЕННОЙ ОТВЕТСТВЕННОСТЬЮ «МАГНИТОГОРСКИЙ ЛИТЕЙНО-ШТАМПОВОЧНЫЙ ЗАВОД», Г. МАГНИТОГОРСК, ЧЕЛЯБИНСКАЯ ОБЛАСТЬ</t>
  </si>
  <si>
    <t>ОБЩЕСТВО С ОГРАНИЧЕННОЙ ОТВЕТСТВЕННОСТЬЮ НАУЧНО-ПРОИЗВОДСТВЕННОЕ ПРЕДПРИЯТИЕ «ЧЕЛЯБИНСКИЙ ИНСТРУМЕНТАЛЬНЫЙ ЗАВОД», Г. ЧЕЛЯБИНСК</t>
  </si>
  <si>
    <t>ОБЩЕСТВО С ОГРАНИЧЕННОЙ ОТВЕТСТВЕННОСТЬЮ «ПЕТРОСТАЛЬ-СЕРВИС», Г. ЧЕЛЯБИНСК</t>
  </si>
  <si>
    <t>ОБЩЕСТВО С ОГРАНИЧЕННОЙ ОТВЕТСТВЕННОСТЬЮ «ПРИЦЕПНАЯ ТЕХНИКА», Г. МИАСС, ЧЕЛЯБИНСКАЯ ОБЛАСТЬ</t>
  </si>
  <si>
    <t>ОБЩЕСТВО С ОГРАНИЧЕННОЙ ОТВЕТСТВЕННОСТЬЮ «ПРОИЗВОДСТВЕННАЯ ФИРМА АМТ», Г. МИАСС, ЧЕЛЯБИНСКАЯ ОБЛАСТЬ</t>
  </si>
  <si>
    <t>ОБЩЕСТВО С ОГРАНИЧЕННОЙ ОТВЕТСТВЕННОСТЬЮ «ПРОИЗВОДСТВЕННОЕ ОБЪЕДИНЕНИЕ «АВТОРЕАЛ», Г. МИАСС, ЧЕЛЯБИНСКАЯ ОБЛАСТЬ</t>
  </si>
  <si>
    <t>ОБЩЕСТВО С ОГРАНИЧЕННОЙ ОТВЕТСТВЕННОСТЬЮ «СЕРВИСНЫЙ ЦЕНТР», Г. ВЕРХНИЙ УФАЛЕЙ, ЧЕЛЯБИНСКАЯ ОБЛАСТЬ</t>
  </si>
  <si>
    <t>ОБЩЕСТВО С ОГРАНИЧЕННОЙ ОТВЕТСТВЕННОСТЬЮ ТОРГОВЫЙ ДОМ «ТЕХНО ДРАЙВ», Г. ЧЕЛЯБИНСК</t>
  </si>
  <si>
    <t>ОБЩЕСТВО С ОГРАНИЧЕННОЙ ОТВЕТСТВЕННОСТЬЮ ТОРГОВЫЙ ДОМ «УРАЛСПЕЦМАШ», Р.П. РОЗА, Г. КОРКИНО, ЧЕЛЯБИНСКАЯ ОБЛАСТЬ</t>
  </si>
  <si>
    <t>ОБЩЕСТВО С ОГРАНИЧЕННОЙ ОТВЕТСТВЕННОСТЬЮ «УРАЛРЕЗИНА», Г. МИАСС, ЧЕЛЯБИНСКАЯ ОБЛАСТЬ</t>
  </si>
  <si>
    <t>ОБЩЕСТВО С ОГРАНИЧЕННОЙ ОТВЕТСТВЕННОСТЬЮ «УРАЛЬСКИЙ ЗАВОД ПОДЪЕМНЫХ МЕХАНИЗМОВ АНТ», Г. МИАСС, ЧЕЛЯБИНСКАЯ ОБЛАСТЬ</t>
  </si>
  <si>
    <t>ОБЩЕСТВО С ОГРАНИЧЕННОЙ ОТВЕТСТВЕННОСТЬЮ «УРАЛЬСКИЙ ЗАВОД ПРОТИВОПОЖАРНОЙ ЗАЩИТЫ», Г. МИАСС, ЧЕЛЯБИНСКАЯ ОБЛАСТЬ</t>
  </si>
  <si>
    <t>ОБЩЕСТВО С ОГРАНИЧЕННОЙ ОТВЕТСТВЕННОСТЬЮ «УРАЛЬСКИЙ ЗАВОД СПЕЦТЕХНИКИ», Г. УСТЬ-КАТАВ, ЧЕЛЯБИНСКАЯ ОБЛАСТЬ</t>
  </si>
  <si>
    <t>ОБЩЕСТВО С ОГРАНИЧЕННОЙ ОТВЕТСТВЕННОСТЬЮ «УРАЛЬСКИЙ ПРУЖИННЫЙ ЗАВОД», Г. МАГНИТОГОРСК, ЧЕЛЯБИНСКАЯ ОБЛАСТЬ</t>
  </si>
  <si>
    <t>ОБЩЕСТВО С ОГРАНИЧЕННОЙ ОТВЕТСТВЕННОСТЬЮ «ЧЕЛЯБИНСКИЙ МАШИНОСТРОИТЕЛЬНЫЙ ЗАВОД», Г. ЧЕЛЯБИНСК</t>
  </si>
  <si>
    <t>ОБЩЕСТВО С ОГРАНИЧЕННОЙ ОТВЕТСТВЕННОСТЬЮ «ЛЕГПРОМ», Г. БАКАЛ, ЧЕЛЯБИНСКАЯ ОБЛАСТЬ</t>
  </si>
  <si>
    <t>ОБЩЕСТВО С ОГРАНИЧЕННОЙ ОТВЕТСТВЕННОСТЬЮ НАУЧНО-ТЕХНИЧЕСКИЙ ЦЕНТР «ПРИВОДНАЯ ТЕХНИКА», Г. ЧЕЛЯБИНСК</t>
  </si>
  <si>
    <t>ОБЩЕСТВО С ОГРАНИЧЕННОЙ ОТВЕТСТВЕННОСТЬЮ «УРАЛЬСКИЙ ЗАВОД ГАЗООЧИСТНОЙ АППАРАТУРЫ», Г. ЧЕЛЯБИНСК</t>
  </si>
  <si>
    <t>ОБЩЕСТВО С ОГРАНИЧЕННОЙ ОТВЕТСТВЕННОСТЬЮ «УРАЛЬСКИЙ ЗАВОД СПЕЦИАЛЬНОГО АРМАТУРОСТРОЕНИЯ», Г. ЧЕЛЯБИНСК</t>
  </si>
  <si>
    <t>МАУКСКИЙ РУДНИК, Р.П. ВИШНЕВОГОРСК, КАСЛИНСКИЙ РАЙОН, ЧЕЛЯБИНСКАЯ ОБЛАСТЬ</t>
  </si>
  <si>
    <t>ЧЕЛЯБВТОРМЕТ, Г. ЧЕЛЯБИНСК</t>
  </si>
  <si>
    <t>ЮЖНО-УРАЛЬСКИЙ СПЕЦИАЛИЗИРОВАННЫЙ ЦЕНТР УТИЛИЗАЦИИ, Г. МИАСС, ЧЕЛЯБИНСКАЯ ОБЛАСТЬ</t>
  </si>
  <si>
    <t>ЗАКРЫТОЕ АКЦИОНЕРНОЕ ОБЩЕСТВО «ВАРНЕНСКИЙ ИЗВЕСТНЯК», С. ВАРНА, ЧЕЛЯБИНСКАЯ ОБЛАСТЬ</t>
  </si>
  <si>
    <t>ЗАКРЫТОЕ АКЦИОНЕРНОЕ ОБЩЕСТВО «МАГНИТОГОРСКИЙ ЗАВОД ПРОКАТНЫХ ВАЛКОВ», Г. МАГНИТОГОРСК, ЧЕЛЯБИНСКАЯ ОБЛАСТЬ</t>
  </si>
  <si>
    <t>ОБЩЕСТВО С ОГРАНИЧЕННОЙ ОТВЕТСТВЕННОСТЬЮ «АВТОТРАНСПОРТНОЕ УПРАВЛЕНИЕ», Г. МАГНИТОГОРСК, ЧЕЛЯБИНСКАЯ ОБЛАСТЬ</t>
  </si>
  <si>
    <t>ОБЩЕСТВО С ОГРАНИЧЕННОЙ ОТВЕТСТВЕННОСТЬЮ «АРТМЕТАЛЛ», Г. ВЕРХНИЙ УФАЛЕЙ, ЧЕЛЯБИНСКАЯ ОБЛАСТЬ</t>
  </si>
  <si>
    <t>ОБЩЕСТВО С ОГРАНИЧЕННОЙ ОТВЕТСТВЕННОСТЬЮ «БИЯНКОВСКИЙ ЩЕБЕНОЧНЫЙ ЗАВОД», Г. МИНЬЯР, ЧЕЛЯБИНСКАЯ ОБЛАСТЬ</t>
  </si>
  <si>
    <t>ОБЩЕСТВО С ОГРАНИЧЕННОЙ ОТВЕТСТВЕННОСТЬЮ «БУСКУЛЬ», ПОС. БУСКУЛЬСКИЙ, ЧЕСМЕНСКИЙ РАЙОН, ЧЕЛЯБИНСКАЯ ОБЛАСТЬ</t>
  </si>
  <si>
    <t>ОБЩЕСТВО С ОГРАНИЧЕННОЙ ОТВЕТСТВЕННОСТЬЮ «ВАРНЕНСКИЙ ДРОБИЛЬНО-СОРТИРОВОЧНЫЙ КОМПЛЕКС», ПОС. БОЛЬШЕВИК, ВАРНЕНСКИЙ РАЙОН, ЧЕЛЯБИНСКАЯ ОБЛАСТЬ</t>
  </si>
  <si>
    <t>ОБЩЕСТВО С ОГРАНИЧЕННОЙ ОТВЕТСТВЕННОСТЬЮ «ГУМБЕЙСКИЙ ЩЕБЕНОЧНЫЙ ЗАВОД», С. НОВОБУРАНОВКА, АГАПОВСКИЙ РАЙОН, ЧЕЛЯБИНСКАЯ ОБЛАСТЬ</t>
  </si>
  <si>
    <t>ОБЩЕСТВО С ОГРАНИЧЕННОЙ ОТВЕТСТВЕННОСТЬЮ «МАГМЕТАЛЛПАК», Г. МАГНИТОГОРСК, ЧЕЛЯБИНСКАЯ ОБЛАСТЬ</t>
  </si>
  <si>
    <t>ОБЩЕСТВО С ОГРАНИЧЕННОЙ ОТВЕТСТВЕННОСТЬЮ «МАГНИТОГОРСКИЙ ЦЕМЕНТНО-ОГНЕУПОРНЫЙ ЗАВОД», Г. МАГНИТОГОРСК, ЧЕЛЯБИНСКАЯ ОБЛАСТЬ</t>
  </si>
  <si>
    <t>ОБЩЕСТВО С ОГРАНИЧЕННОЙ ОТВЕТСТВЕННОСТЬЮ «ММК ВТОРМЕТ», Г. МАГНИТОГОРСК, ЧЕЛЯБИНСКАЯ ОБЛАСТЬ</t>
  </si>
  <si>
    <t>ОБЩЕСТВО С ОГРАНИЧЕННОЙ ОТВЕТСТВЕННОСТЬЮ НАУЧНО-ПРОИЗВОДСТВЕННОЕ ОБЪЕДИНЕНИЕ «ЭНЕРГОПРОМ», Г. ЧЕЛЯБИНСК</t>
  </si>
  <si>
    <t>ОБЩЕСТВО С ОГРАНИЧЕННОЙ ОТВЕТСТВЕННОСТЬЮ «ОГНЕУПОР», Г. МАГНИТОГОРСК, ЧЕЛЯБИНСКАЯ ОБЛАСТЬ</t>
  </si>
  <si>
    <t>ОБЩЕСТВО С ОГРАНИЧЕННОЙ ОТВЕТСТВЕННОСТЬЮ «ПРОТЕК», Г. ЧЕЛЯБИНСК</t>
  </si>
  <si>
    <t>ОБЩЕСТВО С ОГРАНИЧЕННОЙ ОТВЕТСТВЕННОСТЬЮ «ПРУЖИННО-НАВИВОЧНЫЙ ЗАВОД», Г. ЧЕЛЯБИНСК</t>
  </si>
  <si>
    <t>ОБЩЕСТВО С ОГРАНИЧЕННОЙ ОТВЕТСТВЕННОСТЬЮ «ТАМОЖЕННЫЙ БРОКЕР», Г. МАГНИТОГОРСК, ЧЕЛЯБИНСКАЯ ОБЛАСТЬ</t>
  </si>
  <si>
    <t>ОБЩЕСТВО С ОГРАНИЧЕННОЙ ОТВЕТСТВЕННОСТЬЮ «ТМК ТРУБОПРОВОДНЫЕ РЕШЕНИЯ», Г. ЧЕЛЯБИНСК</t>
  </si>
  <si>
    <t>ОБЩЕСТВО С ОГРАНИЧЕННОЙ ОТВЕТСТВЕННОСТЬЮ «ТОРГОВЫЙ ДОМ ММК», Г. МАГНИТОГОРСК, ЧЕЛЯБИНСКАЯ ОБЛАСТЬ</t>
  </si>
  <si>
    <t>ОБЩЕСТВО С ОГРАНИЧЕННОЙ ОТВЕТСТВЕННОСТЬЮ «ТОРГОВЫЙ ДОМ «ММК ВТОРМЕТ», Г. МАГНИТОГОРСК, ЧЕЛЯБИНСКАЯ ОБЛАСТЬ</t>
  </si>
  <si>
    <t>ОБЩЕСТВО С ОГРАНИЧЕННОЙ ОТВЕТСТВЕННОСТЬЮ «ЧЕРМЕТУРАЛАВТОМАТИКА», Г. ЧЕЛЯБИНСК</t>
  </si>
  <si>
    <t>ОБЩЕСТВО С ОГРАНИЧЕННОЙ ОТВЕТСТВЕННОСТЬЮ «ШЛАКСЕРВИС», Г. МАГНИТОГОРСК, ЧЕЛЯБИНСКАЯ ОБЛАСТЬ</t>
  </si>
  <si>
    <t>ОБЩЕСТВО С ОГРАНИЧЕННОЙ ОТВЕТСТВЕННОСТЬЮ «ДСТ ТЕХИНКОМ СПЕЦИАЛЬНЫЕ МАШИНЫ», Г. ЧЕЛЯБИНСК</t>
  </si>
  <si>
    <t>ОБЩЕСТВО С ОГРАНИЧЕННОЙ ОТВЕТСТВЕННОСТЬЮ «ИНЖЕНЕРНЫЕ МАШИНЫ СПЕЦИАЛЬНОГО НАЗНАЧЕНИЯ», Г. КОПЕЙСК, ЧЕЛЯБИНСКАЯ ОБЛАСТЬ</t>
  </si>
  <si>
    <t>ОБЩЕСТВО С ОГРАНИЧЕННОЙ ОТВЕТСТВЕННОСТЬЮ «СДМ», Г. ЧЕЛЯБИНСК</t>
  </si>
  <si>
    <t>ОБЩЕСТВО С ОГРАНИЧЕННОЙ ОТВЕТСТВЕННОСТЬЮ ПРОИЗВОДСТВЕННО-КОММЕРЧЕСКАЯ ФИРМА «КАЛИБР», Г. ЧЕЛЯБИНСК</t>
  </si>
  <si>
    <t>ОБЩЕСТВО С ОГРАНИЧЕННОЙ ОТВЕТСТВЕННОСТЬЮ ТОРГОВЫЙ ДОМ «УРАЛКРАН», Г. ЧЕЛЯБИНСК</t>
  </si>
  <si>
    <t>ОБЩЕСТВО С ОГРАНИЧЕННОЙ ОТВЕТСТВЕННОСТЬЮ «ЭКОСИСТЕМА», Г. ЧЕЛЯБИНСК</t>
  </si>
  <si>
    <t>ФЕДЕРАЛЬНОЕ БЮДЖЕТНОЕ УЧРЕЖДЕНИЕ «ГОСУДАРСТВЕННЫЙ РЕГИОНАЛЬНЫЙ ЦЕНТР СТАНДАРТИЗАЦИИ, МЕТРОЛОГИИ И ИСПЫТАНИЙ В ЧЕЛЯБИНСКОЙ ОБЛАСТИ», Г. ЧЕЛЯБИНСК</t>
  </si>
  <si>
    <t>ЗЛАТОУСТОВСКИЙ ЧАСОВОЙ ЗАВОД, Г. ЗЛАТОУСТ, ЧЕЛЯБИНСКАЯ ОБЛАСТЬ</t>
  </si>
  <si>
    <t>ОБЩЕСТВО С ОГРАНИЧЕННОЙ ОТВЕТСТВЕННОСТЬЮ «УРАЛИНСТРУМЕНТИМПЭКС», Г. ЧЕЛЯБИНСК</t>
  </si>
  <si>
    <t>ОБЩЕСТВО С ОГРАНИЧЕННОЙ ОТВЕТСТВЕННОСТЬЮ «ЧЕЛЯБИНСКИЙ ИНСТРУМЕНТАЛЬНЫЙ ЗАВОД», Г. ЧЕЛЯБИНСК</t>
  </si>
  <si>
    <t>ГОСУДАРСТВЕННЫЙ РАКЕТНЫЙ ЦЕНТР ИМЕНИ АКАДЕМИКА В.П. МАКЕЕВА, Г. МИАСС, ЧЕЛЯБИНСКАЯ ОБЛАСТЬ</t>
  </si>
  <si>
    <t>НАУЧНО-ИССЛЕДОВАТЕЛЬСКИЙ ИНСТИТУТ «ГЕРМЕС», Г. ЗЛАТОУСТ, ЧЕЛЯБИНСКАЯ ОБЛАСТЬ</t>
  </si>
  <si>
    <t>УСТЬ-КАТАВСКИЙ ВАГОНОСТРОИТЕЛЬНЫЙ ЗАВОД» ИМ. С.М.КИРОВА - ФИЛИАЛ АО «ГОСУДАРСТВЕННЫЙ КОСМИЧЕСКИЙ НАУЧНО-ПРОИЗВОДСТВЕННЫЙ ЦЕНТР ИМЕНИ М.В. ХРУНИЧЕВА», Г. УСТЬ-КАТАВ, ЧЕЛЯБИНСКАЯ ОБЛАСТЬ</t>
  </si>
  <si>
    <t>РОССИЙСКИЙ ФЕДЕРАЛЬНЫЙ ЯДЕРНЫЙ ЦЕНТР - ВСЕРОССИЙСКИЙ НАУЧНО-ИССЛЕДОВАТЕЛЬСКИЙ ИНСТИТУТ ТЕХНИЧЕСКОЙ ФИЗИКИ ИМЕНИ АКАДЕМИКА Е.И. ЗАБАБАХИНА, Г. СНЕЖИНСК, ЧЕЛЯБИНСКАЯ ОБЛАСТЬ</t>
  </si>
  <si>
    <t>ОБЩЕСТВО С ОГРАНИЧЕННОЙ ОТВЕТСТВЕННОСТЬЮ «ЗАВОД УГЛЕРОДНЫХ И КОМПОЗИЦИОННЫХ МАТЕРИАЛОВ», Г. ЧЕЛЯБИНСК</t>
  </si>
  <si>
    <t>ОБЩЕСТВО С ОГРАНИЧЕННОЙ ОТВЕТСТВЕННОСТЬЮ «МИАН», Г. ЗЛАТОУСТ, ЧЕЛЯБИНСКАЯ ОБЛАСТЬ</t>
  </si>
  <si>
    <t>ПАПИЛОН, Г. МИАСС, ЧЕЛЯБИНСКАЯ ОБЛАСТЬ</t>
  </si>
  <si>
    <t>ОБЩЕСТВО С ОГРАНИЧЕННОЙ ОТВЕТСТВЕННОСТЬЮ «ИНФОРМАЦИОННЫЕ ТЕХНОЛОГИИ ПАПИЛОН», Г. МИАСС, ЧЕЛЯБИНСКАЯ ОБЛАСТЬ</t>
  </si>
  <si>
    <t>ОБЩЕСТВО С ОГРАНИЧЕННОЙ ОТВЕТСТВЕННОСТЬЮ «СИСТЕМЫ ПАПИЛОН», Г. МИАСС, ЧЕЛЯБИНСКАЯ ОБЛАСТЬ</t>
  </si>
  <si>
    <t>ФЕДЕРАЛЬНОЕ ГОСУДАРСТВЕННОЕ БЮДЖЕТНОЕ УЧРЕЖДЕНИЕ НАУКИ «ЮЖНО-УРАЛЬСКИЙ ИНСТИТУТ БИОФИЗИКИ» ФЕДЕРАЛЬНОГО МЕДИКО-БИОЛОГИЧЕСКОГО АГЕНТСТВА, Г. ОЗЕРСК, ЧЕЛЯБИНСКАЯ ОБЛАСТЬ</t>
  </si>
  <si>
    <t>ОБЩЕСТВО С ОГРАНИЧЕННОЙ ОТВЕТСТВЕННОСТЬЮ «ПОЖТЕХСПАС», Г. МИАСС, ЧЕЛЯБИНСКАЯ ОБЛАСТЬ</t>
  </si>
  <si>
    <t>ОБЩЕСТВО С ОГРАНИЧЕННОЙ ОТВЕТСТВЕННОСТЬЮ «УРАЛ ПОЖТЕХВООРУЖЕНИЕ», Г. МИАСС, ЧЕЛЯБИНСКАЯ ОБЛАСТЬ</t>
  </si>
  <si>
    <t>Проверка ИНН</t>
  </si>
  <si>
    <t>Проверка предприятия</t>
  </si>
  <si>
    <t>Проверка ИНН и предприятия</t>
  </si>
  <si>
    <t>организация практики, проведение конференций, конкурсов профмастерства</t>
  </si>
  <si>
    <t>встречи "студенты-работодатель" и "выпускник-работодатель"</t>
  </si>
  <si>
    <t>компенсация оплаты за съем жилья</t>
  </si>
  <si>
    <t>Сумма по полю гр.9</t>
  </si>
  <si>
    <t>Сумма по полю гр.10</t>
  </si>
  <si>
    <t>Сумма по полю гр.11</t>
  </si>
  <si>
    <t>Сумма по полю гр.12</t>
  </si>
  <si>
    <t>Сумма по полю гр.13</t>
  </si>
  <si>
    <t>Сумма по полю гр.14</t>
  </si>
  <si>
    <t>Сумма по полю гр.15</t>
  </si>
  <si>
    <t>Сумма по полю гр.16</t>
  </si>
  <si>
    <t>Сумма по полю гр.17</t>
  </si>
  <si>
    <t>Сумма по полю гр.18</t>
  </si>
  <si>
    <t>2-6</t>
  </si>
  <si>
    <t>трудоустройство</t>
  </si>
  <si>
    <t xml:space="preserve">Трудоустройство, имеющих профессиональное обучение. </t>
  </si>
  <si>
    <t>Предприятие</t>
  </si>
  <si>
    <t>оповещение студентов и родителей о вакансиях через классных руководителей,банк вакансий в отделе по трудоустройству</t>
  </si>
  <si>
    <t>4 разряд</t>
  </si>
  <si>
    <t>трудоустройство прошедших переподготовку</t>
  </si>
  <si>
    <t>3 разряд</t>
  </si>
  <si>
    <t>информирование о предприятии и имеющихся вакансиях</t>
  </si>
  <si>
    <t>профориентация, наставничество, практическое обучение, профессиональная переподготовка</t>
  </si>
  <si>
    <t>Встречи с представителями работодателя, ярмарки вакансий, обучение по поиску работы в Интернет-ресурсах, экскурсии на производство</t>
  </si>
  <si>
    <t>2 разряд</t>
  </si>
  <si>
    <t>трудоустройство имеющих профессиональное обучение</t>
  </si>
  <si>
    <t>оператор станков с программным управлением</t>
  </si>
  <si>
    <t>2-3</t>
  </si>
  <si>
    <t>3-4</t>
  </si>
  <si>
    <t>3-5</t>
  </si>
  <si>
    <t>Адрес</t>
  </si>
  <si>
    <t>Город</t>
  </si>
  <si>
    <t>18.12.</t>
  </si>
  <si>
    <t>11.12.</t>
  </si>
  <si>
    <t>04.12.</t>
  </si>
  <si>
    <t>27.11.</t>
  </si>
  <si>
    <t>20.11.</t>
  </si>
  <si>
    <t>13.11.</t>
  </si>
  <si>
    <t>07.11.</t>
  </si>
  <si>
    <t>30.10.</t>
  </si>
  <si>
    <t>23.10.</t>
  </si>
  <si>
    <t>16.10.</t>
  </si>
  <si>
    <t>09.10.</t>
  </si>
  <si>
    <t>02.10.</t>
  </si>
  <si>
    <t>25.09.</t>
  </si>
  <si>
    <t>18.09.</t>
  </si>
  <si>
    <t>11.09.</t>
  </si>
  <si>
    <t>04.09.</t>
  </si>
  <si>
    <t>28.08.</t>
  </si>
  <si>
    <t>21.08.</t>
  </si>
  <si>
    <t>14.08.</t>
  </si>
  <si>
    <t>ГБПОУ АИТ</t>
  </si>
  <si>
    <t>Аша</t>
  </si>
  <si>
    <t>АИТ</t>
  </si>
  <si>
    <t>без/изм</t>
  </si>
  <si>
    <t>Зарипова</t>
  </si>
  <si>
    <t>Бакал</t>
  </si>
  <si>
    <t>БТПТиС</t>
  </si>
  <si>
    <t>Шерстнева</t>
  </si>
  <si>
    <t>Златоуст</t>
  </si>
  <si>
    <t>ЗлатИК</t>
  </si>
  <si>
    <t>ошибка</t>
  </si>
  <si>
    <t>upo@ztte</t>
  </si>
  <si>
    <t>ЗТТиЭ</t>
  </si>
  <si>
    <t>нет/тр-устр</t>
  </si>
  <si>
    <t>Учеб-пр работа</t>
  </si>
  <si>
    <t>Коркино</t>
  </si>
  <si>
    <t>КГСТ</t>
  </si>
  <si>
    <t>Котова</t>
  </si>
  <si>
    <t>Катав</t>
  </si>
  <si>
    <t>КИИТ</t>
  </si>
  <si>
    <t>Касли</t>
  </si>
  <si>
    <t>КПГТ</t>
  </si>
  <si>
    <t>Зязева</t>
  </si>
  <si>
    <t>Копейск</t>
  </si>
  <si>
    <t>КПК</t>
  </si>
  <si>
    <t>Соболев</t>
  </si>
  <si>
    <t>Миасс</t>
  </si>
  <si>
    <t>МГРК</t>
  </si>
  <si>
    <t>МиМК</t>
  </si>
  <si>
    <t>ГБПОУ ОзТК</t>
  </si>
  <si>
    <t>Озёрск</t>
  </si>
  <si>
    <t>ОзТК</t>
  </si>
  <si>
    <t>Первомайский</t>
  </si>
  <si>
    <t>Пер-май</t>
  </si>
  <si>
    <t>ПТПСМ</t>
  </si>
  <si>
    <t>Дубинина</t>
  </si>
  <si>
    <t>Чел</t>
  </si>
  <si>
    <t>Рост</t>
  </si>
  <si>
    <t>Андриянов</t>
  </si>
  <si>
    <t>Сатка</t>
  </si>
  <si>
    <t>СГ-КК</t>
  </si>
  <si>
    <t>Сим мех тех</t>
  </si>
  <si>
    <t>Сим</t>
  </si>
  <si>
    <t>СМТ</t>
  </si>
  <si>
    <t>Плосконенко</t>
  </si>
  <si>
    <t>Сфера</t>
  </si>
  <si>
    <t>УКИИТ</t>
  </si>
  <si>
    <t>Усть-Катав</t>
  </si>
  <si>
    <t>УКИТТ</t>
  </si>
  <si>
    <t>Апаликов</t>
  </si>
  <si>
    <t>ЧАТТ</t>
  </si>
  <si>
    <t>Бурков</t>
  </si>
  <si>
    <t>ЧГПГТ</t>
  </si>
  <si>
    <t>ЧМТТ</t>
  </si>
  <si>
    <t>Сартова</t>
  </si>
  <si>
    <t>Магнитка</t>
  </si>
  <si>
    <t>ЧО ПК</t>
  </si>
  <si>
    <t>Барышникова</t>
  </si>
  <si>
    <t>Чебаркуль</t>
  </si>
  <si>
    <t>ЧПТ Чеб</t>
  </si>
  <si>
    <t>Меркулова</t>
  </si>
  <si>
    <t>ЧелПК</t>
  </si>
  <si>
    <t>ЧРТ</t>
  </si>
  <si>
    <t>Марина Е</t>
  </si>
  <si>
    <t>ЧТПиГХ</t>
  </si>
  <si>
    <t>Халиков</t>
  </si>
  <si>
    <t>ЧэНК</t>
  </si>
  <si>
    <t>Быков</t>
  </si>
  <si>
    <t>ЮУМК</t>
  </si>
  <si>
    <t>ЮУрГТК</t>
  </si>
  <si>
    <t>ЮУГК</t>
  </si>
  <si>
    <t>Суровцов</t>
  </si>
  <si>
    <t>Юрюзань</t>
  </si>
  <si>
    <t>ЮТТ</t>
  </si>
  <si>
    <t>Савватеева</t>
  </si>
  <si>
    <t>Южуральск</t>
  </si>
  <si>
    <t>ЮЭТ</t>
  </si>
  <si>
    <t>25.12.</t>
  </si>
  <si>
    <t>Итого</t>
  </si>
  <si>
    <t>% да</t>
  </si>
  <si>
    <t>МТК</t>
  </si>
  <si>
    <t>29.12.</t>
  </si>
  <si>
    <t>15.01.</t>
  </si>
  <si>
    <t>22.01.</t>
  </si>
  <si>
    <t>Чел (ЧелКИТ)</t>
  </si>
  <si>
    <t>29.01.</t>
  </si>
  <si>
    <t>разница</t>
  </si>
  <si>
    <t>сумма</t>
  </si>
  <si>
    <t>05.02.</t>
  </si>
  <si>
    <t>12.02.</t>
  </si>
  <si>
    <t>19.02.</t>
  </si>
  <si>
    <t>ЮУрАПК</t>
  </si>
  <si>
    <t>наладчик автоматических линий и агрегатных станков</t>
  </si>
  <si>
    <t>Слесарь механосборочных работ в автомобилестроении</t>
  </si>
  <si>
    <t>формовщик машинной формовки</t>
  </si>
  <si>
    <t>машинист моечных машин</t>
  </si>
  <si>
    <t>Инженер-конструктор в автомобилестроении</t>
  </si>
  <si>
    <t>грузчик</t>
  </si>
  <si>
    <t>чистильщик</t>
  </si>
  <si>
    <t>Слесарь-ремонтник (ремонт машин и оборудования различного назначения)</t>
  </si>
  <si>
    <t>наладчик холодно-штамповочного оборудования</t>
  </si>
  <si>
    <t>Слесарь-инструментальщик  в автомобилестроении</t>
  </si>
  <si>
    <t>Наладчик станков и манипуляторов с программным обеспечением</t>
  </si>
  <si>
    <t>Уборщик служебных и производственных помещений</t>
  </si>
  <si>
    <t>Cпециалист Службы внутреннего аудита</t>
  </si>
  <si>
    <t>Ведущий юрисконсульт</t>
  </si>
  <si>
    <t>Специалист производственно-сбытового отдела</t>
  </si>
  <si>
    <t>Шлифовщик 5 разряда</t>
  </si>
  <si>
    <t>Инженер-технолог (химик)</t>
  </si>
  <si>
    <t>Инженер-технолог (мехобработка)</t>
  </si>
  <si>
    <t>Контролер станочных и слесарных работ 2 разряда</t>
  </si>
  <si>
    <t>Слесарь электромонтажник 2 разряда (СБОРЩИК)</t>
  </si>
  <si>
    <t>Наладчик станков и манипуляторов с программным управлением 4 разряда</t>
  </si>
  <si>
    <t>Механик (ремонт металообрабатывающего оборудования)</t>
  </si>
  <si>
    <t>машинист крана ЭСПЦ-1</t>
  </si>
  <si>
    <t>укладчик-упаковщик ЭСПЦ-1</t>
  </si>
  <si>
    <t>водитель автомобиля КАМАЗ</t>
  </si>
  <si>
    <t>станочник широкого профиля ЦЗЛ</t>
  </si>
  <si>
    <t>машинист железнодорожного крана</t>
  </si>
  <si>
    <t>электромонтер по ремонту обмоток и изоляции ЦРМЭО</t>
  </si>
  <si>
    <t>рабочий по комплексному обслуживанию и ремонту зданий</t>
  </si>
  <si>
    <t>монтер пути</t>
  </si>
  <si>
    <t>инженер по строительному контролю строительно-монтажных работ</t>
  </si>
  <si>
    <t>электромонтер по ремонту аппаратуры релейной защиты и автоматики</t>
  </si>
  <si>
    <t>обработчик поверхностных пороков металла ЛПЦ-2</t>
  </si>
  <si>
    <t>шихтовщик</t>
  </si>
  <si>
    <t>помощник машиниста тепловоза</t>
  </si>
  <si>
    <t>Электрогазосварщик (на резке и ручной сварке) Энергоцех</t>
  </si>
  <si>
    <t>электромонтер линейных сооружений телефонной связи и радиофикации</t>
  </si>
  <si>
    <t>термист проката и труб ЛПЦ-3</t>
  </si>
  <si>
    <t>экипировщик</t>
  </si>
  <si>
    <t>электромонтер ЦРМЭО</t>
  </si>
  <si>
    <t>обрубщик фасонного литья</t>
  </si>
  <si>
    <t>слесарь-ремонтник Энергоцеха</t>
  </si>
  <si>
    <t>газоспасатель - водитель</t>
  </si>
  <si>
    <t>составитель поездов</t>
  </si>
  <si>
    <t>газорезчик ЭСПЦ-2</t>
  </si>
  <si>
    <t>выбивальщик отливок РМЦ</t>
  </si>
  <si>
    <t>подсобный рабочий РМЦ</t>
  </si>
  <si>
    <t>строгальщик РМЦ</t>
  </si>
  <si>
    <t>водитель автомобиля МАН</t>
  </si>
  <si>
    <t>ТЭЦ электромонтер по ремонту и обслуживанию оборудования</t>
  </si>
  <si>
    <t>слесарь-ремонтник РМЦ</t>
  </si>
  <si>
    <t>слесарь-ремонтник ЭСПЦ-2</t>
  </si>
  <si>
    <t>слесарь механосборочных работ РМЦ</t>
  </si>
  <si>
    <t>слесарь-электрик</t>
  </si>
  <si>
    <t>штабелировщик металла ЛПЦ-2</t>
  </si>
  <si>
    <t>формовщик ручной формовки (участвующий в литье)</t>
  </si>
  <si>
    <t>штабелировщик металла ЛПЦ-1</t>
  </si>
  <si>
    <t>токарь ЦНП</t>
  </si>
  <si>
    <t>инженер-конструктор ЦНП</t>
  </si>
  <si>
    <t>монтажник санитарно-технических систем и оборудования ЦРМО</t>
  </si>
  <si>
    <t>наладчик шлифовальных станков</t>
  </si>
  <si>
    <t>тракторист Т-150-К-0,5 АТЦ</t>
  </si>
  <si>
    <t>давильщик на токарно-давильных станках</t>
  </si>
  <si>
    <t>правильщик проката и труб ЛПЦ-2</t>
  </si>
  <si>
    <t>Монтажник оборудования металлургических заводов ЦРМО</t>
  </si>
  <si>
    <t>огнеупорщик ЦРМО</t>
  </si>
  <si>
    <t>водитель автомобиля МАЗ</t>
  </si>
  <si>
    <t>Каменщик ЦРМО</t>
  </si>
  <si>
    <t>Электросварщик ручной сварки 5 разряда</t>
  </si>
  <si>
    <t>Столяр 3 разряда</t>
  </si>
  <si>
    <t>Инженер-технолог (строительство)</t>
  </si>
  <si>
    <t>инженер (испытатель)</t>
  </si>
  <si>
    <t>Оператор станков с программным управлением 4 разряда</t>
  </si>
  <si>
    <t>Кровельщик по рулонным кровлям и по кровлям из штучных материалов 3 разряда</t>
  </si>
  <si>
    <t>инженер-технолог 3 категории</t>
  </si>
  <si>
    <t>Слесарь-ремонтник 4 разряда</t>
  </si>
  <si>
    <t>Инженер-конструктор 2 категории</t>
  </si>
  <si>
    <t>Оператор по диспетчерскому обслуживанию лифтов 2 разряда</t>
  </si>
  <si>
    <t>экономист по труду</t>
  </si>
  <si>
    <t>Оператор станков с программным управлением 3 разряда</t>
  </si>
  <si>
    <t>Инженер (квота)</t>
  </si>
  <si>
    <t>Инженер (специалист по входному контролю)</t>
  </si>
  <si>
    <t>Станочник широкого профиля 5 разряда</t>
  </si>
  <si>
    <t>Уборщик производственных и служебных помещений (квота)</t>
  </si>
  <si>
    <t>Инженер-программист (квота)</t>
  </si>
  <si>
    <t>Инженер-конструктор (квота)</t>
  </si>
  <si>
    <t>Повар 4-6 разряда</t>
  </si>
  <si>
    <t>Инженер 2 категории</t>
  </si>
  <si>
    <t>Инженер (кадровое делопроизводство)</t>
  </si>
  <si>
    <t>Испытатель агрегатов, приборов и чувствительных элементов 4 разряда</t>
  </si>
  <si>
    <t>Маляр строительный 4 разряда</t>
  </si>
  <si>
    <t>Слесарь-электрик по ремонту электрооборудования 5 разряда</t>
  </si>
  <si>
    <t>Лифтер-оператор 2 разряда</t>
  </si>
  <si>
    <t>Испытатель агрегатов приборов и чувствительных элементов 4 разряда</t>
  </si>
  <si>
    <t>Электромонтер по ремонту и обслуживанию электрооборудования 4 разряда</t>
  </si>
  <si>
    <t>Монтажник оборудования связи 3 разряда</t>
  </si>
  <si>
    <t>Оператор станков с программным управлением 5 разряда</t>
  </si>
  <si>
    <t>Столяр 5 разряда</t>
  </si>
  <si>
    <t>начальник участка пути</t>
  </si>
  <si>
    <t>машинист насосных установок</t>
  </si>
  <si>
    <t>гардеробщик</t>
  </si>
  <si>
    <t>уборщик служебных помещений</t>
  </si>
  <si>
    <t>транспортировщик специзделий</t>
  </si>
  <si>
    <t>Экономист по труду и планированию</t>
  </si>
  <si>
    <t>Ведущий инженер по автоматизированным системам управления технологическими процессами</t>
  </si>
  <si>
    <t>Начальник бюро оборудования</t>
  </si>
  <si>
    <t>рабочий зеленого хозяйства</t>
  </si>
  <si>
    <t>Специалист по закупкам</t>
  </si>
  <si>
    <t>ведущий инженер-конструктор</t>
  </si>
  <si>
    <t>Инженер по КИПиА</t>
  </si>
  <si>
    <t>штукатур-маляр</t>
  </si>
  <si>
    <t>Начальник бюро строительного контроля и взаимодействия с подрядными организациями</t>
  </si>
  <si>
    <t>Ведущий инженер</t>
  </si>
  <si>
    <t>Ведущий инженер бюро оборудования</t>
  </si>
  <si>
    <t>Мастер по комплектации</t>
  </si>
  <si>
    <t>Старший товаровед</t>
  </si>
  <si>
    <t>насыпщик-весовщик</t>
  </si>
  <si>
    <t>инженер-электрик (конструктор)</t>
  </si>
  <si>
    <t>машинист-инструктор локомотивных бригад</t>
  </si>
  <si>
    <t>Аппаратчик приготовление смесей</t>
  </si>
  <si>
    <t>Подрывник</t>
  </si>
  <si>
    <t>Мастер (складское хозяйство)</t>
  </si>
  <si>
    <t>Лаборант физико-химического анализа взрывоопасного сырья, полуфабрикатов и продукции</t>
  </si>
  <si>
    <t>инженер по безопасности движения</t>
  </si>
  <si>
    <t>контролер специзделий</t>
  </si>
  <si>
    <t>Грузчик-подсобный рабочий</t>
  </si>
  <si>
    <t>аппаратчик шнекования и порционного прессования</t>
  </si>
  <si>
    <t>Специалист (отдел механика)</t>
  </si>
  <si>
    <t>Начальник группы (ОКС)</t>
  </si>
  <si>
    <t>слесарь по изготовлению деталей и узлов систем вентиляции, кондиционирования воздуха, пневмотранспорта и аспирации</t>
  </si>
  <si>
    <t>инженер по проектно-сметной работе</t>
  </si>
  <si>
    <t>начальник конструкторского бюро</t>
  </si>
  <si>
    <t>Заместитель директора цеха питания</t>
  </si>
  <si>
    <t>Упаковщик специзделий</t>
  </si>
  <si>
    <t>мастер</t>
  </si>
  <si>
    <t>старший диспетчер</t>
  </si>
  <si>
    <t>слесарь по КИПиА</t>
  </si>
  <si>
    <t>электромонтер по ремонту и обслуживанию электрооборудования</t>
  </si>
  <si>
    <t>Кладовщик специзделий</t>
  </si>
  <si>
    <t>Грузчик-такелажник</t>
  </si>
  <si>
    <t>Начальник участка</t>
  </si>
  <si>
    <t>сборщик специзделий</t>
  </si>
  <si>
    <t>энергетик цеха</t>
  </si>
  <si>
    <t>официант</t>
  </si>
  <si>
    <t>кухонный рабочий</t>
  </si>
  <si>
    <t>мастер по эксплуатации котельного оборудования</t>
  </si>
  <si>
    <t>электромонтер по эксплуатации распределительных сетей</t>
  </si>
  <si>
    <t>мойщик посуды</t>
  </si>
  <si>
    <t>Электромонтер линейных сооружений, телефонной связи и радиофикации</t>
  </si>
  <si>
    <t>слесарь по эксплуатации и ремонту газового оборудования</t>
  </si>
  <si>
    <t>Электрослесарь</t>
  </si>
  <si>
    <t>Инженер технолог</t>
  </si>
  <si>
    <t>Программист 1С</t>
  </si>
  <si>
    <t>Контролер ПСИ</t>
  </si>
  <si>
    <t>Программист микроконтроллеров</t>
  </si>
  <si>
    <t>Схемотехник</t>
  </si>
  <si>
    <t>Слесарь-ремонтник промышленного оборудования</t>
  </si>
  <si>
    <t>оператор станков с ЧПУ</t>
  </si>
  <si>
    <t>инженер по качеству</t>
  </si>
  <si>
    <t>Специалист по подбору персонала (рекрутер)</t>
  </si>
  <si>
    <t>Специалист по производственной системе</t>
  </si>
  <si>
    <t>Водитель спецавтомобиля</t>
  </si>
  <si>
    <t>Инженер-технолог по термообработке</t>
  </si>
  <si>
    <t>Инженер-технолог по мехобработке</t>
  </si>
  <si>
    <t>Инженер-технолог сборочного производства</t>
  </si>
  <si>
    <t>Инженер по инструменту и оснастке</t>
  </si>
  <si>
    <t>Оператор станков с ПУ</t>
  </si>
  <si>
    <t>обжигальщик эмали</t>
  </si>
  <si>
    <t>Оператор-фрезеровщик станков с ПУ 4-5 разряда</t>
  </si>
  <si>
    <t>слесарь-электрик по ремонту электрооборудования (квота)</t>
  </si>
  <si>
    <t>Начальник участка электроцеха</t>
  </si>
  <si>
    <t>электромеханик СА и ПТО</t>
  </si>
  <si>
    <t>Контролер измерительных приборов и специального инструмента  (квота)</t>
  </si>
  <si>
    <t>Ведущий инженер-технолог (квота)</t>
  </si>
  <si>
    <t>мастер участка</t>
  </si>
  <si>
    <t>Приборист (квота)</t>
  </si>
  <si>
    <t>слесарь по ремонту оборудования котельных и пылеприготовительных цехов</t>
  </si>
  <si>
    <t>инженер по подготовке производства</t>
  </si>
  <si>
    <t>уборщик производственных и служебных помещений (квота)</t>
  </si>
  <si>
    <t>Электромеханик по средствам автоматики и приборам технологического оборудования (квота)</t>
  </si>
  <si>
    <t>электромонтер по ремонту и обслуживанию электрооборудования (квота)</t>
  </si>
  <si>
    <t>Оператор станков с ЧПУ</t>
  </si>
  <si>
    <t>инженер - конструктор</t>
  </si>
  <si>
    <t>главный экономист</t>
  </si>
  <si>
    <t>главный метролог</t>
  </si>
  <si>
    <t>мастер контрольный</t>
  </si>
  <si>
    <t>начальник цеха</t>
  </si>
  <si>
    <t>инженер по нормированию труда</t>
  </si>
  <si>
    <t>контролер</t>
  </si>
  <si>
    <t>ДОЗИРОВЩИК ГОРЯЧЕГО ВОЗВРАТА</t>
  </si>
  <si>
    <t>МАШИНИСТ МЕЛЬНИЦ</t>
  </si>
  <si>
    <t>АППАРАТЧИК ОЧИСТКИ СТОЧНЫХ ВОД</t>
  </si>
  <si>
    <t>БАРИЛЬЕТЧИК</t>
  </si>
  <si>
    <t>МАШИНИСТ УСТАНОВКИ СУХОГО ТУШЕНИЯ КОКСА</t>
  </si>
  <si>
    <t>ВЕДУЩИЙ ИНЖЕНЕР - ХИМИК</t>
  </si>
  <si>
    <t>ОЦИНКОВЩИК ГОРЯЧИМ СПОСОБОМ</t>
  </si>
  <si>
    <t>АППАРАТЧИК ПОЛУЧЕНИЯ СУЛЬФАТА АММОНИЯ</t>
  </si>
  <si>
    <t>СТАРШИЙ МАСТЕР УЧАСТКА</t>
  </si>
  <si>
    <t>КЛЕЙМОВЩИК ГОРЯЧЕГО МЕТАЛЛА</t>
  </si>
  <si>
    <t>СПЕЦИАЛИСТ ПО ОХРАНЕ ТРУДА ПЕРВОЙ КАТЕГОРИИ (ММК)</t>
  </si>
  <si>
    <t>МАШИНИСТ БУРОВОЙ УСТАНОВКИ (ПОМОЩНИК)</t>
  </si>
  <si>
    <t>ОПЕРАТОР ЗАГРУЗКИ КОНВЕРТЕРА</t>
  </si>
  <si>
    <t>ГОРНОВОЙ ДОМЕННОЙ ПЕЧИ</t>
  </si>
  <si>
    <t>БРИГАДИР НА ОТДЕЛКЕ, СОРТИРОВКЕ, ПРИЕМКЕ, СДАЧЕ, ПАКЕТИРОВКЕ И УПАКОВКЕ МЕТАЛЛА И ГОТОВОЙ ПРОДУКЦИИ (СТАРШИЙ)</t>
  </si>
  <si>
    <t>ПОДРУЧНЫЙ СТАЛЕВАРА УСТАНОВКИ ВНЕПЕЧНОЙ ОБРАБОТКИ СТАЛИ</t>
  </si>
  <si>
    <t>ОПЕРАТОР ПРОФИЛЕГИБОЧНОГО АГРЕГАТА</t>
  </si>
  <si>
    <t>ЛАБОРАНТ ПО АНАЛИЗУ ГАЗОВ И ПЫЛИ</t>
  </si>
  <si>
    <t>БУНКЕРОВЩИК ДОМЕННЫХ ПЕЧЕЙ</t>
  </si>
  <si>
    <t>КОВШЕВОЙ</t>
  </si>
  <si>
    <t>АППАРАТЧИК ХИМВОДООЧИСТКИ ЭЛЕКТРОСТАНЦИИ</t>
  </si>
  <si>
    <t>ОПЕРАТОР ПОСТА УПРАВЛЕНИЯ АГРЕГАТАМИ НЕПРЕРЫВНОГО ТРАВЛЕНИЯ,ОБЕЗЖИРИВАНИЯ,ЛУЖЕНИЯ,ОЦИНКОВАНИЯ,ЛАКИРОВАНИЯ И ОТЖИГА</t>
  </si>
  <si>
    <t>ОПЕРАТОР ПОСТА УПРАВЛЕНИЯ АГРЕГАТАМИ НЕПРЕРЫВНОГО ТРАВЛЕНИЯ,ОБЕЗЖИРИВАНИЯ, ЛУЖЕНИЯ, ОЦИНКОВАНИЯ, ЛАКИРОВАНИЯ И ОТЖИГА</t>
  </si>
  <si>
    <t>ДЕЖУРНЫЙ СТРЕЛОЧНОГО ПОСТА</t>
  </si>
  <si>
    <t>СОСТАВИТЕЛЬ ПОЕЗДОВ (СТАРШИЙ)</t>
  </si>
  <si>
    <t>МАШИНИСТ - ОБХОДЧИК ПО КОТЕЛЬНОМУ ОБОРУДОВАНИЮ</t>
  </si>
  <si>
    <t>ПОМОЩНИК МАШИНИСТА ЭЛЕКТРОВОЗА</t>
  </si>
  <si>
    <t>ОПЕРАТОР ПОСТА ЦЕНТРАЛИЗАЦИИ</t>
  </si>
  <si>
    <t>СЛЕСАРЬ ПО ОБСЛУЖИВАНИЮ ТЕПЛОВЫХ СЕТЕЙ</t>
  </si>
  <si>
    <t>БРИГАДИР (ОСВОБОЖДЕННЫЙ) ПРЕДПРИЯТИЙ ЖЕЛЕЗНОДОРОЖНОГО ТРАНСПОРТА И МЕТРОПОЛИТЕНОВ</t>
  </si>
  <si>
    <t>ВЫГРУЗЧИК ГОРЯЧЕГО АГЛОМЕРАТА</t>
  </si>
  <si>
    <t>ТОННЕЛЬЩИК</t>
  </si>
  <si>
    <t>ВЕДУЩИЙ СПЕЦИАЛИСТ</t>
  </si>
  <si>
    <t>АППАРАТЧИК ВОЗДУХОРАЗДЕЛЕНИЯ</t>
  </si>
  <si>
    <t>ПОДРУЧНЫЙ СТАЛЕВАРА МАРТЕНОВСКОЙ ПЕЧИ</t>
  </si>
  <si>
    <t>АППАРАТЧИК ПОЛУЧЕНИЯ СЫРОГО БЕНЗОЛА</t>
  </si>
  <si>
    <t>АППАРАТЧИК ВЫДЕЛЕНИЯ СЕРЫ</t>
  </si>
  <si>
    <t>АППАРАТЧИК НЕЙТРАЛИЗАЦИИ</t>
  </si>
  <si>
    <t>ПОДРУЧНЫЙ СТАЛЕВАРА ЭЛЕКТРОПЕЧИ</t>
  </si>
  <si>
    <t>АППАРАТЧИК УСТАНОВКИ НЕЙТРАЛЬНОГО ГАЗА</t>
  </si>
  <si>
    <t>ОПЕРАТОР ПУЛЬТА УПРАВЛЕНИЯ</t>
  </si>
  <si>
    <t>БРИГАДИР ШИХТОВОГО ДВОРА В СТАЛЕПЛАВИЛЬНОМ И ФЕРРОСПЛАВНОМ ПРОИЗВОДСТВАХ</t>
  </si>
  <si>
    <t>ЭЛЕКТРОМОНТЕР ДИСПЕТЧЕРСКОГО ОБОРУДОВАНИЯ И ТЕЛЕАВТОМАТИКИ</t>
  </si>
  <si>
    <t>Автоматчик на узловязальных и навивочных станках</t>
  </si>
  <si>
    <t>изолировщик на термоизоляции</t>
  </si>
  <si>
    <t>ведущий специалист по электротехническому оборудованию и сетям</t>
  </si>
  <si>
    <t>Инженер по охране окружающей среды</t>
  </si>
  <si>
    <t>Геолог (участковый)</t>
  </si>
  <si>
    <t>Наладчик станков и манипуляторов с ПУ</t>
  </si>
  <si>
    <t>Экономист (ценообразование)</t>
  </si>
  <si>
    <t>Инженер по ультразвуковому контролю</t>
  </si>
  <si>
    <t>Инженер по контрольно-измерительным приборам и автоматике (ТЭЦ)</t>
  </si>
  <si>
    <t>Главный специалист приборного производства</t>
  </si>
  <si>
    <t>Инженер-технолог 2 КАТЕГОРИИ</t>
  </si>
  <si>
    <t>Инженер-технолог 3 категории</t>
  </si>
  <si>
    <t>Начальник технологического бюро (приборное производство)</t>
  </si>
  <si>
    <t>Слесарь-ремонтник (ТЭЦ)</t>
  </si>
  <si>
    <t>электросварщик ручной сварки</t>
  </si>
  <si>
    <t>Маляр (ТЭЦ)</t>
  </si>
  <si>
    <t>Ведущий экономист (бюджетирование)</t>
  </si>
  <si>
    <t>электрослесарь по ремонту электрооборудования электростанций</t>
  </si>
  <si>
    <t>Специалист по ремонту механического оборудования</t>
  </si>
  <si>
    <t>Контролёр станочных и слесарных работ</t>
  </si>
  <si>
    <t>Инженер по автоматизированным системам управления (ТЭЦ)</t>
  </si>
  <si>
    <t>Инженер по механическим испытаниям</t>
  </si>
  <si>
    <t>Инженер-технолог  (приборное производство)</t>
  </si>
  <si>
    <t>Сетевой и системный администратор</t>
  </si>
  <si>
    <t>Фрезеровщик (фрезеровщик-универсал)</t>
  </si>
  <si>
    <t>Специалист по логистике (квота)</t>
  </si>
  <si>
    <t>Оператор механизированной техники</t>
  </si>
  <si>
    <t>Слесарь-испытатель 6 разряд</t>
  </si>
  <si>
    <t>Электромонтер по ремонту и обслуживанию электрооборудования 6 разряда</t>
  </si>
  <si>
    <t>Монтажник каркасно-обшивных конструкций</t>
  </si>
  <si>
    <t>Шлифовщик 3 и 5 разряда</t>
  </si>
  <si>
    <t>Помощник руководителя</t>
  </si>
  <si>
    <t>Слесарь механосборочных работ 2-4 разряда</t>
  </si>
  <si>
    <t>Монтажник РЭАП (квота)</t>
  </si>
  <si>
    <t>Фрезеровщик 3-5 разряда</t>
  </si>
  <si>
    <t>Техник по испытаниям</t>
  </si>
  <si>
    <t>Инженер (Все категории)</t>
  </si>
  <si>
    <t>Слесарь-ремонтник 5-6 разряда</t>
  </si>
  <si>
    <t>Слесарь-электромонтажник (квота)</t>
  </si>
  <si>
    <t>Контролер измерительных приборов и специальных инструментов</t>
  </si>
  <si>
    <t>Заместитель руководителя службы снабжения</t>
  </si>
  <si>
    <t>Старший кладовщик (квота)</t>
  </si>
  <si>
    <t>Распределитель работ (квота)</t>
  </si>
  <si>
    <t>Инженер-технолог (квота)</t>
  </si>
  <si>
    <t>Гравер 3/4 разряд</t>
  </si>
  <si>
    <t>Программист С++/Qt</t>
  </si>
  <si>
    <t>Токарь 3-5 разряда</t>
  </si>
  <si>
    <t>Наладчик автоматов и полуавтоматов 4-5 разряд</t>
  </si>
  <si>
    <t>Механик кондиционеров и холодильных установок</t>
  </si>
  <si>
    <t>Кассир-буфетчик</t>
  </si>
  <si>
    <t>Наладчик станков с программным управлением</t>
  </si>
  <si>
    <t>Испытатель деталей и приборов 4-6 разряда</t>
  </si>
  <si>
    <t>Сервис-инженер</t>
  </si>
  <si>
    <t>Руководитель проекта</t>
  </si>
  <si>
    <t>Диспетчер (центра управления сетями, оперативно-диспетчерской группы, службы)</t>
  </si>
  <si>
    <t>Кладовщик-комплектовщик</t>
  </si>
  <si>
    <t>Слесарь механосборочных работ 4-6 р.</t>
  </si>
  <si>
    <t>фрезеровщик 6 разряда</t>
  </si>
  <si>
    <t>Шлифовщик 4-6 р.</t>
  </si>
  <si>
    <t>Слесарь по обслуживанию и ремонту электрического оборудования подъемных сооружений</t>
  </si>
  <si>
    <t>Регулировщик РЭА и приборов 4-6р.</t>
  </si>
  <si>
    <t>Наладчик технологического оборудования 5р.</t>
  </si>
  <si>
    <t>Ведущий инженер-конструктор (к)</t>
  </si>
  <si>
    <t>Токарь 5-6 р.</t>
  </si>
  <si>
    <t>Монтажник РЭА и приборов 4-6 р.</t>
  </si>
  <si>
    <t>Инженер-программист 1 категории</t>
  </si>
  <si>
    <t>Слесарь-ремонтник 6р</t>
  </si>
  <si>
    <t>инженер-химик</t>
  </si>
  <si>
    <t>Инженер-технолог 1кат.</t>
  </si>
  <si>
    <t>Начальник отдела экологии и промышленной санитарии</t>
  </si>
  <si>
    <t>Токарь-полуавтоматчик 3р.</t>
  </si>
  <si>
    <t>Начальник службы связи</t>
  </si>
  <si>
    <t>Начальник участка монтажа и сборки цеха электронных устройств</t>
  </si>
  <si>
    <t>Уборщик производственных помещений и санузлов</t>
  </si>
  <si>
    <t>Бухгалтер (по зарплате)</t>
  </si>
  <si>
    <t>Менеджер (по отгрузке)</t>
  </si>
  <si>
    <t>Грузчик-стропальщик</t>
  </si>
  <si>
    <t>Главный инженер</t>
  </si>
  <si>
    <t>Специалист по профессиональной уборке</t>
  </si>
  <si>
    <t>Загрузчик-выгрузчик сырья</t>
  </si>
  <si>
    <t>Слесарь по КИПиА</t>
  </si>
  <si>
    <t>Специалист по бухгалтерскому учету</t>
  </si>
  <si>
    <t>диспетчер производственно-диспетчерского управления</t>
  </si>
  <si>
    <t>старший инженер конструктор</t>
  </si>
  <si>
    <t>упаковщик</t>
  </si>
  <si>
    <t>Слесарь-монтажник санитарно-технических систем (сантехник)</t>
  </si>
  <si>
    <t>Инженер-строитель</t>
  </si>
  <si>
    <t>Комплектовщик в малярный цех</t>
  </si>
  <si>
    <t>Менеджер по снабжению</t>
  </si>
  <si>
    <t>пильщик</t>
  </si>
  <si>
    <t>Контролер</t>
  </si>
  <si>
    <t>Оператор ПДБ</t>
  </si>
  <si>
    <t>Прессовщик на горячих штампах</t>
  </si>
  <si>
    <t>Оператор дисковых пил</t>
  </si>
  <si>
    <t>Наладчик агрегатных станков</t>
  </si>
  <si>
    <t>Мойщик сушильщик</t>
  </si>
  <si>
    <t>Оператор станков</t>
  </si>
  <si>
    <t>нагревальщик (сварщик) металла</t>
  </si>
  <si>
    <t>электросварщик на автоматических и полуавтоматических машинах</t>
  </si>
  <si>
    <t>модельщик по деревянным моделям</t>
  </si>
  <si>
    <t>кузнец ручной ковки</t>
  </si>
  <si>
    <t>выбивальщик отливок</t>
  </si>
  <si>
    <t>корректировщик ванн</t>
  </si>
  <si>
    <t>заточник</t>
  </si>
  <si>
    <t>газорезчик</t>
  </si>
  <si>
    <t>Слесарь по ремонту оборудования котельных и пылеприготовительных</t>
  </si>
  <si>
    <t>Электрогазосварщик ручной сварки</t>
  </si>
  <si>
    <t>машинист- обходчик по котельному оборудованию</t>
  </si>
  <si>
    <t>Электрослесарь по обслуживанию автоматики средств измерений электростанций</t>
  </si>
  <si>
    <t>токарь-расточник</t>
  </si>
  <si>
    <t>Инженер группы монтажа систем кондиционирования и монтажа медицинских газов</t>
  </si>
  <si>
    <t>Инженер-аналитик</t>
  </si>
  <si>
    <t>Инженер по ремонту электрооборудования</t>
  </si>
  <si>
    <t>механик автомобильного транспорта</t>
  </si>
  <si>
    <t>плотник</t>
  </si>
  <si>
    <t>Бригадир по перемещению сырья, полуфабрикатов и готовой продукции</t>
  </si>
  <si>
    <t>Токарь (по господдержке)</t>
  </si>
  <si>
    <t>Начальник бюро охраны труда</t>
  </si>
  <si>
    <t>Начальник бюро по кадрам</t>
  </si>
  <si>
    <t>обрезчик резиновых изделий</t>
  </si>
  <si>
    <t>Контролер по техническому контролю</t>
  </si>
  <si>
    <t>Начальник планово-диспетчерского отдела</t>
  </si>
  <si>
    <t>Заместитель начальника отдела по кооперации</t>
  </si>
  <si>
    <t>Инженер-конструктор радиоэлектронной аппаратуры</t>
  </si>
  <si>
    <t>распределитель работ</t>
  </si>
  <si>
    <t>инженер-технолог по электромонтажу</t>
  </si>
  <si>
    <t>контролер станочных и слесарных работ</t>
  </si>
  <si>
    <t>Главный технолог</t>
  </si>
  <si>
    <t>контролер по термообработке</t>
  </si>
  <si>
    <t>контролер контрольно пропускного пункта</t>
  </si>
  <si>
    <t>грузчик-комплектовщик</t>
  </si>
  <si>
    <t>чистильщик металла, отливок, изделий и деталей</t>
  </si>
  <si>
    <t>специалист по планированию и аналитике</t>
  </si>
  <si>
    <t>контролер электромонтажных работ</t>
  </si>
  <si>
    <t>маляр по металлоконструкциям</t>
  </si>
  <si>
    <t>Инженер-электронщик</t>
  </si>
  <si>
    <t>изолировщик</t>
  </si>
  <si>
    <t>Заместитель главного технолога</t>
  </si>
  <si>
    <t>Начальник планово-диспетчерского бюро</t>
  </si>
  <si>
    <t>Ведущий менеджер по продажам</t>
  </si>
  <si>
    <t>Технолог по производству РТИ</t>
  </si>
  <si>
    <t>Подсобный рабочий - водитель погрузчика</t>
  </si>
  <si>
    <t>Начальник технологического отдела</t>
  </si>
  <si>
    <t>оператор станков с ПУ</t>
  </si>
  <si>
    <t>дворник</t>
  </si>
  <si>
    <t>Аппаратчик очистки сточных вод, 3 ,4 разряд</t>
  </si>
  <si>
    <t>Бригадир на участках основного производства, 5 разряд</t>
  </si>
  <si>
    <t>Сортировщик кокса 5,6 разряд</t>
  </si>
  <si>
    <t>Бригадир на участках основного производства, 6 разряд</t>
  </si>
  <si>
    <t>Дозировщик, 4 разряд</t>
  </si>
  <si>
    <t>Аппаратчик перегонки, 3,4 разряд</t>
  </si>
  <si>
    <t>Старший монтер пути</t>
  </si>
  <si>
    <t>Аппаратчик центрифугирования, 3 разряд</t>
  </si>
  <si>
    <t>Машинист электровоза тушильного вагона, 4,5 разряд</t>
  </si>
  <si>
    <t>Аппаратчик перегонки, 5 разряд</t>
  </si>
  <si>
    <t>Рамповщик, 3 разряд</t>
  </si>
  <si>
    <t>Сменный мастер</t>
  </si>
  <si>
    <t>Аппаратчик получения сырого бензола,4 разряд</t>
  </si>
  <si>
    <t>Кладовщик 3,4 разряд</t>
  </si>
  <si>
    <t>Контролер в производстве черных металлов,4 разряд</t>
  </si>
  <si>
    <t>инженер-электроник  (господдержка)</t>
  </si>
  <si>
    <t>машинист крана (господдержка)</t>
  </si>
  <si>
    <t>слесарь механосборочных работ (господдержка)</t>
  </si>
  <si>
    <t>сторгальщик</t>
  </si>
  <si>
    <t>слесарь КИПиА</t>
  </si>
  <si>
    <t>станочник широкого профиля(господдержка)</t>
  </si>
  <si>
    <t>Оператор металлорежущих станков</t>
  </si>
  <si>
    <t>резьбонарезчик на специальных станках (господдержка)</t>
  </si>
  <si>
    <t>Руководитель группы</t>
  </si>
  <si>
    <t>Инженер-гидравлик</t>
  </si>
  <si>
    <t>электромонтер по ремонту и обслуживанию электрооборудования (господдержка)</t>
  </si>
  <si>
    <t>Резчик на лентопильных станках</t>
  </si>
  <si>
    <t>оператор-нарезчик</t>
  </si>
  <si>
    <t>слесарь по ремонту и обслуживанию компрессорного оборудования</t>
  </si>
  <si>
    <t>Ведущий специалист</t>
  </si>
  <si>
    <t>Фрезеровщик, шлифовщик</t>
  </si>
  <si>
    <t>инженер-механик (господдержка)</t>
  </si>
  <si>
    <t>Работник по комплексному обслуживанию зданий и территории (грузчик)</t>
  </si>
  <si>
    <t>зубофрезеровщик</t>
  </si>
  <si>
    <t>Наладчик станков с ЧПУ/ПУ</t>
  </si>
  <si>
    <t>инженер по наладке и испытаниям (господдержка)</t>
  </si>
  <si>
    <t>мастер по ремонту оборудования</t>
  </si>
  <si>
    <t>наладчик автоматов и полуавтоматов (господдержка)</t>
  </si>
  <si>
    <t>сверловщик(господдержка)</t>
  </si>
  <si>
    <t>фрезеровщик (господдержка)</t>
  </si>
  <si>
    <t>инженер-конструктор(господдержка)</t>
  </si>
  <si>
    <t>токарь(господдержка)</t>
  </si>
  <si>
    <t>Наладчик металлообрабатывающих станков</t>
  </si>
  <si>
    <t>Оператор станков с ПУ/ЧПУ</t>
  </si>
  <si>
    <t>полировщик (господдержка)</t>
  </si>
  <si>
    <t>оператор станков с программным управлением(господдержка)</t>
  </si>
  <si>
    <t>слесарь по ремонту и обслуживанию систем вентиляции и кондиционирования(господдержка)</t>
  </si>
  <si>
    <t>инженер-технолог (господдержка)</t>
  </si>
  <si>
    <t>Контролер КПП, ПДС</t>
  </si>
  <si>
    <t>инженер по планированию и подготовке производства</t>
  </si>
  <si>
    <t>Инженер-программист станков с ЧПУ</t>
  </si>
  <si>
    <t>кузнец-штамповщик(господдержка)</t>
  </si>
  <si>
    <t>штамповщик</t>
  </si>
  <si>
    <t>Зенковщик</t>
  </si>
  <si>
    <t>Оператор пресса (через обучение)</t>
  </si>
  <si>
    <t>Сварщик на производство</t>
  </si>
  <si>
    <t>Инженер-конструктор по оснастке</t>
  </si>
  <si>
    <t>Инженер-конструктор (гидравлик)</t>
  </si>
  <si>
    <t>Инженер технолог по механической обработке</t>
  </si>
  <si>
    <t>Заместитель начальника АХО</t>
  </si>
  <si>
    <t>Техник-гидравлик</t>
  </si>
  <si>
    <t>Дробильщик размольщик</t>
  </si>
  <si>
    <t>Слесарь по КИПиА 6 разряда</t>
  </si>
  <si>
    <t>Транспортировщик 3 разряд</t>
  </si>
  <si>
    <t>Мастер-технолог</t>
  </si>
  <si>
    <t>прессовщик изделий электронной техники</t>
  </si>
  <si>
    <t>Слесарь ремонтник</t>
  </si>
  <si>
    <t>Формовщик огнеупорных изделий 3 разряд</t>
  </si>
  <si>
    <t>Начальник Административно-хозяйственного отдела</t>
  </si>
  <si>
    <t>Обжигальщик радиокерамики, пьезокерамики и ферритов 4 разряд</t>
  </si>
  <si>
    <t>Приготовитель растворов и смесей 3 разряд</t>
  </si>
  <si>
    <t>Укладчик деталей и изделий 2 разряд</t>
  </si>
  <si>
    <t>Оператор АЗС</t>
  </si>
  <si>
    <t>швея</t>
  </si>
  <si>
    <t>слесарь по ремонту швейного оборудования</t>
  </si>
  <si>
    <t>Инженер-конструктор (электрооборудование ДСТ)</t>
  </si>
  <si>
    <t>Инженер-конструктор (технологическая оснастка)</t>
  </si>
  <si>
    <t>Инженер-конструктор (мехоборудование и сварные металлоконструкции)</t>
  </si>
  <si>
    <t>инженер по стандартизации и сертификации</t>
  </si>
  <si>
    <t>инженер-технолог по покраске</t>
  </si>
  <si>
    <t>Конструктор печатных плат</t>
  </si>
  <si>
    <t>Мастер механического участка</t>
  </si>
  <si>
    <t>Электромеханик (ремонт станков с ЧПУ)</t>
  </si>
  <si>
    <t>Механик по ремонту грузоподъемных механизмов</t>
  </si>
  <si>
    <t>Инженер-технолог ЧПУ</t>
  </si>
  <si>
    <t>Инженер-схемотехник</t>
  </si>
  <si>
    <t>Начальник отдела технического контроля</t>
  </si>
  <si>
    <t>Руководитель отдела СМК</t>
  </si>
  <si>
    <t>Инженер ОТК (с обучением)</t>
  </si>
  <si>
    <t>Инженер-конструктор 1 категории (электрик)</t>
  </si>
  <si>
    <t>Сортировщик полуфабриката и изделий</t>
  </si>
  <si>
    <t>Грузчик (на погрузке и выгрузке из ж/д вагонов)</t>
  </si>
  <si>
    <t>Монтажник РЭАиП</t>
  </si>
  <si>
    <t>Механизатор (докер-механизатор) комплексной бригады на погрузочно-разгрузочных работах</t>
  </si>
  <si>
    <t>Слесарь механосборочный работ</t>
  </si>
  <si>
    <t>инженер по организации эксплуатации и ремонту зданий и сооружений</t>
  </si>
  <si>
    <t>производитель работ (прораб)</t>
  </si>
  <si>
    <t>электромонтер по ремонту и монтажу кабельных линий</t>
  </si>
  <si>
    <t>Электромонтёр по ремонту аппаратуры, релейной защиты и автоматики</t>
  </si>
  <si>
    <t>столяр строительный</t>
  </si>
  <si>
    <t>Электромонтер охранно-пожарной организации</t>
  </si>
  <si>
    <t>Инженер-элктроник</t>
  </si>
  <si>
    <t>Эксперт по промышленной безопасности подъемных сооружений</t>
  </si>
  <si>
    <t>Ведущий инженер-электроник</t>
  </si>
  <si>
    <t>электромонтажник по распределительным устройствам и вторичным цепям</t>
  </si>
  <si>
    <t>Кровельщик по рулонным кровлям и кровлям из штучных материалов</t>
  </si>
  <si>
    <t>Мастер по ремонту оборудования участка электросетей и электрооборудования</t>
  </si>
  <si>
    <t>Санитарка</t>
  </si>
  <si>
    <t>Заместитель начальника цеха – начальник производственно-технической группы</t>
  </si>
  <si>
    <t>Врач-уролог</t>
  </si>
  <si>
    <t>Врач-эндокринолог</t>
  </si>
  <si>
    <t>Врач-физиотерапевт</t>
  </si>
  <si>
    <t>Инженер-энергетик по релейной защите, автоматике, измерениям и телемеханике</t>
  </si>
  <si>
    <t>Инженер по патентоведению</t>
  </si>
  <si>
    <t>электромонтажник - наладчик</t>
  </si>
  <si>
    <t>Врач-терапевт</t>
  </si>
  <si>
    <t>Электромонтер линейных сооружений связи и радиофикации</t>
  </si>
  <si>
    <t>Маляр строительный</t>
  </si>
  <si>
    <t>Машинист</t>
  </si>
  <si>
    <t>Электромонтер по ремонту ВЛЭП</t>
  </si>
  <si>
    <t>Сменный инженер-электрик</t>
  </si>
  <si>
    <t>Врач по медицинской реабилитации</t>
  </si>
  <si>
    <t>Дежурный слесарь-сантехник</t>
  </si>
  <si>
    <t>Печатник офсетной печати</t>
  </si>
  <si>
    <t>Слесарь по изготовлению деталей и узлов систем вентиляции</t>
  </si>
  <si>
    <t>техник-технолог</t>
  </si>
  <si>
    <t>Инженер - конструктор</t>
  </si>
  <si>
    <t>Слесарь-сборщик РЭА и приборов</t>
  </si>
  <si>
    <t>специалист по организации обеспечения комплектующими</t>
  </si>
  <si>
    <t>Повар 6 разряда</t>
  </si>
  <si>
    <t>Слесарь по контрольно-измерительным приборам и автоматике 6 разряда</t>
  </si>
  <si>
    <t>Столяр 6 разряда</t>
  </si>
  <si>
    <t>Слесарь-сборщик 6 разряда</t>
  </si>
  <si>
    <t>Слесарь механосборочных работ 6 разряда</t>
  </si>
  <si>
    <t>Оператор электронно-вычислительных и вычислительных машин 6 разряда</t>
  </si>
  <si>
    <t>Кондитер 5 разряда</t>
  </si>
  <si>
    <t>Мастер сборки и прессования</t>
  </si>
  <si>
    <t>Специалист в отдел снабжения</t>
  </si>
  <si>
    <t>Специалист (отдел технического перевооружения)</t>
  </si>
  <si>
    <t>Программист 1С ERP (Junior)</t>
  </si>
  <si>
    <t>Специалист по промышленной безопасности</t>
  </si>
  <si>
    <t>Руководитель группы внедрения и решения задач</t>
  </si>
  <si>
    <t>Испытатель боеприпасов и пиротехнических изделий</t>
  </si>
  <si>
    <t>Руководитель группы планирования и закупа инструмента</t>
  </si>
  <si>
    <t>Повар 5 разряд</t>
  </si>
  <si>
    <t>фрезеровщик 5 разряд</t>
  </si>
  <si>
    <t>Специалист по продажам специальной продукции</t>
  </si>
  <si>
    <t>Слесарь по ремонту и обслуживанию систем вентиляции и кондиционирования, 5 разряд</t>
  </si>
  <si>
    <t>токарь 4-6 разряд</t>
  </si>
  <si>
    <t>Монтажник санитарно-технических систем и оборудования 5 разряда</t>
  </si>
  <si>
    <t>Мастер участка эксплуатации, ремонта инженерных сетей и очистных сооружений</t>
  </si>
  <si>
    <t>Лаборант физико-химического анализа</t>
  </si>
  <si>
    <t>Наборщик схемных жгутов</t>
  </si>
  <si>
    <t>Сборщица кабельной продукции</t>
  </si>
  <si>
    <t>Слесарь -сборщик оптика</t>
  </si>
  <si>
    <t>Специалист по внешней кооперации</t>
  </si>
  <si>
    <t>Уборщица</t>
  </si>
  <si>
    <t>разнорабочий</t>
  </si>
  <si>
    <t>экономист по сбыту</t>
  </si>
  <si>
    <t>инженер смк</t>
  </si>
  <si>
    <t>техник по подготовке производства</t>
  </si>
  <si>
    <t>Сантехник</t>
  </si>
  <si>
    <t>Контролер РЭА и П</t>
  </si>
  <si>
    <t>Инженер-технолог по производству изделий микроэлектроники</t>
  </si>
  <si>
    <t>Слесарь - сантехник</t>
  </si>
  <si>
    <t>Наладчик контрольно-измерительных приборов и автоматики (специалист в области контрольно-измерительных приборов и автоматики (по отраслям)</t>
  </si>
  <si>
    <t>Ведущий инженер-технолог (литейное производство)</t>
  </si>
  <si>
    <t>Машинист компрессорных установок (5 разряд)</t>
  </si>
  <si>
    <t>Инженер-технолог по механической обработке</t>
  </si>
  <si>
    <t>Cпециалист отдела экспортных продаж</t>
  </si>
  <si>
    <t>водитель</t>
  </si>
  <si>
    <t>Распределитель работ в цех № 1</t>
  </si>
  <si>
    <t>Машинист крана (крановщик) в цех № 35</t>
  </si>
  <si>
    <t>Специалист в отдел 60</t>
  </si>
  <si>
    <t>Контролер в литейном производстве в отдел 156</t>
  </si>
  <si>
    <t>Бухгалтер 1 категории (группа учета производства и готовой продукции) в отдел 52</t>
  </si>
  <si>
    <t>Уборщик производственных и служебных помещений в цех № 24</t>
  </si>
  <si>
    <t>Машинист моечных машин в цех № 24</t>
  </si>
  <si>
    <t>Термист в цех № 24</t>
  </si>
  <si>
    <t>Стропальщик в цех № 35</t>
  </si>
  <si>
    <t>Сверловщик в цех № 211</t>
  </si>
  <si>
    <t>Контролер контрольно-пропускного пункта в отдел № 76</t>
  </si>
  <si>
    <t>Повар в отдел 97</t>
  </si>
  <si>
    <t>Машинист крана (крановщик) в цех № 10</t>
  </si>
  <si>
    <t>Чистильщик металла, отливок, изделий и деталей в цех № 1</t>
  </si>
  <si>
    <t>Оператор станков с программным управлением в цех № 211</t>
  </si>
  <si>
    <t>Пекарь в отдел 97</t>
  </si>
  <si>
    <t>Транспортировщик в цех № 211</t>
  </si>
  <si>
    <t>Табельщик в цех № 25</t>
  </si>
  <si>
    <t>Слесарь-испытатель в цех № 25</t>
  </si>
  <si>
    <t>Старший мастер в цех № 10</t>
  </si>
  <si>
    <t>Инженер (ведущий) в отдел 60</t>
  </si>
  <si>
    <t>Электромонтер по ремонту и обслуживанию электрооборудования в цех № 24</t>
  </si>
  <si>
    <t>Ведущий специалист в цех № 211 (участок раскроя и резки металла)</t>
  </si>
  <si>
    <t>Инженер-технолог в цех № 36</t>
  </si>
  <si>
    <t>Электромонтер по ремонту и обслуживанию электрооборудования  в отдел 81</t>
  </si>
  <si>
    <t>Слесарь-ремонтник в цех № 36</t>
  </si>
  <si>
    <t>Инженер-электроник 1 категории в отдел 48</t>
  </si>
  <si>
    <t>Машинист крана (крановщик) в цех № 211</t>
  </si>
  <si>
    <t>Стропальщик в цех № 211</t>
  </si>
  <si>
    <t>Инженер - конструктор (ведущий) в отдел 48</t>
  </si>
  <si>
    <t>Инженер-технолог 1 категории в цех № 24</t>
  </si>
  <si>
    <t>Электромеханик в цех № 27</t>
  </si>
  <si>
    <t>Машинист крана (крановщик) в цех № 36</t>
  </si>
  <si>
    <t>Инженер по организации и нормированию труда в отдел 56 (цеха 10, 18, 211)</t>
  </si>
  <si>
    <t>Газорезчик в цех 18</t>
  </si>
  <si>
    <t>Инженер (ведущий) по подготовке производства в цех № 35</t>
  </si>
  <si>
    <t>Инженер (Ведущий) по ремонту в отдел 48</t>
  </si>
  <si>
    <t>Уборщик производственных и служебных помещений в отдел № 93</t>
  </si>
  <si>
    <t>Плавильщик металла и сплавов в цех № 7</t>
  </si>
  <si>
    <t>Мастер в цех № 10</t>
  </si>
  <si>
    <t>Специалист по хозяйственному обслуживанию в цех 18</t>
  </si>
  <si>
    <t>Водитель автомобиля в цех № 28</t>
  </si>
  <si>
    <t>Инженер по подготовке производства 1 категории в цех № 35</t>
  </si>
  <si>
    <t>Специалист по хозяйственному обслуживанию в цех № 211</t>
  </si>
  <si>
    <t>Фрезеровщик в цех № 10</t>
  </si>
  <si>
    <t>Инженер-конструктор в отдел № 157</t>
  </si>
  <si>
    <t>Инженер по качеству 1 категории в отдел 156</t>
  </si>
  <si>
    <t>Машинист крана (крановщик) в отдел 81</t>
  </si>
  <si>
    <t>Кладовщик в цех № 35</t>
  </si>
  <si>
    <t>Начальник цеха в цех № 1</t>
  </si>
  <si>
    <t>Инженер-технолог в цех № 10</t>
  </si>
  <si>
    <t>Диспетчер в цех № 35</t>
  </si>
  <si>
    <t>Уборщик производственных и служебных помещений в отдел № 97</t>
  </si>
  <si>
    <t>Кладовщик в цех № 36</t>
  </si>
  <si>
    <t>Контролер изделий в отдел качества 156</t>
  </si>
  <si>
    <t>Машинист экскаватора в цех № 28</t>
  </si>
  <si>
    <t>Электромеханик в цех № 36</t>
  </si>
  <si>
    <t>Инженер по инструменту 2 категории в цех № 211</t>
  </si>
  <si>
    <t>Подсобный рабочий в отдел № 93</t>
  </si>
  <si>
    <t>Электромонтер по ремонту и обслуживанию электрооборудования в цех № 36</t>
  </si>
  <si>
    <t>Слесарь-ремонтник в цех № 24</t>
  </si>
  <si>
    <t>Кухонный рабочий в отдел № 97</t>
  </si>
  <si>
    <t>Инженер (ведущий) по организации и нормированию труда в отдел 56 (цеха 4, 20)</t>
  </si>
  <si>
    <t>Электромонтер по ремонту и обслуживанию электрооборудования в цех № 1</t>
  </si>
  <si>
    <t>Контролер станочных и слесарных работ в отдел 156</t>
  </si>
  <si>
    <t>Электромонтер контактной сети в цех № 36</t>
  </si>
  <si>
    <t>Мастер участка в цех № 1</t>
  </si>
  <si>
    <t>Фрезеровщик в цех № 1</t>
  </si>
  <si>
    <t>Инженер (инженер-контролер 1 категории) в отдел качества 156</t>
  </si>
  <si>
    <t>Начальник бюро (инструментального хозяйства) в цех № 35</t>
  </si>
  <si>
    <t>Стропальщик в отдел 81</t>
  </si>
  <si>
    <t>Инженер 1 категории в отдел 49</t>
  </si>
  <si>
    <t>Резьбошлифовщик в цех № 10</t>
  </si>
  <si>
    <t>Газорезчик в цех № 10</t>
  </si>
  <si>
    <t>Инженер по инструменту в цех № 35</t>
  </si>
  <si>
    <t>Мастер в цех № 36</t>
  </si>
  <si>
    <t>Старший бухгалтер по МПЗ и основным фондам в отдел 52</t>
  </si>
  <si>
    <t>Инженер-технолог 1 категории в цех № 35</t>
  </si>
  <si>
    <t>Пропитчик электротехнических изделий в цех № 36</t>
  </si>
  <si>
    <t>Ведущий специалист в отдел 48</t>
  </si>
  <si>
    <t>Слесарь-инструментальщик в цех № 1</t>
  </si>
  <si>
    <t>Уборщик производственных и служебных помещений в цех № 36</t>
  </si>
  <si>
    <t>Инженер по инженерно-техническим средствам охраны в отдел 76</t>
  </si>
  <si>
    <t>Водитель погрузчика в цех № 28</t>
  </si>
  <si>
    <t>Чистильщик (окрасочных камер) в цех № 36</t>
  </si>
  <si>
    <t>Уборщик производственных и служебных помещений в цех № 35</t>
  </si>
  <si>
    <t>Инженер-конструктор 1 категории в отдел 48</t>
  </si>
  <si>
    <t>Мастер в цех № 211</t>
  </si>
  <si>
    <t>Токарь в цех № 35</t>
  </si>
  <si>
    <t>Наладчик контрольно-измерительных приборов и автоматики в цех № 24</t>
  </si>
  <si>
    <t>Специалист по хозяйственному обслуживанию в цех № 24</t>
  </si>
  <si>
    <t>Мастер в цех № 24</t>
  </si>
  <si>
    <t>Слесарь-инструментальщик в цех № 211</t>
  </si>
  <si>
    <t>Распределитель работ в цех № 35</t>
  </si>
  <si>
    <t>Слесарь-инструментальщик в цех № 10</t>
  </si>
  <si>
    <t>Кладовщик в отдел 81</t>
  </si>
  <si>
    <t>Программист 1 категории</t>
  </si>
  <si>
    <t>Рабочий по комплексной уборке в жилищной сфере</t>
  </si>
  <si>
    <t>Специалист по инженерно-техническим системам охраны</t>
  </si>
  <si>
    <t>Начальник отдела материально-технического обеспечения</t>
  </si>
  <si>
    <t>Ведущий специалист - руководитель группы (снабжение)</t>
  </si>
  <si>
    <t>Специалист по МТО</t>
  </si>
  <si>
    <t>Водитель грузового автомобиля</t>
  </si>
  <si>
    <t>Термист, постоянно занятый у печей на горячих работах</t>
  </si>
  <si>
    <t>Электромонтер ( по ремонту промышленного оборудования)</t>
  </si>
  <si>
    <t>инженер-конструктор 1 категории</t>
  </si>
  <si>
    <t>Слесарь - инструментальщик ( с опытом и через обучение)</t>
  </si>
  <si>
    <t>Специалист табельного учета</t>
  </si>
  <si>
    <t>инженер-программист</t>
  </si>
  <si>
    <t>Инженер по сметно - договорной работе</t>
  </si>
  <si>
    <t>Машинист крана общего назначения</t>
  </si>
  <si>
    <t>Штабелировщик</t>
  </si>
  <si>
    <t>Контролер в производстве чёрных металлов</t>
  </si>
  <si>
    <t>Водитель</t>
  </si>
  <si>
    <t>Ведущий инженер-конструктор группы "Гидропривод"</t>
  </si>
  <si>
    <t>Инженер-конструктор 3 категории направление КМУ</t>
  </si>
  <si>
    <t>Инженер-конструктор 3 категории группы "Расчёты"</t>
  </si>
  <si>
    <t>Оператор станков с ПУ (Листогиб)</t>
  </si>
  <si>
    <t>Инженер-конструктор 3 категории группы "Электропривод"</t>
  </si>
  <si>
    <t>Водитель транспортно-уборочной машины (водитель погрузчика)</t>
  </si>
  <si>
    <t>Инженер- технолог по сварке</t>
  </si>
  <si>
    <t>Диспетчер по производству</t>
  </si>
  <si>
    <t>Ведущий инженер-конструктор направления КМУ</t>
  </si>
  <si>
    <t>Специалист по бережливому производству и СМК</t>
  </si>
  <si>
    <t>Инженер-технолог на станки с ЧПУ</t>
  </si>
  <si>
    <t>Токарь 3 р</t>
  </si>
  <si>
    <t>Ведущий инженер-технолог</t>
  </si>
  <si>
    <t>Сортировщик-сдатчик</t>
  </si>
  <si>
    <t>Техник-метролог</t>
  </si>
  <si>
    <t>Оператор станков с программным управлением (Колинет)</t>
  </si>
  <si>
    <t>Резчик на пилах, ножовках и станах</t>
  </si>
  <si>
    <t>Оператор заправочной станции</t>
  </si>
  <si>
    <t>Оператор станков с программным управлением (Беррарди)</t>
  </si>
  <si>
    <t>Наладчик-оператор технологического оборудования</t>
  </si>
  <si>
    <t>Станочник специальных металлообрабатывающих станков (слесарь заготовительного производства)</t>
  </si>
  <si>
    <t>Оператор-термист</t>
  </si>
  <si>
    <t>Сумма по полю гр.35</t>
  </si>
  <si>
    <t>26.02.</t>
  </si>
  <si>
    <t>04.03.</t>
  </si>
  <si>
    <t>11.03.</t>
  </si>
  <si>
    <t>(несколько элементов)</t>
  </si>
  <si>
    <t>18.03.</t>
  </si>
  <si>
    <t>Свод ФМ</t>
  </si>
  <si>
    <t>25.03.</t>
  </si>
  <si>
    <t>01.04.</t>
  </si>
  <si>
    <t>производственная практика,экскурсии на предпритие,встречи с работодателем</t>
  </si>
  <si>
    <t>Жадько</t>
  </si>
  <si>
    <t>Абдулин</t>
  </si>
  <si>
    <t>Коновалова</t>
  </si>
  <si>
    <t>Разницина</t>
  </si>
  <si>
    <t>Беркут</t>
  </si>
  <si>
    <t>ОБЩЕСТВО С ОГРАНИЧЕННОЙ ОТВЕТСТВЕННОСТЬЮ "ТОРГОВЫЙ ДОМ "РОССАВА", Г. ВЕРХНИЙ УФАЛЕЙ, ЧЕЛЯБИНСКАЯ ОБЛАСТЬ</t>
  </si>
  <si>
    <t>ОБЩЕСТВО С ОГРАНИЧЕННОЙ ОТВЕТСТВЕННОСТЬЮ "УНИМОД", Г. МИАСС, ЧЕЛЯБИНСКАЯ ОБЛАСТЬ</t>
  </si>
  <si>
    <t>ОБЩЕСТВО С ОГРАНИЧЕННОЙ ОТВЕТСТВЕННОСТЬЮ "ТЕРМЕХ", Г. ЧЕЛЯБИНСК</t>
  </si>
  <si>
    <t>ОБЩЕСТВО С ОГРАНИЧЕННОЙ ОТВЕТСТВЕННОСТЬЮ "НПП "МЕХАНИКА", Г. МИАСС, ЧЕЛЯБИНСКАЯ ОБЛАСТЬ</t>
  </si>
  <si>
    <t>ОБЩЕСТВО С ОГРАНИЧЕННОЙ ОТВЕТСТВЕННОСТЬЮ "ЕМТ-РЕММАШ, Г. ЧЕЛЯБИНСК</t>
  </si>
  <si>
    <t>ОБЩЕСТВО С ОГРАНИЧЕННОЙ ОТВЕТСТВЕННОСТЬЮ "М-СТАЛЬ", Г. МАГНИТОГОРСК, ЧЕЛЯБИНСКАЯ ОБЛАСТЬ</t>
  </si>
  <si>
    <t>ОБЩЕСТВО С ОГРАНИЧЕННОЙ ОТВЕТСТВЕННОСТЬЮ "ГРУППА КОМПАНИЙ "ТРУБМЕТ-УРАЛШПУНТ", Г. ЧЕЛЯБИНСК</t>
  </si>
  <si>
    <t>ОБЩЕСТВО С ОГРАНИЧЕННОЙ ОТВЕТСТВЕННОСТЬЮ «УРАЛЬСКИЙ ПИРОТЕХНИЧЕСКИЙ ЗАВОД»</t>
  </si>
  <si>
    <t>ОБЩЕСТВО С ОГРАНИЧЕННОЙ ОТВЕТСТВЕННОСТЬЮ ЗАВОД «СИЛАЧ»</t>
  </si>
  <si>
    <t>08.04.</t>
  </si>
  <si>
    <t>15.04.</t>
  </si>
  <si>
    <t>22.04.</t>
  </si>
  <si>
    <t>29.04.</t>
  </si>
  <si>
    <t>06.05.</t>
  </si>
  <si>
    <t>Файл всегда просто сохраняется.</t>
  </si>
  <si>
    <t>Порядок действий:</t>
  </si>
  <si>
    <t>Лист "сдали", фиксируется статус сдачи отчёта ПОО. Вставить новый столбец в D, скопировать данные из E в D, удалить данные, поменять дату, затем выбирать из выпадающего списка.</t>
  </si>
  <si>
    <t>Лист "Динамика". Диапазон L1:L36-конец таблицы копировать и всатвить начиная с Q1. Диапазон B4:F35 копировать и вставить значением в L4. Поменять даты.</t>
  </si>
  <si>
    <t>Лист "ФПМ ПОО".  Данные от ПОО с небольшим кол-вом строк, проше проверить "вручную" и внести изменения. Если строк много, то проще перенсти копированием. Копировать со столбца A по столбец U (гр20) через значения.</t>
  </si>
  <si>
    <t>Проверить правильность заполнения в столбцах V:AD. "ЛОЖЬ" в столбце AB может быть или из-за ошибки, или из-за значения не попадающего в списки.</t>
  </si>
  <si>
    <t>В столбце AL проверить отклонения от 0. Выровнять значения в стл J - гр9 по столбцу AI, выделен красным.</t>
  </si>
  <si>
    <t>Проверить это предприятие на листе "Форма по принимаемым мерам". При необходимомти добавить его.</t>
  </si>
  <si>
    <t>Лист "ФПС". По аналогии с п5.</t>
  </si>
  <si>
    <t>Лист "ФПМ". Сверить в ручную, это проще, данные с новым файлом от ПОО. Изменения происходят редко. Если есть изменения, добавить строку под новое предприятие и добавить данные. Если стало меньше, то удалить.</t>
  </si>
  <si>
    <t>Для министерства. 1 файл делается со всеми предприятиями. Называется "Форма сбора данных __.__.__ с ПОО". На 1 лист данные берутся с листа "ФПМ ПОО" в чистом виде из диапазона A4:U до конца.</t>
  </si>
  <si>
    <t>Вставлять через значения. Предприятия не задействованные, у которых "потребность отсутствует", выбирать на листе "Выпадающие списки" в стлб L, фильтр по значению #н/д</t>
  </si>
  <si>
    <t>На лист 2 данные брать с листа "ФПМ", если изменений не было, то и мне менять ничего. Не задействованные предприятия с листа "Выпадающие списки" стлб M.</t>
  </si>
  <si>
    <t>На лист 3 данные с листа "ФСП", если изменений не было, то и мне менять ничего. Не задействованные предприятия с листа "Выпадающие списки" стлб N.</t>
  </si>
  <si>
    <t>Копирум в следующем порядке: 1) данные из столбца ПОО, 2) данные из столбцов гр2-гр8, 3) данные из столбцов гр19-гр20, 4) данные из столбцов гр9-гр18.</t>
  </si>
  <si>
    <t>Не затронут копированием остаётся столбец гр33. Вставляем всё через значения.</t>
  </si>
  <si>
    <t>Для министерства 2 файл делается без строк с показателем 0. Называется "Форма сбора днанных с ПОО без 0". Данные берутся с листа "Свод0моин". Сначала обновить таблицу. Установлен фильтр по колонке 33, исключены ячейки со значением 0.</t>
  </si>
  <si>
    <t xml:space="preserve">Лист 2 и 3 переносятся с тех же листов, что и в пункте 7. </t>
  </si>
  <si>
    <t>Не задействованные предприятия для листа 1 берутся с листа "Выпадающие списки", стлб O.</t>
  </si>
  <si>
    <t>Для министерства и ЦОПП Св. обл. файлы переименовывать в соответствии с датой отправки и сохранять в соответствующюю папку.</t>
  </si>
  <si>
    <t>Данные перносить копированием через вставку значений в следующем порядке: 1) данные из столбцов гр2-гр6, данные из столбца гр41 вставить в гр8, 3) данные из столбцов гр-гр18</t>
  </si>
  <si>
    <t>На листы 2 и 3 данные берутся с листов "Форма по принимаемым мерам" и "Форма социальной поддержке".</t>
  </si>
  <si>
    <t>Не задействованные предприятия для листа 2, этого же файла, из столбца I? путем установки фильтра по значению 0. (может возникнуть ситуация, что в столбце I стоит 0, а встолбце E цифра больше 0. Это не ошибка.)</t>
  </si>
  <si>
    <t>Не задействованные предприятия на лист 3 выбираются с листа "Выпадающие списки", столбец N.</t>
  </si>
  <si>
    <t>Для ЦОПП Св. обл. Называется "Форма сбора данных". Для 1 листа данные берутся с листа "Екб". Обновить таблицу. Установлен фильтр по колонке гр33, исключены ячейки со значением 0.</t>
  </si>
  <si>
    <t>13.05.</t>
  </si>
  <si>
    <t>получающие вторую рабочую профессию</t>
  </si>
  <si>
    <t>20.05.</t>
  </si>
  <si>
    <t>27.05.</t>
  </si>
  <si>
    <t>03.06.</t>
  </si>
  <si>
    <t>10.06.</t>
  </si>
  <si>
    <t>17.06.</t>
  </si>
  <si>
    <t>24.06.</t>
  </si>
  <si>
    <t>Торопов/Милюков</t>
  </si>
  <si>
    <t>01.07.</t>
  </si>
  <si>
    <t>7457008989</t>
  </si>
  <si>
    <t>низкая зарплата</t>
  </si>
  <si>
    <t>2,3 разряд</t>
  </si>
  <si>
    <t>Проведение производственной практики, заключение целевых договоров, выплата стипендии от предприятия</t>
  </si>
  <si>
    <t>направление на производственную практику</t>
  </si>
  <si>
    <t>стипендия 1000 руб</t>
  </si>
  <si>
    <t>Низкая заработная плата на начальном этапе работы</t>
  </si>
  <si>
    <t xml:space="preserve">Предоставление мест практики. Гарантированное трудоустройство. </t>
  </si>
  <si>
    <t>Встречи студентов и выпускников с представителями работодателя, проведение экскурсий. Работа центра трудоустройства выпускников.</t>
  </si>
  <si>
    <t>Предоставление предприятием  базы для проведения практической подготовки обучающихся, участие в работе коллегиальхых органов, утверджение УМК, проведение мероприятий для студентов и выпускников колледжа, трудоустройство, участие в оценке качества обучения обучающихся, участие в подготовке к конкурсам профмастерства, заключение договоров о целевом обучении, подготовка и переподготовка сотрудников предприятия по востребованным профессиям</t>
  </si>
  <si>
    <t>Предоставление предприятием  базы для проведения практической подготовки обучающихся, участие в работе коллегиальхых органов, утверджение УМК, проведение мероприятий для студентов и выпускников колледжа, трудоустройство, участие в оценке качества обучения обучающихся, участие в подготовке к конкурсам профмастерства, заключение договоров о целевом обучении, повышение квалификации на предприятии</t>
  </si>
  <si>
    <t>Предоставление предприятием  базы для проведения практической подготовки обучающихся, участие в работе коллегиальных органов, утверджение УМК, проведение мероприятий для студентов и выпускников колледжа, трудоустройство, участие в оценке качества обучения обучающихся, участие в подготовке к конкурсам профмастерства, заключение договоров о целевом обучении, подготовка и переподготовка сотрудников предприятия по востребованным профессиям</t>
  </si>
  <si>
    <t>производственная практика,экскурсии на предпритие,встречи с работодателем. Предоставление предприятием  базы для проведения практической подготовки обучающихся, участие в работе коллегиальных органов, утверджение УМК, проведение мероприятий для студентов и выпускников колледжа, трудоустройство, участие в оценке качества обучения обучающихся, участие в подготовке к конкурсам профмастерства, заключение договоров о целевом обучении, подготовка и переподготовка сотрудников предприятия по востребованным профессиям</t>
  </si>
  <si>
    <t xml:space="preserve"> режимное предприятие, тяжелые условия труда,медицинские противопоказания широкого спектра</t>
  </si>
  <si>
    <t>обучение студентов дополнительным профессиям, востребованным на предприятии; повышение разряда после переобучения; социальные гарантии, как для работников педприятия, оказывать содействие Колледжу в профессиональной ориентации молодежи на получение рабочих профессий на примере собственных производств;заключать договора на целевую подготовку со студентами не ранее одного года обучения с последующим трудоустройством;</t>
  </si>
  <si>
    <t>работа с выпускниками возвращающимися из РА, работа с выпускниками не определившимися с трудоустройством, работа с выпускниками уволившимися с других предприятий города, работа со студентами и их родителями по заключению целевых договоров с предприятием, возможность совмещения обучения с трудовой деятельностью</t>
  </si>
  <si>
    <t>низкая заработная плата, режимное предприятие</t>
  </si>
  <si>
    <t>режимное предприятие, медицинские противопоказания широкого спектра</t>
  </si>
  <si>
    <t>режимное предприятие, медицинские противопоказания широкого спектра, сдельная оплата труда</t>
  </si>
  <si>
    <t>прохождение производственной практики, сетевое взаимодействие</t>
  </si>
  <si>
    <t xml:space="preserve">индивидуальные беседы с выпускниками, встречи с представителями работодателя </t>
  </si>
  <si>
    <t>прохождение производственной практики</t>
  </si>
  <si>
    <t>трудоустройство, прохождение производственной практики, сетевое взаимодействие</t>
  </si>
  <si>
    <t>отсутсвие желания у студентов из-за уровня заработной платы</t>
  </si>
  <si>
    <t>практика, трудоустройство</t>
  </si>
  <si>
    <t>информирование о предприятии</t>
  </si>
  <si>
    <t>низкая заработная плата</t>
  </si>
  <si>
    <t>удаленность предприятия от населенного пункта</t>
  </si>
  <si>
    <t>обучение на производстве, перевод на индивидуальный учебный план, участие работодателей во внутручрежденческом этапе конкурса Профессионального мастерства</t>
  </si>
  <si>
    <t>ТОКАРЬ</t>
  </si>
  <si>
    <t>СЛЕСАРЬ МЕХАНОСБОРОЧНЫХ РАБОТ</t>
  </si>
  <si>
    <t>ФРЕЗЕРОВЩИК</t>
  </si>
  <si>
    <t>1. Отсутствие у выпускников желания работать на предприятии.                                     2. Призыв выпускников на службу в РА.</t>
  </si>
  <si>
    <t>Взаимодействие по вопросам формирования и корректировки образовательных программ по профессиям и специальностям.                                                                        - участие работников предприятия в ГИА участие предприятия в развитии материально-технической базы техникума - совместная организация прохождения практической подготовки студентов                                         - Взаимодействие по вопросам профессиональной ориентации студентов                                                                 -осуществление совместных мероприятий по популяризации рабочих профессий и специальностей</t>
  </si>
  <si>
    <t xml:space="preserve">Направление обучающихся на производственную практику на предприятие. </t>
  </si>
  <si>
    <t>Полный социальный пакет.</t>
  </si>
  <si>
    <t>практическое обучение</t>
  </si>
  <si>
    <t>направление на практическое обучение</t>
  </si>
  <si>
    <t>совместная разработка образовательных программ;
организация и прведения практической подготовки обучающихся на базе предприятия;
организация стажировок преподавателей;
организация профореинтацинной деятельности;
привлечение работников предпрития в качестве преподавателей:</t>
  </si>
  <si>
    <t xml:space="preserve"> </t>
  </si>
  <si>
    <t xml:space="preserve">трудоустройство имеющих профессиональное обучение 
</t>
  </si>
  <si>
    <t>Сетевой системный администратор</t>
  </si>
  <si>
    <t>Сумма по полю гр.34</t>
  </si>
  <si>
    <t>Сумма по полю гр.19</t>
  </si>
  <si>
    <t>гр.42-гр.8</t>
  </si>
  <si>
    <t>08.07.</t>
  </si>
  <si>
    <t>подбор педагогических кадров (преподаватели-совестители); проведение стажировок для  педагогов; согласование учебных планов и программ;  участие в  контроле качества  обучения; решение вопросов по  по обновлению и совершенствованию МТБ</t>
  </si>
  <si>
    <t xml:space="preserve">организация  оплачиваемых практик; проведение экскурсий ; разьяснительная работа с родителями и студентами; разработка   целевых договоров; трудоустройство студентов на  время каникул </t>
  </si>
  <si>
    <t xml:space="preserve">Оказывать  помощь в подборе преподавателей специальных  дисциплин,  проводить все виды  практик студентов техникума  в соответствии с учебным планом , обеспечивать студентов средствами индивидуальной защиты </t>
  </si>
  <si>
    <t xml:space="preserve">  ежемесячно выплачивается премия, путевки в 2 заводских санатория, приобретение жилья, новогодние подарки детям, праздник для первоклассников с вручением рюкзака, доставка с рабочего места вечерней смены в город</t>
  </si>
  <si>
    <t>ежемесячно выплачивается премия, новогодние подарки детям до 12 лет, дополнительные выплаты   в связи с юбилеем сотрудника.</t>
  </si>
  <si>
    <t>15.07.</t>
  </si>
  <si>
    <t>22.07.</t>
  </si>
  <si>
    <t>целевой договор</t>
  </si>
  <si>
    <t>29.07.</t>
  </si>
  <si>
    <t>Частая смена сотрудников на предприятии (текучесть)</t>
  </si>
  <si>
    <t>Информационная поддержка, организация экскурсий и прохождения практик, консультации и руководство ДП и КП</t>
  </si>
  <si>
    <t>Информационная поддержка обучающихся по вопросам трудоустройства, содействие трудоустройству</t>
  </si>
  <si>
    <t>Материальная поддержка  молодых специалистов, организация льготного медицинского обслуживания, организация культурных и спортивных мероприятий и проектов</t>
  </si>
  <si>
    <t>ОзТК  до 19.08 без изменений</t>
  </si>
  <si>
    <t>профессий, должностей</t>
  </si>
  <si>
    <t>профессии, должности</t>
  </si>
  <si>
    <t xml:space="preserve"> категория профессии, должности на предприятии</t>
  </si>
  <si>
    <t>Наименование профессии / специальности СПО</t>
  </si>
  <si>
    <t>Количество вакансий</t>
  </si>
  <si>
    <t>проходят производственную практику</t>
  </si>
  <si>
    <t>будут проходить производственную практику</t>
  </si>
  <si>
    <t>трудоустроены на предприятие</t>
  </si>
  <si>
    <t>договор о целевом обучении</t>
  </si>
  <si>
    <t xml:space="preserve">с прошлого года </t>
  </si>
  <si>
    <t>Из них трудоустроенны выпускники этого года</t>
  </si>
  <si>
    <t>Из них трудоустроенные выпускники прошлых лет</t>
  </si>
  <si>
    <t>Механизм закрытия иным способом</t>
  </si>
  <si>
    <t>Количество вакансий, закрытых иными способами</t>
  </si>
  <si>
    <t>Из них трудоустроенные выпускники прошлых лет завершивших службу по призыву</t>
  </si>
  <si>
    <t>дата</t>
  </si>
  <si>
    <t>7415029289</t>
  </si>
  <si>
    <t>АО "АЗ "УРАЛ"</t>
  </si>
  <si>
    <t>7415061758</t>
  </si>
  <si>
    <t>АО "Миасский машиностроительный завод"</t>
  </si>
  <si>
    <t>7415044181</t>
  </si>
  <si>
    <t>АО "НПО электромеханики"</t>
  </si>
  <si>
    <t>7415015198</t>
  </si>
  <si>
    <t>АО "Соединитнль"</t>
  </si>
  <si>
    <t>7415003234</t>
  </si>
  <si>
    <t>АО "Кедр"</t>
  </si>
  <si>
    <t>7448069375</t>
  </si>
  <si>
    <t>ООО "ЗаводСпецАгрегат"</t>
  </si>
  <si>
    <t>Сварщик</t>
  </si>
  <si>
    <t>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</si>
</sst>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i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0"/>
      <color rgb="FF00B05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i/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b/>
      <i/>
      <sz val="10"/>
      <color rgb="FF00B050"/>
      <name val="Calibri"/>
      <family val="2"/>
      <charset val="204"/>
      <scheme val="minor"/>
    </font>
    <font>
      <b/>
      <i/>
      <sz val="11"/>
      <color rgb="FF00B05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theme="1"/>
      <name val="Times New Roman"/>
      <family val="1"/>
      <charset val="204"/>
    </font>
    <font>
      <b/>
      <i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3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rgb="FF808080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6" fillId="0" borderId="0" applyFont="0" applyFill="0" applyBorder="0" applyAlignment="0" applyProtection="0"/>
  </cellStyleXfs>
  <cellXfs count="167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vertical="center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vertical="center" wrapText="1"/>
    </xf>
    <xf numFmtId="0" fontId="4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0" xfId="0" pivotButton="1"/>
    <xf numFmtId="0" fontId="4" fillId="0" borderId="5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4" fillId="3" borderId="1" xfId="0" applyFont="1" applyFill="1" applyBorder="1"/>
    <xf numFmtId="0" fontId="2" fillId="0" borderId="9" xfId="0" applyFont="1" applyBorder="1" applyAlignment="1">
      <alignment horizontal="center" vertical="top" wrapText="1"/>
    </xf>
    <xf numFmtId="0" fontId="3" fillId="0" borderId="7" xfId="0" applyFont="1" applyBorder="1"/>
    <xf numFmtId="1" fontId="1" fillId="0" borderId="10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center"/>
    </xf>
    <xf numFmtId="1" fontId="1" fillId="0" borderId="13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0" fillId="4" borderId="0" xfId="0" applyFill="1"/>
    <xf numFmtId="0" fontId="0" fillId="3" borderId="7" xfId="0" applyFill="1" applyBorder="1"/>
    <xf numFmtId="0" fontId="11" fillId="0" borderId="7" xfId="0" applyFont="1" applyBorder="1"/>
    <xf numFmtId="0" fontId="12" fillId="0" borderId="7" xfId="0" applyFont="1" applyBorder="1"/>
    <xf numFmtId="0" fontId="12" fillId="0" borderId="0" xfId="0" applyFont="1"/>
    <xf numFmtId="0" fontId="17" fillId="0" borderId="0" xfId="0" applyFont="1"/>
    <xf numFmtId="9" fontId="19" fillId="0" borderId="0" xfId="2" applyFont="1"/>
    <xf numFmtId="0" fontId="19" fillId="0" borderId="0" xfId="0" applyFont="1"/>
    <xf numFmtId="9" fontId="12" fillId="0" borderId="0" xfId="2" applyFont="1"/>
    <xf numFmtId="2" fontId="12" fillId="0" borderId="0" xfId="0" applyNumberFormat="1" applyFont="1"/>
    <xf numFmtId="9" fontId="18" fillId="0" borderId="0" xfId="2" applyFont="1"/>
    <xf numFmtId="2" fontId="0" fillId="0" borderId="0" xfId="0" applyNumberFormat="1"/>
    <xf numFmtId="0" fontId="3" fillId="5" borderId="20" xfId="0" applyFont="1" applyFill="1" applyBorder="1" applyAlignment="1">
      <alignment horizontal="left" vertical="center"/>
    </xf>
    <xf numFmtId="14" fontId="22" fillId="5" borderId="16" xfId="0" applyNumberFormat="1" applyFont="1" applyFill="1" applyBorder="1" applyAlignment="1">
      <alignment horizontal="centerContinuous" vertical="center"/>
    </xf>
    <xf numFmtId="0" fontId="3" fillId="5" borderId="17" xfId="0" applyFont="1" applyFill="1" applyBorder="1" applyAlignment="1">
      <alignment horizontal="centerContinuous" vertical="center"/>
    </xf>
    <xf numFmtId="0" fontId="3" fillId="5" borderId="17" xfId="0" applyFont="1" applyFill="1" applyBorder="1" applyAlignment="1">
      <alignment horizontal="centerContinuous"/>
    </xf>
    <xf numFmtId="0" fontId="3" fillId="5" borderId="17" xfId="0" applyFont="1" applyFill="1" applyBorder="1" applyAlignment="1">
      <alignment horizontal="centerContinuous" wrapText="1"/>
    </xf>
    <xf numFmtId="0" fontId="3" fillId="5" borderId="17" xfId="0" applyFont="1" applyFill="1" applyBorder="1" applyAlignment="1">
      <alignment horizontal="centerContinuous" vertical="center" wrapText="1"/>
    </xf>
    <xf numFmtId="0" fontId="3" fillId="0" borderId="21" xfId="0" applyFont="1" applyBorder="1" applyAlignment="1">
      <alignment horizontal="left" vertical="center"/>
    </xf>
    <xf numFmtId="0" fontId="22" fillId="0" borderId="22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/>
    </xf>
    <xf numFmtId="0" fontId="22" fillId="0" borderId="21" xfId="0" applyFont="1" applyBorder="1" applyAlignment="1">
      <alignment horizontal="center" wrapText="1"/>
    </xf>
    <xf numFmtId="0" fontId="22" fillId="0" borderId="21" xfId="0" applyFont="1" applyBorder="1" applyAlignment="1">
      <alignment horizontal="center" vertical="center" wrapText="1"/>
    </xf>
    <xf numFmtId="0" fontId="3" fillId="5" borderId="22" xfId="0" applyFont="1" applyFill="1" applyBorder="1" applyAlignment="1">
      <alignment vertical="center"/>
    </xf>
    <xf numFmtId="0" fontId="3" fillId="5" borderId="21" xfId="0" applyFont="1" applyFill="1" applyBorder="1" applyAlignment="1">
      <alignment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3" fillId="5" borderId="23" xfId="0" applyFont="1" applyFill="1" applyBorder="1" applyAlignment="1">
      <alignment horizontal="left" vertical="center"/>
    </xf>
    <xf numFmtId="0" fontId="23" fillId="5" borderId="19" xfId="0" applyFont="1" applyFill="1" applyBorder="1" applyAlignment="1">
      <alignment horizontal="left" vertical="center"/>
    </xf>
    <xf numFmtId="0" fontId="23" fillId="5" borderId="24" xfId="0" applyFont="1" applyFill="1" applyBorder="1" applyAlignment="1">
      <alignment horizontal="center" vertical="center"/>
    </xf>
    <xf numFmtId="0" fontId="23" fillId="5" borderId="25" xfId="0" applyFont="1" applyFill="1" applyBorder="1" applyAlignment="1">
      <alignment horizontal="center" vertical="center"/>
    </xf>
    <xf numFmtId="0" fontId="23" fillId="5" borderId="18" xfId="0" applyFont="1" applyFill="1" applyBorder="1" applyAlignment="1">
      <alignment horizontal="left" vertical="center"/>
    </xf>
    <xf numFmtId="0" fontId="23" fillId="5" borderId="26" xfId="0" applyFont="1" applyFill="1" applyBorder="1" applyAlignment="1">
      <alignment horizontal="left" vertical="center"/>
    </xf>
    <xf numFmtId="0" fontId="0" fillId="6" borderId="7" xfId="0" applyFill="1" applyBorder="1"/>
    <xf numFmtId="0" fontId="15" fillId="0" borderId="7" xfId="1" applyFont="1" applyFill="1" applyBorder="1"/>
    <xf numFmtId="0" fontId="24" fillId="0" borderId="21" xfId="0" applyFont="1" applyBorder="1" applyAlignment="1">
      <alignment horizontal="left" vertical="center"/>
    </xf>
    <xf numFmtId="0" fontId="24" fillId="5" borderId="21" xfId="0" applyFont="1" applyFill="1" applyBorder="1" applyAlignment="1">
      <alignment horizontal="left" vertical="center"/>
    </xf>
    <xf numFmtId="0" fontId="1" fillId="5" borderId="21" xfId="0" applyFont="1" applyFill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25" fillId="0" borderId="0" xfId="0" applyFont="1"/>
    <xf numFmtId="0" fontId="3" fillId="7" borderId="7" xfId="0" applyFont="1" applyFill="1" applyBorder="1"/>
    <xf numFmtId="0" fontId="3" fillId="0" borderId="27" xfId="0" applyFont="1" applyBorder="1"/>
    <xf numFmtId="0" fontId="3" fillId="0" borderId="28" xfId="0" applyFont="1" applyBorder="1"/>
    <xf numFmtId="0" fontId="3" fillId="7" borderId="27" xfId="0" applyFont="1" applyFill="1" applyBorder="1"/>
    <xf numFmtId="0" fontId="3" fillId="7" borderId="28" xfId="0" applyFont="1" applyFill="1" applyBorder="1"/>
    <xf numFmtId="0" fontId="3" fillId="0" borderId="29" xfId="0" applyFont="1" applyBorder="1"/>
    <xf numFmtId="0" fontId="3" fillId="0" borderId="30" xfId="0" applyFont="1" applyBorder="1"/>
    <xf numFmtId="0" fontId="3" fillId="0" borderId="31" xfId="0" applyFont="1" applyBorder="1"/>
    <xf numFmtId="0" fontId="22" fillId="0" borderId="27" xfId="0" applyFont="1" applyBorder="1"/>
    <xf numFmtId="0" fontId="22" fillId="0" borderId="7" xfId="0" applyFont="1" applyBorder="1"/>
    <xf numFmtId="0" fontId="22" fillId="0" borderId="28" xfId="0" applyFont="1" applyBorder="1"/>
    <xf numFmtId="0" fontId="24" fillId="7" borderId="0" xfId="0" applyFont="1" applyFill="1"/>
    <xf numFmtId="14" fontId="22" fillId="7" borderId="24" xfId="0" applyNumberFormat="1" applyFont="1" applyFill="1" applyBorder="1" applyAlignment="1">
      <alignment horizontal="centerContinuous"/>
    </xf>
    <xf numFmtId="14" fontId="22" fillId="7" borderId="32" xfId="0" applyNumberFormat="1" applyFont="1" applyFill="1" applyBorder="1" applyAlignment="1">
      <alignment horizontal="centerContinuous"/>
    </xf>
    <xf numFmtId="14" fontId="22" fillId="7" borderId="33" xfId="0" applyNumberFormat="1" applyFont="1" applyFill="1" applyBorder="1" applyAlignment="1">
      <alignment horizontal="centerContinuous"/>
    </xf>
    <xf numFmtId="0" fontId="22" fillId="5" borderId="24" xfId="0" applyFont="1" applyFill="1" applyBorder="1" applyAlignment="1">
      <alignment horizontal="centerContinuous" vertical="center"/>
    </xf>
    <xf numFmtId="0" fontId="22" fillId="5" borderId="32" xfId="0" applyFont="1" applyFill="1" applyBorder="1" applyAlignment="1">
      <alignment horizontal="centerContinuous" vertical="center"/>
    </xf>
    <xf numFmtId="14" fontId="26" fillId="0" borderId="7" xfId="0" applyNumberFormat="1" applyFont="1" applyBorder="1"/>
    <xf numFmtId="0" fontId="3" fillId="0" borderId="7" xfId="0" applyFont="1" applyBorder="1" applyAlignment="1">
      <alignment wrapText="1"/>
    </xf>
    <xf numFmtId="1" fontId="1" fillId="0" borderId="10" xfId="0" applyNumberFormat="1" applyFont="1" applyBorder="1" applyAlignment="1">
      <alignment horizontal="left" vertical="center"/>
    </xf>
    <xf numFmtId="1" fontId="1" fillId="0" borderId="4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3" fillId="0" borderId="7" xfId="0" applyFont="1" applyBorder="1"/>
    <xf numFmtId="0" fontId="14" fillId="0" borderId="7" xfId="0" applyFont="1" applyBorder="1"/>
    <xf numFmtId="0" fontId="1" fillId="0" borderId="34" xfId="0" applyFont="1" applyBorder="1" applyAlignment="1">
      <alignment horizontal="left" vertical="center"/>
    </xf>
    <xf numFmtId="0" fontId="1" fillId="0" borderId="35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1" fontId="1" fillId="3" borderId="4" xfId="0" applyNumberFormat="1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1" fontId="1" fillId="3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1" fontId="1" fillId="8" borderId="4" xfId="0" applyNumberFormat="1" applyFont="1" applyFill="1" applyBorder="1" applyAlignment="1">
      <alignment horizontal="left" vertical="center"/>
    </xf>
    <xf numFmtId="0" fontId="1" fillId="8" borderId="4" xfId="0" applyFont="1" applyFill="1" applyBorder="1" applyAlignment="1">
      <alignment horizontal="left" vertical="center"/>
    </xf>
    <xf numFmtId="0" fontId="1" fillId="8" borderId="4" xfId="0" applyFont="1" applyFill="1" applyBorder="1" applyAlignment="1">
      <alignment horizontal="left" vertical="center" wrapText="1"/>
    </xf>
    <xf numFmtId="0" fontId="1" fillId="8" borderId="4" xfId="0" applyFont="1" applyFill="1" applyBorder="1" applyAlignment="1">
      <alignment horizontal="center" vertical="center"/>
    </xf>
    <xf numFmtId="1" fontId="1" fillId="8" borderId="4" xfId="0" applyNumberFormat="1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 wrapText="1"/>
    </xf>
    <xf numFmtId="1" fontId="1" fillId="8" borderId="13" xfId="0" applyNumberFormat="1" applyFont="1" applyFill="1" applyBorder="1" applyAlignment="1">
      <alignment horizontal="left" vertical="center"/>
    </xf>
    <xf numFmtId="1" fontId="1" fillId="8" borderId="10" xfId="0" applyNumberFormat="1" applyFont="1" applyFill="1" applyBorder="1" applyAlignment="1">
      <alignment horizontal="center" vertical="center"/>
    </xf>
    <xf numFmtId="0" fontId="3" fillId="8" borderId="0" xfId="0" applyFont="1" applyFill="1"/>
    <xf numFmtId="0" fontId="1" fillId="8" borderId="10" xfId="0" applyFont="1" applyFill="1" applyBorder="1" applyAlignment="1">
      <alignment horizontal="center" vertical="center"/>
    </xf>
    <xf numFmtId="0" fontId="4" fillId="8" borderId="0" xfId="0" applyFont="1" applyFill="1"/>
    <xf numFmtId="1" fontId="1" fillId="9" borderId="4" xfId="0" applyNumberFormat="1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 wrapText="1"/>
    </xf>
    <xf numFmtId="0" fontId="1" fillId="9" borderId="4" xfId="0" applyFont="1" applyFill="1" applyBorder="1" applyAlignment="1">
      <alignment horizontal="center" vertical="center"/>
    </xf>
    <xf numFmtId="1" fontId="1" fillId="9" borderId="4" xfId="0" applyNumberFormat="1" applyFont="1" applyFill="1" applyBorder="1" applyAlignment="1">
      <alignment horizontal="center" vertical="center"/>
    </xf>
    <xf numFmtId="0" fontId="14" fillId="3" borderId="7" xfId="0" applyFont="1" applyFill="1" applyBorder="1"/>
    <xf numFmtId="0" fontId="0" fillId="0" borderId="0" xfId="0" applyBorder="1"/>
    <xf numFmtId="0" fontId="0" fillId="3" borderId="0" xfId="0" applyFill="1" applyBorder="1"/>
    <xf numFmtId="16" fontId="11" fillId="0" borderId="7" xfId="0" applyNumberFormat="1" applyFont="1" applyBorder="1"/>
    <xf numFmtId="0" fontId="0" fillId="0" borderId="0" xfId="0" applyNumberFormat="1"/>
    <xf numFmtId="49" fontId="2" fillId="0" borderId="1" xfId="0" applyNumberFormat="1" applyFont="1" applyBorder="1" applyAlignment="1">
      <alignment horizontal="center" vertical="top" wrapText="1"/>
    </xf>
    <xf numFmtId="49" fontId="2" fillId="0" borderId="2" xfId="0" applyNumberFormat="1" applyFont="1" applyFill="1" applyBorder="1" applyAlignment="1">
      <alignment horizontal="center" vertical="top" wrapText="1"/>
    </xf>
    <xf numFmtId="49" fontId="3" fillId="0" borderId="0" xfId="0" applyNumberFormat="1" applyFont="1"/>
    <xf numFmtId="0" fontId="22" fillId="10" borderId="1" xfId="0" applyFont="1" applyFill="1" applyBorder="1" applyAlignment="1">
      <alignment horizontal="center" vertical="top" wrapText="1"/>
    </xf>
    <xf numFmtId="0" fontId="2" fillId="10" borderId="1" xfId="0" applyFont="1" applyFill="1" applyBorder="1" applyAlignment="1">
      <alignment horizontal="center" vertical="top" wrapText="1"/>
    </xf>
    <xf numFmtId="0" fontId="3" fillId="0" borderId="7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3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36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1" fontId="1" fillId="0" borderId="36" xfId="0" applyNumberFormat="1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0" borderId="38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Процентный" xfId="2" builtinId="5"/>
  </cellStyles>
  <dxfs count="122"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615D"/>
        </patternFill>
      </fill>
    </dxf>
    <dxf>
      <fill>
        <patternFill>
          <bgColor rgb="FF00B050"/>
        </patternFill>
      </fill>
    </dxf>
    <dxf>
      <fill>
        <patternFill>
          <bgColor rgb="FFFF615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92D050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>
        <top style="thin">
          <color rgb="FF808080"/>
        </top>
      </border>
    </dxf>
    <dxf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>
        <top style="thin">
          <color rgb="FF808080"/>
        </top>
      </border>
    </dxf>
    <dxf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>
        <top style="thin">
          <color rgb="FF808080"/>
        </top>
      </border>
    </dxf>
    <dxf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</border>
    </dxf>
    <dxf>
      <font>
        <strike val="0"/>
        <outline val="0"/>
        <shadow val="0"/>
        <u val="none"/>
        <vertAlign val="baseline"/>
        <sz val="10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>
        <top style="thin">
          <color rgb="FF808080"/>
        </top>
      </border>
    </dxf>
    <dxf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</border>
    </dxf>
    <dxf>
      <font>
        <strike val="0"/>
        <outline val="0"/>
        <shadow val="0"/>
        <u val="none"/>
        <vertAlign val="baseline"/>
        <sz val="10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theme="0" tint="-0.499984740745262"/>
        </top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1" defaultTableStyle="TableStyleMedium2" defaultPivotStyle="PivotStyleLight16">
    <tableStyle name="Стиль таблицы 1" pivot="0" count="0" xr9:uid="{00000000-0011-0000-FFFF-FFFF00000000}"/>
  </tableStyles>
  <colors>
    <mruColors>
      <color rgb="FFFF615D"/>
      <color rgb="FFFF3300"/>
      <color rgb="FFFF33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Динамика!$A$44</c:f>
              <c:strCache>
                <c:ptCount val="1"/>
                <c:pt idx="0">
                  <c:v>сумма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Динамика!$B$43:$AA$43</c:f>
              <c:numCache>
                <c:formatCode>m/d/yyyy</c:formatCode>
                <c:ptCount val="26"/>
                <c:pt idx="0">
                  <c:v>45313</c:v>
                </c:pt>
                <c:pt idx="1">
                  <c:v>45320</c:v>
                </c:pt>
                <c:pt idx="2">
                  <c:v>45327</c:v>
                </c:pt>
                <c:pt idx="3">
                  <c:v>45334</c:v>
                </c:pt>
                <c:pt idx="4">
                  <c:v>45341</c:v>
                </c:pt>
                <c:pt idx="5">
                  <c:v>45348</c:v>
                </c:pt>
                <c:pt idx="6">
                  <c:v>45355</c:v>
                </c:pt>
                <c:pt idx="7">
                  <c:v>45362</c:v>
                </c:pt>
                <c:pt idx="8">
                  <c:v>45369</c:v>
                </c:pt>
                <c:pt idx="9">
                  <c:v>45376</c:v>
                </c:pt>
                <c:pt idx="10">
                  <c:v>45383</c:v>
                </c:pt>
                <c:pt idx="11">
                  <c:v>45390</c:v>
                </c:pt>
                <c:pt idx="12">
                  <c:v>45397</c:v>
                </c:pt>
                <c:pt idx="13">
                  <c:v>45404</c:v>
                </c:pt>
                <c:pt idx="14">
                  <c:v>45411</c:v>
                </c:pt>
                <c:pt idx="15">
                  <c:v>45418</c:v>
                </c:pt>
                <c:pt idx="16">
                  <c:v>45425</c:v>
                </c:pt>
                <c:pt idx="17">
                  <c:v>45432</c:v>
                </c:pt>
                <c:pt idx="18">
                  <c:v>45439</c:v>
                </c:pt>
                <c:pt idx="19">
                  <c:v>45446</c:v>
                </c:pt>
                <c:pt idx="20">
                  <c:v>45453</c:v>
                </c:pt>
                <c:pt idx="21">
                  <c:v>45460</c:v>
                </c:pt>
                <c:pt idx="22">
                  <c:v>45467</c:v>
                </c:pt>
                <c:pt idx="23">
                  <c:v>45474</c:v>
                </c:pt>
                <c:pt idx="24">
                  <c:v>45481</c:v>
                </c:pt>
                <c:pt idx="25">
                  <c:v>45488</c:v>
                </c:pt>
              </c:numCache>
            </c:numRef>
          </c:cat>
          <c:val>
            <c:numRef>
              <c:f>Динамика!$B$44:$AA$44</c:f>
              <c:numCache>
                <c:formatCode>General</c:formatCode>
                <c:ptCount val="26"/>
                <c:pt idx="0">
                  <c:v>3400</c:v>
                </c:pt>
                <c:pt idx="1">
                  <c:v>3398</c:v>
                </c:pt>
                <c:pt idx="2">
                  <c:v>3440</c:v>
                </c:pt>
                <c:pt idx="3">
                  <c:v>3519</c:v>
                </c:pt>
                <c:pt idx="4">
                  <c:v>3529</c:v>
                </c:pt>
                <c:pt idx="5">
                  <c:v>3502</c:v>
                </c:pt>
                <c:pt idx="6">
                  <c:v>3507</c:v>
                </c:pt>
                <c:pt idx="7">
                  <c:v>3519</c:v>
                </c:pt>
                <c:pt idx="8">
                  <c:v>3562</c:v>
                </c:pt>
                <c:pt idx="9">
                  <c:v>3737</c:v>
                </c:pt>
                <c:pt idx="10">
                  <c:v>3796</c:v>
                </c:pt>
                <c:pt idx="11">
                  <c:v>3863</c:v>
                </c:pt>
                <c:pt idx="12">
                  <c:v>3879</c:v>
                </c:pt>
                <c:pt idx="13">
                  <c:v>3886</c:v>
                </c:pt>
                <c:pt idx="14">
                  <c:v>3894</c:v>
                </c:pt>
                <c:pt idx="15">
                  <c:v>3911</c:v>
                </c:pt>
                <c:pt idx="16">
                  <c:v>3870</c:v>
                </c:pt>
                <c:pt idx="17">
                  <c:v>3875</c:v>
                </c:pt>
                <c:pt idx="18">
                  <c:v>3797</c:v>
                </c:pt>
                <c:pt idx="19">
                  <c:v>3462</c:v>
                </c:pt>
                <c:pt idx="20">
                  <c:v>3124</c:v>
                </c:pt>
                <c:pt idx="21">
                  <c:v>2996</c:v>
                </c:pt>
                <c:pt idx="22">
                  <c:v>2961</c:v>
                </c:pt>
                <c:pt idx="23">
                  <c:v>3899</c:v>
                </c:pt>
                <c:pt idx="24">
                  <c:v>3772</c:v>
                </c:pt>
                <c:pt idx="25">
                  <c:v>3783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7A-4464-B8BB-D7D2FC071FB4}"/>
            </c:ext>
          </c:extLst>
        </c:ser>
        <c:ser>
          <c:idx val="1"/>
          <c:order val="1"/>
          <c:tx>
            <c:strRef>
              <c:f>Динамика!$A$45</c:f>
              <c:strCache>
                <c:ptCount val="1"/>
                <c:pt idx="0">
                  <c:v>гр.10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Динамика!$B$43:$AA$43</c:f>
              <c:numCache>
                <c:formatCode>m/d/yyyy</c:formatCode>
                <c:ptCount val="26"/>
                <c:pt idx="0">
                  <c:v>45313</c:v>
                </c:pt>
                <c:pt idx="1">
                  <c:v>45320</c:v>
                </c:pt>
                <c:pt idx="2">
                  <c:v>45327</c:v>
                </c:pt>
                <c:pt idx="3">
                  <c:v>45334</c:v>
                </c:pt>
                <c:pt idx="4">
                  <c:v>45341</c:v>
                </c:pt>
                <c:pt idx="5">
                  <c:v>45348</c:v>
                </c:pt>
                <c:pt idx="6">
                  <c:v>45355</c:v>
                </c:pt>
                <c:pt idx="7">
                  <c:v>45362</c:v>
                </c:pt>
                <c:pt idx="8">
                  <c:v>45369</c:v>
                </c:pt>
                <c:pt idx="9">
                  <c:v>45376</c:v>
                </c:pt>
                <c:pt idx="10">
                  <c:v>45383</c:v>
                </c:pt>
                <c:pt idx="11">
                  <c:v>45390</c:v>
                </c:pt>
                <c:pt idx="12">
                  <c:v>45397</c:v>
                </c:pt>
                <c:pt idx="13">
                  <c:v>45404</c:v>
                </c:pt>
                <c:pt idx="14">
                  <c:v>45411</c:v>
                </c:pt>
                <c:pt idx="15">
                  <c:v>45418</c:v>
                </c:pt>
                <c:pt idx="16">
                  <c:v>45425</c:v>
                </c:pt>
                <c:pt idx="17">
                  <c:v>45432</c:v>
                </c:pt>
                <c:pt idx="18">
                  <c:v>45439</c:v>
                </c:pt>
                <c:pt idx="19">
                  <c:v>45446</c:v>
                </c:pt>
                <c:pt idx="20">
                  <c:v>45453</c:v>
                </c:pt>
                <c:pt idx="21">
                  <c:v>45460</c:v>
                </c:pt>
                <c:pt idx="22">
                  <c:v>45467</c:v>
                </c:pt>
                <c:pt idx="23">
                  <c:v>45474</c:v>
                </c:pt>
                <c:pt idx="24">
                  <c:v>45481</c:v>
                </c:pt>
                <c:pt idx="25">
                  <c:v>45488</c:v>
                </c:pt>
              </c:numCache>
            </c:numRef>
          </c:cat>
          <c:val>
            <c:numRef>
              <c:f>Динамика!$B$45:$AA$45</c:f>
              <c:numCache>
                <c:formatCode>General</c:formatCode>
                <c:ptCount val="26"/>
                <c:pt idx="0">
                  <c:v>593</c:v>
                </c:pt>
                <c:pt idx="1">
                  <c:v>596</c:v>
                </c:pt>
                <c:pt idx="2">
                  <c:v>672</c:v>
                </c:pt>
                <c:pt idx="3">
                  <c:v>696</c:v>
                </c:pt>
                <c:pt idx="4">
                  <c:v>710</c:v>
                </c:pt>
                <c:pt idx="5">
                  <c:v>669</c:v>
                </c:pt>
                <c:pt idx="6">
                  <c:v>681</c:v>
                </c:pt>
                <c:pt idx="7">
                  <c:v>752</c:v>
                </c:pt>
                <c:pt idx="8">
                  <c:v>780</c:v>
                </c:pt>
                <c:pt idx="9">
                  <c:v>919</c:v>
                </c:pt>
                <c:pt idx="10">
                  <c:v>943</c:v>
                </c:pt>
                <c:pt idx="11">
                  <c:v>990</c:v>
                </c:pt>
                <c:pt idx="12">
                  <c:v>997</c:v>
                </c:pt>
                <c:pt idx="13">
                  <c:v>1041</c:v>
                </c:pt>
                <c:pt idx="14">
                  <c:v>1070</c:v>
                </c:pt>
                <c:pt idx="15">
                  <c:v>1172</c:v>
                </c:pt>
                <c:pt idx="16">
                  <c:v>1217</c:v>
                </c:pt>
                <c:pt idx="17">
                  <c:v>1228</c:v>
                </c:pt>
                <c:pt idx="18">
                  <c:v>1228</c:v>
                </c:pt>
                <c:pt idx="19">
                  <c:v>1139</c:v>
                </c:pt>
                <c:pt idx="20">
                  <c:v>1047</c:v>
                </c:pt>
                <c:pt idx="21">
                  <c:v>983</c:v>
                </c:pt>
                <c:pt idx="22">
                  <c:v>963</c:v>
                </c:pt>
                <c:pt idx="23">
                  <c:v>234</c:v>
                </c:pt>
                <c:pt idx="24">
                  <c:v>95</c:v>
                </c:pt>
                <c:pt idx="25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7A-4464-B8BB-D7D2FC071FB4}"/>
            </c:ext>
          </c:extLst>
        </c:ser>
        <c:ser>
          <c:idx val="2"/>
          <c:order val="2"/>
          <c:tx>
            <c:strRef>
              <c:f>Динамика!$A$46</c:f>
              <c:strCache>
                <c:ptCount val="1"/>
                <c:pt idx="0">
                  <c:v>гр.11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Динамика!$B$43:$AA$43</c:f>
              <c:numCache>
                <c:formatCode>m/d/yyyy</c:formatCode>
                <c:ptCount val="26"/>
                <c:pt idx="0">
                  <c:v>45313</c:v>
                </c:pt>
                <c:pt idx="1">
                  <c:v>45320</c:v>
                </c:pt>
                <c:pt idx="2">
                  <c:v>45327</c:v>
                </c:pt>
                <c:pt idx="3">
                  <c:v>45334</c:v>
                </c:pt>
                <c:pt idx="4">
                  <c:v>45341</c:v>
                </c:pt>
                <c:pt idx="5">
                  <c:v>45348</c:v>
                </c:pt>
                <c:pt idx="6">
                  <c:v>45355</c:v>
                </c:pt>
                <c:pt idx="7">
                  <c:v>45362</c:v>
                </c:pt>
                <c:pt idx="8">
                  <c:v>45369</c:v>
                </c:pt>
                <c:pt idx="9">
                  <c:v>45376</c:v>
                </c:pt>
                <c:pt idx="10">
                  <c:v>45383</c:v>
                </c:pt>
                <c:pt idx="11">
                  <c:v>45390</c:v>
                </c:pt>
                <c:pt idx="12">
                  <c:v>45397</c:v>
                </c:pt>
                <c:pt idx="13">
                  <c:v>45404</c:v>
                </c:pt>
                <c:pt idx="14">
                  <c:v>45411</c:v>
                </c:pt>
                <c:pt idx="15">
                  <c:v>45418</c:v>
                </c:pt>
                <c:pt idx="16">
                  <c:v>45425</c:v>
                </c:pt>
                <c:pt idx="17">
                  <c:v>45432</c:v>
                </c:pt>
                <c:pt idx="18">
                  <c:v>45439</c:v>
                </c:pt>
                <c:pt idx="19">
                  <c:v>45446</c:v>
                </c:pt>
                <c:pt idx="20">
                  <c:v>45453</c:v>
                </c:pt>
                <c:pt idx="21">
                  <c:v>45460</c:v>
                </c:pt>
                <c:pt idx="22">
                  <c:v>45467</c:v>
                </c:pt>
                <c:pt idx="23">
                  <c:v>45474</c:v>
                </c:pt>
                <c:pt idx="24">
                  <c:v>45481</c:v>
                </c:pt>
                <c:pt idx="25">
                  <c:v>45488</c:v>
                </c:pt>
              </c:numCache>
            </c:numRef>
          </c:cat>
          <c:val>
            <c:numRef>
              <c:f>Динамика!$B$46:$AA$46</c:f>
              <c:numCache>
                <c:formatCode>General</c:formatCode>
                <c:ptCount val="26"/>
                <c:pt idx="0">
                  <c:v>1194</c:v>
                </c:pt>
                <c:pt idx="1">
                  <c:v>1194</c:v>
                </c:pt>
                <c:pt idx="2">
                  <c:v>1150</c:v>
                </c:pt>
                <c:pt idx="3">
                  <c:v>1145</c:v>
                </c:pt>
                <c:pt idx="4">
                  <c:v>1142</c:v>
                </c:pt>
                <c:pt idx="5">
                  <c:v>1140</c:v>
                </c:pt>
                <c:pt idx="6">
                  <c:v>1128</c:v>
                </c:pt>
                <c:pt idx="7">
                  <c:v>1064</c:v>
                </c:pt>
                <c:pt idx="8">
                  <c:v>1045</c:v>
                </c:pt>
                <c:pt idx="9">
                  <c:v>1032</c:v>
                </c:pt>
                <c:pt idx="10">
                  <c:v>1051</c:v>
                </c:pt>
                <c:pt idx="11">
                  <c:v>1067</c:v>
                </c:pt>
                <c:pt idx="12">
                  <c:v>1074</c:v>
                </c:pt>
                <c:pt idx="13">
                  <c:v>1008</c:v>
                </c:pt>
                <c:pt idx="14">
                  <c:v>987</c:v>
                </c:pt>
                <c:pt idx="15">
                  <c:v>897</c:v>
                </c:pt>
                <c:pt idx="16">
                  <c:v>808</c:v>
                </c:pt>
                <c:pt idx="17">
                  <c:v>802</c:v>
                </c:pt>
                <c:pt idx="18">
                  <c:v>724</c:v>
                </c:pt>
                <c:pt idx="19">
                  <c:v>496</c:v>
                </c:pt>
                <c:pt idx="20">
                  <c:v>312</c:v>
                </c:pt>
                <c:pt idx="21">
                  <c:v>248</c:v>
                </c:pt>
                <c:pt idx="22">
                  <c:v>253</c:v>
                </c:pt>
                <c:pt idx="23">
                  <c:v>1750</c:v>
                </c:pt>
                <c:pt idx="24">
                  <c:v>1755</c:v>
                </c:pt>
                <c:pt idx="25">
                  <c:v>1755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7A-4464-B8BB-D7D2FC071FB4}"/>
            </c:ext>
          </c:extLst>
        </c:ser>
        <c:ser>
          <c:idx val="3"/>
          <c:order val="3"/>
          <c:tx>
            <c:strRef>
              <c:f>Динамика!$A$47</c:f>
              <c:strCache>
                <c:ptCount val="1"/>
                <c:pt idx="0">
                  <c:v>гр.12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Динамика!$B$43:$AA$43</c:f>
              <c:numCache>
                <c:formatCode>m/d/yyyy</c:formatCode>
                <c:ptCount val="26"/>
                <c:pt idx="0">
                  <c:v>45313</c:v>
                </c:pt>
                <c:pt idx="1">
                  <c:v>45320</c:v>
                </c:pt>
                <c:pt idx="2">
                  <c:v>45327</c:v>
                </c:pt>
                <c:pt idx="3">
                  <c:v>45334</c:v>
                </c:pt>
                <c:pt idx="4">
                  <c:v>45341</c:v>
                </c:pt>
                <c:pt idx="5">
                  <c:v>45348</c:v>
                </c:pt>
                <c:pt idx="6">
                  <c:v>45355</c:v>
                </c:pt>
                <c:pt idx="7">
                  <c:v>45362</c:v>
                </c:pt>
                <c:pt idx="8">
                  <c:v>45369</c:v>
                </c:pt>
                <c:pt idx="9">
                  <c:v>45376</c:v>
                </c:pt>
                <c:pt idx="10">
                  <c:v>45383</c:v>
                </c:pt>
                <c:pt idx="11">
                  <c:v>45390</c:v>
                </c:pt>
                <c:pt idx="12">
                  <c:v>45397</c:v>
                </c:pt>
                <c:pt idx="13">
                  <c:v>45404</c:v>
                </c:pt>
                <c:pt idx="14">
                  <c:v>45411</c:v>
                </c:pt>
                <c:pt idx="15">
                  <c:v>45418</c:v>
                </c:pt>
                <c:pt idx="16">
                  <c:v>45425</c:v>
                </c:pt>
                <c:pt idx="17">
                  <c:v>45432</c:v>
                </c:pt>
                <c:pt idx="18">
                  <c:v>45439</c:v>
                </c:pt>
                <c:pt idx="19">
                  <c:v>45446</c:v>
                </c:pt>
                <c:pt idx="20">
                  <c:v>45453</c:v>
                </c:pt>
                <c:pt idx="21">
                  <c:v>45460</c:v>
                </c:pt>
                <c:pt idx="22">
                  <c:v>45467</c:v>
                </c:pt>
                <c:pt idx="23">
                  <c:v>45474</c:v>
                </c:pt>
                <c:pt idx="24">
                  <c:v>45481</c:v>
                </c:pt>
                <c:pt idx="25">
                  <c:v>45488</c:v>
                </c:pt>
              </c:numCache>
            </c:numRef>
          </c:cat>
          <c:val>
            <c:numRef>
              <c:f>Динамика!$B$47:$AA$47</c:f>
              <c:numCache>
                <c:formatCode>General</c:formatCode>
                <c:ptCount val="26"/>
                <c:pt idx="0">
                  <c:v>631</c:v>
                </c:pt>
                <c:pt idx="1">
                  <c:v>625</c:v>
                </c:pt>
                <c:pt idx="2">
                  <c:v>629</c:v>
                </c:pt>
                <c:pt idx="3">
                  <c:v>689</c:v>
                </c:pt>
                <c:pt idx="4">
                  <c:v>688</c:v>
                </c:pt>
                <c:pt idx="5">
                  <c:v>702</c:v>
                </c:pt>
                <c:pt idx="6">
                  <c:v>707</c:v>
                </c:pt>
                <c:pt idx="7">
                  <c:v>712</c:v>
                </c:pt>
                <c:pt idx="8">
                  <c:v>740</c:v>
                </c:pt>
                <c:pt idx="9">
                  <c:v>789</c:v>
                </c:pt>
                <c:pt idx="10">
                  <c:v>805</c:v>
                </c:pt>
                <c:pt idx="11">
                  <c:v>808</c:v>
                </c:pt>
                <c:pt idx="12">
                  <c:v>809</c:v>
                </c:pt>
                <c:pt idx="13">
                  <c:v>817</c:v>
                </c:pt>
                <c:pt idx="14">
                  <c:v>817</c:v>
                </c:pt>
                <c:pt idx="15">
                  <c:v>822</c:v>
                </c:pt>
                <c:pt idx="16">
                  <c:v>825</c:v>
                </c:pt>
                <c:pt idx="17">
                  <c:v>825</c:v>
                </c:pt>
                <c:pt idx="18">
                  <c:v>826</c:v>
                </c:pt>
                <c:pt idx="19">
                  <c:v>818</c:v>
                </c:pt>
                <c:pt idx="20">
                  <c:v>748</c:v>
                </c:pt>
                <c:pt idx="21">
                  <c:v>747</c:v>
                </c:pt>
                <c:pt idx="22">
                  <c:v>729</c:v>
                </c:pt>
                <c:pt idx="23">
                  <c:v>547</c:v>
                </c:pt>
                <c:pt idx="24">
                  <c:v>521</c:v>
                </c:pt>
                <c:pt idx="25">
                  <c:v>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7A-4464-B8BB-D7D2FC071FB4}"/>
            </c:ext>
          </c:extLst>
        </c:ser>
        <c:ser>
          <c:idx val="4"/>
          <c:order val="4"/>
          <c:tx>
            <c:strRef>
              <c:f>Динамика!$A$48</c:f>
              <c:strCache>
                <c:ptCount val="1"/>
                <c:pt idx="0">
                  <c:v>гр.14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Динамика!$B$43:$AA$43</c:f>
              <c:numCache>
                <c:formatCode>m/d/yyyy</c:formatCode>
                <c:ptCount val="26"/>
                <c:pt idx="0">
                  <c:v>45313</c:v>
                </c:pt>
                <c:pt idx="1">
                  <c:v>45320</c:v>
                </c:pt>
                <c:pt idx="2">
                  <c:v>45327</c:v>
                </c:pt>
                <c:pt idx="3">
                  <c:v>45334</c:v>
                </c:pt>
                <c:pt idx="4">
                  <c:v>45341</c:v>
                </c:pt>
                <c:pt idx="5">
                  <c:v>45348</c:v>
                </c:pt>
                <c:pt idx="6">
                  <c:v>45355</c:v>
                </c:pt>
                <c:pt idx="7">
                  <c:v>45362</c:v>
                </c:pt>
                <c:pt idx="8">
                  <c:v>45369</c:v>
                </c:pt>
                <c:pt idx="9">
                  <c:v>45376</c:v>
                </c:pt>
                <c:pt idx="10">
                  <c:v>45383</c:v>
                </c:pt>
                <c:pt idx="11">
                  <c:v>45390</c:v>
                </c:pt>
                <c:pt idx="12">
                  <c:v>45397</c:v>
                </c:pt>
                <c:pt idx="13">
                  <c:v>45404</c:v>
                </c:pt>
                <c:pt idx="14">
                  <c:v>45411</c:v>
                </c:pt>
                <c:pt idx="15">
                  <c:v>45418</c:v>
                </c:pt>
                <c:pt idx="16">
                  <c:v>45425</c:v>
                </c:pt>
                <c:pt idx="17">
                  <c:v>45432</c:v>
                </c:pt>
                <c:pt idx="18">
                  <c:v>45439</c:v>
                </c:pt>
                <c:pt idx="19">
                  <c:v>45446</c:v>
                </c:pt>
                <c:pt idx="20">
                  <c:v>45453</c:v>
                </c:pt>
                <c:pt idx="21">
                  <c:v>45460</c:v>
                </c:pt>
                <c:pt idx="22">
                  <c:v>45467</c:v>
                </c:pt>
                <c:pt idx="23">
                  <c:v>45474</c:v>
                </c:pt>
                <c:pt idx="24">
                  <c:v>45481</c:v>
                </c:pt>
                <c:pt idx="25">
                  <c:v>45488</c:v>
                </c:pt>
              </c:numCache>
            </c:numRef>
          </c:cat>
          <c:val>
            <c:numRef>
              <c:f>Динамика!$B$48:$AA$48</c:f>
              <c:numCache>
                <c:formatCode>General</c:formatCode>
                <c:ptCount val="26"/>
                <c:pt idx="0">
                  <c:v>982</c:v>
                </c:pt>
                <c:pt idx="1">
                  <c:v>983</c:v>
                </c:pt>
                <c:pt idx="2">
                  <c:v>989</c:v>
                </c:pt>
                <c:pt idx="3">
                  <c:v>989</c:v>
                </c:pt>
                <c:pt idx="4">
                  <c:v>989</c:v>
                </c:pt>
                <c:pt idx="5">
                  <c:v>991</c:v>
                </c:pt>
                <c:pt idx="6">
                  <c:v>991</c:v>
                </c:pt>
                <c:pt idx="7">
                  <c:v>991</c:v>
                </c:pt>
                <c:pt idx="8">
                  <c:v>997</c:v>
                </c:pt>
                <c:pt idx="9">
                  <c:v>997</c:v>
                </c:pt>
                <c:pt idx="10">
                  <c:v>997</c:v>
                </c:pt>
                <c:pt idx="11">
                  <c:v>998</c:v>
                </c:pt>
                <c:pt idx="12">
                  <c:v>999</c:v>
                </c:pt>
                <c:pt idx="13">
                  <c:v>1020</c:v>
                </c:pt>
                <c:pt idx="14">
                  <c:v>1020</c:v>
                </c:pt>
                <c:pt idx="15">
                  <c:v>1020</c:v>
                </c:pt>
                <c:pt idx="16">
                  <c:v>1020</c:v>
                </c:pt>
                <c:pt idx="17">
                  <c:v>1020</c:v>
                </c:pt>
                <c:pt idx="18">
                  <c:v>1019</c:v>
                </c:pt>
                <c:pt idx="19">
                  <c:v>1009</c:v>
                </c:pt>
                <c:pt idx="20">
                  <c:v>1017</c:v>
                </c:pt>
                <c:pt idx="21">
                  <c:v>1018</c:v>
                </c:pt>
                <c:pt idx="22">
                  <c:v>1016</c:v>
                </c:pt>
                <c:pt idx="23">
                  <c:v>1368</c:v>
                </c:pt>
                <c:pt idx="24">
                  <c:v>1401</c:v>
                </c:pt>
                <c:pt idx="25">
                  <c:v>1412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87A-4464-B8BB-D7D2FC071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2588800"/>
        <c:axId val="602589280"/>
      </c:lineChart>
      <c:dateAx>
        <c:axId val="6025888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589280"/>
        <c:crosses val="autoZero"/>
        <c:auto val="1"/>
        <c:lblOffset val="100"/>
        <c:baseTimeUnit val="days"/>
      </c:dateAx>
      <c:valAx>
        <c:axId val="60258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58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49</xdr:row>
      <xdr:rowOff>138112</xdr:rowOff>
    </xdr:from>
    <xdr:to>
      <xdr:col>24</xdr:col>
      <xdr:colOff>85724</xdr:colOff>
      <xdr:row>80</xdr:row>
      <xdr:rowOff>142875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3376B59-D8A3-3CA4-D13C-D997C077C8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485.487977430559" createdVersion="8" refreshedVersion="8" minRefreshableVersion="3" recordCount="2074" xr:uid="{E1C0DF38-9585-450B-AEFB-7EE36EA4591E}">
  <cacheSource type="worksheet">
    <worksheetSource ref="A2:D2076" sheet="Вакансии"/>
  </cacheSource>
  <cacheFields count="4">
    <cacheField name="ИНН" numFmtId="0">
      <sharedItems containsSemiMixedTypes="0" containsString="0" containsNumber="1" containsInteger="1" minValue="4705036363" maxValue="7722245108" count="99">
        <n v="7415029289"/>
        <n v="7401000191"/>
        <n v="7401011796"/>
        <n v="7401000473"/>
        <n v="7402006277"/>
        <n v="7415061109"/>
        <n v="7411009901"/>
        <n v="7448194986"/>
        <n v="7443007135"/>
        <n v="7415028920"/>
        <n v="7448057027"/>
        <n v="7415020705"/>
        <n v="7451101283"/>
        <n v="7404052938"/>
        <n v="7404003024"/>
        <n v="7410006513"/>
        <n v="7415003234"/>
        <n v="7414003633"/>
        <n v="7414001428"/>
        <n v="7409005177"/>
        <n v="7415061758"/>
        <n v="7404050585"/>
        <n v="7453012173"/>
        <n v="7460015601"/>
        <n v="7449044990"/>
        <n v="7415044181"/>
        <n v="7414006930"/>
        <n v="7459007050"/>
        <n v="6367009873"/>
        <n v="7449045063"/>
        <n v="7449056435"/>
        <n v="7443007907"/>
        <n v="7417011270"/>
        <n v="7446026418"/>
        <n v="7455020324"/>
        <n v="6150058730"/>
        <n v="7453251929"/>
        <n v="7448069375"/>
        <n v="7450045935"/>
        <n v="7452148090"/>
        <n v="7449114775"/>
        <n v="7455033027"/>
        <n v="7455025700"/>
        <n v="7722245108"/>
        <n v="7404055270"/>
        <n v="7415058730"/>
        <n v="7445033042"/>
        <n v="7445034462"/>
        <n v="7459004027"/>
        <n v="7415039030"/>
        <n v="7404056040"/>
        <n v="7415002030"/>
        <n v="7449109207"/>
        <n v="7450047354"/>
        <n v="7449145822"/>
        <n v="7445042181"/>
        <n v="7448154091"/>
        <n v="7415075077"/>
        <n v="7418014080"/>
        <n v="7415108452"/>
        <n v="7401011669"/>
        <n v="7446058963"/>
        <n v="7450043423"/>
        <n v="7452027843"/>
        <n v="7449126805"/>
        <n v="7451211335"/>
        <n v="7451018839"/>
        <n v="7451351413"/>
        <n v="7424030481"/>
        <n v="7457004818"/>
        <n v="7452002091"/>
        <n v="7432013916"/>
        <n v="7453060480"/>
        <n v="7453062150"/>
        <n v="7452106855"/>
        <n v="7415020254"/>
        <n v="7417001747"/>
        <n v="7405000428"/>
        <n v="7422000795"/>
        <n v="7409002190"/>
        <n v="7452054678"/>
        <n v="7423000572"/>
        <n v="7449105883"/>
        <n v="7415015198"/>
        <n v="7452033815"/>
        <n v="7420000133"/>
        <n v="7404006071"/>
        <n v="7457008989"/>
        <n v="7453042996"/>
        <n v="7413028579"/>
        <n v="4705036363"/>
        <n v="7448009721"/>
        <n v="7449006184"/>
        <n v="7450001007"/>
        <n v="7449000721"/>
        <n v="7453140915"/>
        <n v="7449006730"/>
        <n v="7453006148"/>
        <n v="7415020430"/>
      </sharedItems>
    </cacheField>
    <cacheField name="Наименование предприятия" numFmtId="0">
      <sharedItems count="99">
        <s v="АВТОМОБИЛЬНЫЙ ЗАВОД «УРАЛ», Г. МИАСС, ЧЕЛЯБИНСКАЯ ОБЛАСТЬ"/>
        <s v="АГРЕГАТ, Г. СИМ, ЧЕЛЯБИНСКАЯ ОБЛАСТЬ"/>
        <s v="АШИНСКИЙ ЗАВОД СВЕТОТЕХНИКИ, Г. АША, ЧЕЛЯБИНСКАЯ ОБЛАСТЬ"/>
        <s v="АШИНСКИЙ МЕТАЛЛУРГИЧЕСКИЙ ЗАВОД, Г. АША, ЧЕЛЯБИНСКАЯ ОБЛАСТЬ"/>
        <s v="ВЕРХНЕУФАЛЕЙСКИЙ ЗАВОД «УРАЛЭЛЕМЕНТ», Г. ВЕРХНИЙ УФАЛЕЙ, ЧЕЛЯБИНСКАЯ ОБЛАСТЬ"/>
        <s v="ГОСУДАРСТВЕННЫЙ РАКЕТНЫЙ ЦЕНТР ИМЕНИ АКАДЕМИКА В.П. МАКЕЕВА, Г. МИАСС, ЧЕЛЯБИНСКАЯ ОБЛАСТЬ"/>
        <s v="ЗАВОД «ПЛАСТМАСС», Г. КОПЕЙСК, ЧЕЛЯБИНСКАЯ ОБЛАСТЬ"/>
        <s v="ЗАВОД «ПРИБОР», Г. ЧЕЛЯБИНСК"/>
        <s v="ЗАКРЫТОЕ АКЦИОНЕРНОЕ ОБЩЕСТВО «ВАРНЕНСКИЙ ИЗВЕСТНЯК», С. ВАРНА, ЧЕЛЯБИНСКАЯ ОБЛАСТЬ"/>
        <s v="ЗАКРЫТОЕ АКЦИОНЕРНОЕ ОБЩЕСТВО «ЛАМИНАРНЫЕ СИСТЕМЫ», Г. МИАСС, ЧЕЛЯБИНСКАЯ ОБЛАСТЬ"/>
        <s v="ЗАКРЫТОЕ АКЦИОНЕРНОЕ ОБЩЕСТВО «МАПРА», Г. ЧЕЛЯБИНСК"/>
        <s v="ЗАКРЫТОЕ АКЦИОНЕРНОЕ ОБЩЕСТВО «ПРОИЗВОДСТВЕННОЕ ОБЪЕДИНЕНИЕ «ТРЕК», Г. МИАСС, ЧЕЛЯБИНСКАЯ ОБЛАСТЬ"/>
        <s v="ЗАКРЫТОЕ АКЦИОНЕРНОЕ ОБЩЕСТВО «ЧЕЛЯБИНСКИЕ СТРОИТЕЛЬНО-ДОРОЖНЫЕ МАШИНЫ», Г. ЧЕЛЯБИНСК"/>
        <s v="ЗЛАТОУСТОВСКИЙ МАШИНОСТРОИТЕЛЬНЫЙ ЗАВОД, Г. ЗЛАТОУСТ, ЧЕЛЯБИНСКАЯ ОБЛАСТЬ"/>
        <s v="ЗЛАТОУСТОВСКИЙ ЧАСОВОЙ ЗАВОД, Г. ЗЛАТОУСТ, ЧЕЛЯБИНСКАЯ ОБЛАСТЬ"/>
        <s v="КАТАВ-ИВАНОВСКИЙ ПРИБОРОСТРОИТЕЛЬНЫЙ ЗАВОД, Г. КАТАВ-ИВАНОВСК, ЧЕЛЯБИНСКАЯ ОБЛАСТЬ"/>
        <s v="КЕДР, Г. МИАСС, ЧЕЛЯБИНСКАЯ ОБЛАСТЬ"/>
        <s v="МАГНИТОГОРСКИЙ МЕТАЛЛУРГИЧЕСКИЙ КОМБИНАТ, Г. МАГНИТОГОРСК, ЧЕЛЯБИНСКАЯ ОБЛАСТЬ"/>
        <s v="МАГНИТОГОРСКИЙ МЕТИЗНО-КАЛИБРОВОЧНЫЙ ЗАВОД «ММК-МЕТИЗ», Г. МАГНИТОГОРСК, ЧЕЛЯБИНСКАЯ ОБЛАСТЬ"/>
        <s v="МАУКСКИЙ РУДНИК, Р.П. ВИШНЕВОГОРСК, КАСЛИНСКИЙ РАЙОН, ЧЕЛЯБИНСКАЯ ОБЛАСТЬ"/>
        <s v="МИАССКИЙ МАШИНОСТРОИТЕЛЬНЫЙ ЗАВОД, Г. МИАСС, ЧЕЛЯБИНСКАЯ ОБЛАСТЬ"/>
        <s v="НАУЧНО-ИССЛЕДОВАТЕЛЬСКИЙ ИНСТИТУТ «ГЕРМЕС», Г. ЗЛАТОУСТ, ЧЕЛЯБИНСКАЯ ОБЛАСТЬ"/>
        <s v="НАУЧНО-ИССЛЕДОВАТЕЛЬСКИЙ ИНСТИТУТ ПО ИЗМЕРИТЕЛЬНОЙ ТЕХНИКЕ - РАДИОТЕХНИЧЕСКИЕ КОМПЛЕКСЫ ИМЕНИ А.М. БРЕЙГИНА, Г. ЧЕЛЯБИНСК"/>
        <s v="НАУЧНО-ПРОИЗВОДСТВЕННОЕ ОБЪЕДИНЕНИЕ «УРАЛЬСКИЙ МЕТАЛЛ», С. ДОЛГОДЕРЕВЕНСКОЕ, ЧЕЛЯБИНСКАЯ ОБЛАСТЬ"/>
        <s v="НАУЧНО-ПРОИЗВОДСТВЕННОЕ ОБЪЕДИНЕНИЕ «ЭЛЕКТРОМАШИНА», Г. ЧЕЛЯБИНСК"/>
        <s v="НАУЧНО-ПРОИЗВОДСТВЕННОЕ ОБЪЕДИНЕНИЕ ЭЛЕКТРОМЕХАНИКИ, Г. МИАСС, ЧЕЛЯБИНСКАЯ ОБЛАСТЬ"/>
        <s v="ОБЩЕСТВО С ОГРАНИЧЕННОЙ ОТВЕТСТВЕННОСТЬЮ «АВТОТРАНСПОРТНОЕ УПРАВЛЕНИЕ», Г. МАГНИТОГОРСК, ЧЕЛЯБИНСКАЯ ОБЛАСТЬ"/>
        <s v="ОБЩЕСТВО С ОГРАНИЧЕННОЙ ОТВЕТСТВЕННОСТЬЮ «АРТМЕТАЛЛ», Г. ВЕРХНИЙ УФАЛЕЙ, ЧЕЛЯБИНСКАЯ ОБЛАСТЬ"/>
        <s v="ОБЩЕСТВО С ОГРАНИЧЕННОЙ ОТВЕТСТВЕННОСТЬЮ «БИЯНКОВСКИЙ ЩЕБЕНОЧНЫЙ ЗАВОД», Г. МИНЬЯР, ЧЕЛЯБИНСКАЯ ОБЛАСТЬ"/>
        <s v="ОБЩЕСТВО С ОГРАНИЧЕННОЙ ОТВЕТСТВЕННОСТЬЮ «БУСКУЛЬ», ПОС. БУСКУЛЬСКИЙ, ЧЕСМЕНСКИЙ РАЙОН, ЧЕЛЯБИНСКАЯ ОБЛАСТЬ"/>
        <s v="ОБЩЕСТВО С ОГРАНИЧЕННОЙ ОТВЕТСТВЕННОСТЬЮ «БЮРО ТЕХНОЛОГИЧЕСКОЙ ОСНАСТКИ И МЕХАНИЧЕСКОЙ ОБРАБОТКИ», Г. ЧЕЛЯБИНСК"/>
        <s v="ОБЩЕСТВО С ОГРАНИЧЕННОЙ ОТВЕТСТВЕННОСТЬЮ «ВАРНЕНСКИЙ ДРОБИЛЬНО-СОРТИРОВОЧНЫЙ КОМПЛЕКС», ПОС. БОЛЬШЕВИК, ВАРНЕНСКИЙ РАЙОН, ЧЕЛЯБИНСКАЯ ОБЛАСТЬ"/>
        <s v="ОБЩЕСТВО С ОГРАНИЧЕННОЙ ОТВЕТСТВЕННОСТЬЮ «ГРУППА «МАГНЕЗИТ», Г. САТКА, ЧЕЛЯБИНСКАЯ ОБЛАСТЬ"/>
        <s v="ОБЩЕСТВО С ОГРАНИЧЕННОЙ ОТВЕТСТВЕННОСТЬЮ «ГРУППА КОМПАНИЙ «М-СТИЛ», Г. МАГНИТОГОРСК, ЧЕЛЯБИНСКАЯ ОБЛАСТЬ"/>
        <s v="ОБЩЕСТВО С ОГРАНИЧЕННОЙ ОТВЕТСТВЕННОСТЬЮ «ГУМБЕЙСКИЙ ЩЕБЕНОЧНЫЙ ЗАВОД», С. НОВОБУРАНОВКА, АГАПОВСКИЙ РАЙОН, ЧЕЛЯБИНСКАЯ ОБЛАСТЬ"/>
        <s v="ОБЩЕСТВО С ОГРАНИЧЕННОЙ ОТВЕТСТВЕННОСТЬЮ «ДОНКАРБ ГРАФИТ», Г. ЧЕЛЯБИНСК"/>
        <s v="ОБЩЕСТВО С ОГРАНИЧЕННОЙ ОТВЕТСТВЕННОСТЬЮ «ДСТ-УРАЛ», Г. ЧЕЛЯБИНСК"/>
        <s v="ОБЩЕСТВО С ОГРАНИЧЕННОЙ ОТВЕТСТВЕННОСТЬЮ «ЗАВОД СПЕЦАГРЕГАТ», Г. МИАСС, ЧЕЛЯБИНСКАЯ ОБЛАСТЬ"/>
        <s v="ОБЩЕСТВО С ОГРАНИЧЕННОЙ ОТВЕТСТВЕННОСТЬЮ «ЗАВОД УГЛЕРОДНЫХ И КОМПОЗИЦИОННЫХ МАТЕРИАЛОВ», Г. ЧЕЛЯБИНСК"/>
        <s v="ОБЩЕСТВО С ОГРАНИЧЕННОЙ ОТВЕТСТВЕННОСТЬЮ «ИНЖЕНЕРНЫЕ МАШИНЫ СПЕЦИАЛЬНОГО НАЗНАЧЕНИЯ», Г. КОПЕЙСК, ЧЕЛЯБИНСКАЯ ОБЛАСТЬ"/>
        <s v="ОБЩЕСТВО С ОГРАНИЧЕННОЙ ОТВЕТСТВЕННОСТЬЮ «ЛД ПРАЙД», Г. ЧЕЛЯБИНСК"/>
        <s v="ОБЩЕСТВО С ОГРАНИЧЕННОЙ ОТВЕТСТВЕННОСТЬЮ «МАГНИТОГОРСКИЙ ЗАВОД ТОЧНОЙ МЕТАЛЛООБРАБОТКИ», Г. МАГНИТОГОРСК, ЧЕЛЯБИНСКАЯ ОБЛАСТЬ"/>
        <s v="ОБЩЕСТВО С ОГРАНИЧЕННОЙ ОТВЕТСТВЕННОСТЬЮ «МЕХАНОРЕМОНТНЫЙ КОМПЛЕКС», Г. МАГНИТОГОРСК, ЧЕЛЯБИНСКАЯ ОБЛАСТЬ"/>
        <s v="ОБЩЕСТВО С ОГРАНИЧЕННОЙ ОТВЕТСТВЕННОСТЬЮ «МЕЧЕЛ-ЭНЕРГО», Г. ЧЕЛЯБИНСК"/>
        <s v="ОБЩЕСТВО С ОГРАНИЧЕННОЙ ОТВЕТСТВЕННОСТЬЮ «МИАН», Г. ЗЛАТОУСТ, ЧЕЛЯБИНСКАЯ ОБЛАСТЬ"/>
        <s v="ОБЩЕСТВО С ОГРАНИЧЕННОЙ ОТВЕТСТВЕННОСТЬЮ «МИАССКИЙ ЗАВОД МЕДИЦИНСКОГО ОБОРУДОВАНИЯ», Г. МИАСС, ЧЕЛЯБИНСКАЯ ОБЛАСТЬ"/>
        <s v="ОБЩЕСТВО С ОГРАНИЧЕННОЙ ОТВЕТСТВЕННОСТЬЮ «ОБЪЕДИНЕННАЯ СЕРВИСНАЯ КОМПАНИЯ», Г. МАГНИТОГОРСК, ЧЕЛЯБИНСКАЯ ОБЛАСТЬ"/>
        <s v="ОБЩЕСТВО С ОГРАНИЧЕННОЙ ОТВЕТСТВЕННОСТЬЮ «ОГНЕУПОР», Г. МАГНИТОГОРСК, ЧЕЛЯБИНСКАЯ ОБЛАСТЬ"/>
        <s v="ОБЩЕСТВО С ОГРАНИЧЕННОЙ ОТВЕТСТВЕННОСТЬЮ «ОРАНЖСТИЛ», Г. ВЕРХНИЙ УФАЛЕЙ, ЧЕЛЯБИНСКАЯ ОБЛАСТЬ"/>
        <s v="ОБЩЕСТВО С ОГРАНИЧЕННОЙ ОТВЕТСТВЕННОСТЬЮ «ПРОИЗВОДСТВЕННАЯ ФИРМА АМТ», Г. МИАСС, ЧЕЛЯБИНСКАЯ ОБЛАСТЬ"/>
        <s v="ОБЩЕСТВО С ОГРАНИЧЕННОЙ ОТВЕТСТВЕННОСТЬЮ «СЕРВИСНЫЙ ЦЕНТР», Г. ВЕРХНИЙ УФАЛЕЙ, ЧЕЛЯБИНСКАЯ ОБЛАСТЬ"/>
        <s v="ОБЩЕСТВО С ОГРАНИЧЕННОЙ ОТВЕТСТВЕННОСТЬЮ «СИСТЕМЫ ПАПИЛОН», Г. МИАСС, ЧЕЛЯБИНСКАЯ ОБЛАСТЬ"/>
        <s v="ОБЩЕСТВО С ОГРАНИЧЕННОЙ ОТВЕТСТВЕННОСТЬЮ «СТАНКОМАШ», Г. ЧЕЛЯБИНСК"/>
        <s v="ОБЩЕСТВО С ОГРАНИЧЕННОЙ ОТВЕТСТВЕННОСТЬЮ «СТРОЙАРСЕНАЛ», С. ДОЛГОДЕРЕВЕНСКОЕ, ЧЕЛЯБИНСКАЯ ОБЛАСТЬ"/>
        <s v="ОБЩЕСТВО С ОГРАНИЧЕННОЙ ОТВЕТСТВЕННОСТЬЮ «ТМК ТРУБОПРОВОДНЫЕ РЕШЕНИЯ», Г. ЧЕЛЯБИНСК"/>
        <s v="ОБЩЕСТВО С ОГРАНИЧЕННОЙ ОТВЕТСТВЕННОСТЬЮ «ТОРГОВЫЙ ДОМ ММК», Г. МАГНИТОГОРСК, ЧЕЛЯБИНСКАЯ ОБЛАСТЬ"/>
        <s v="ОБЩЕСТВО С ОГРАНИЧЕННОЙ ОТВЕТСТВЕННОСТЬЮ «УРАЛИНСТРУМЕНТИМПЭКС», Г. ЧЕЛЯБИНСК"/>
        <s v="ОБЩЕСТВО С ОГРАНИЧЕННОЙ ОТВЕТСТВЕННОСТЬЮ «УРАЛРЕЗИНА», Г. МИАСС, ЧЕЛЯБИНСКАЯ ОБЛАСТЬ"/>
        <s v="ОБЩЕСТВО С ОГРАНИЧЕННОЙ ОТВЕТСТВЕННОСТЬЮ «УРАЛЬСКИЙ ЗАВОД ГАЗООЧИСТНОЙ АППАРАТУРЫ», Г. ЧЕЛЯБИНСК"/>
        <s v="ОБЩЕСТВО С ОГРАНИЧЕННОЙ ОТВЕТСТВЕННОСТЬЮ «УРАЛЬСКИЙ ЗАВОД ПРОТИВОПОЖАРНОЙ ЗАЩИТЫ», Г. МИАСС, ЧЕЛЯБИНСКАЯ ОБЛАСТЬ"/>
        <s v="ОБЩЕСТВО С ОГРАНИЧЕННОЙ ОТВЕТСТВЕННОСТЬЮ «УРАЛЬСКИЙ ЗАВОД СПЕЦТЕХНИКИ», Г. УСТЬ-КАТАВ, ЧЕЛЯБИНСКАЯ ОБЛАСТЬ"/>
        <s v="ОБЩЕСТВО С ОГРАНИЧЕННОЙ ОТВЕТСТВЕННОСТЬЮ «УРАЛЬСКИЙ ПРУЖИННЫЙ ЗАВОД», Г. МАГНИТОГОРСК, ЧЕЛЯБИНСКАЯ ОБЛАСТЬ"/>
        <s v="ОБЩЕСТВО С ОГРАНИЧЕННОЙ ОТВЕТСТВЕННОСТЬЮ «ЧЕЛЯБИНСКИЙ ЗАВОД ПО ПРОИЗВОДСТВУ КОКСОХИМИЧЕСКОЙ ПРОДУКЦИИ», Г. ЧЕЛЯБИНСК"/>
        <s v="ОБЩЕСТВО С ОГРАНИЧЕННОЙ ОТВЕТСТВЕННОСТЬЮ «ЧЕЛЯБИНСКИЙ ТРАКТОРНЫЙ ЗАВОД-УРАЛТРАК», Г. ЧЕЛЯБИНСК"/>
        <s v="ОБЩЕСТВО С ОГРАНИЧЕННОЙ ОТВЕТСТВЕННОСТЬЮ «ЧЕЛЯБИНСКИЙ ФЛАНЦЕВЫЙ ЗАВОД», Г. ЧЕЛЯБИНСК"/>
        <s v="ОБЩЕСТВО С ОГРАНИЧЕННОЙ ОТВЕТСТВЕННОСТЬЮ «ЧЕЛЯБИНСКСПЕЦГРАЖДАНСТРОЙ», Г. ЧЕЛЯБИНСК"/>
        <s v="ОБЩЕСТВО С ОГРАНИЧЕННОЙ ОТВЕТСТВЕННОСТЬЮ «ЧЕРМЕТУРАЛАВТОМАТИКА», Г. ЧЕЛЯБИНСК"/>
        <s v="ОБЩЕСТВО С ОГРАНИЧЕННОЙ ОТВЕТСТВЕННОСТЬЮ «ЭКОСИСТЕМА», Г. ЧЕЛЯБИНСК"/>
        <s v="ОБЩЕСТВО С ОГРАНИЧЕННОЙ ОТВЕТСТВЕННОСТЬЮ «ЮЗРК ГРУПП», Г. ЮЖНОУРАЛЬСК, ЧЕЛЯБИНСКАЯ ОБЛАСТЬ"/>
        <s v="ОБЩЕСТВО С ОГРАНИЧЕННОЙ ОТВЕТСТВЕННОСТЬЮ НАУЧНО-ПРОИЗВОДСТВЕННОЕ ОБЪЕДИНЕНИЕ «ЗЮРАТКУЛЬ», Г. САТКА, ЧЕЛЯБИНСКАЯ ОБЛАСТЬ"/>
        <s v="ОБЩЕСТВО С ОГРАНИЧЕННОЙ ОТВЕТСТВЕННОСТЬЮ НАУЧНО-ПРОИЗВОДСТВЕННОЕ ПРЕДПРИЯТИЕ «РЕЗОНАНС», Г. ЧЕЛЯБИНСК"/>
        <s v="ОБЩЕСТВО С ОГРАНИЧЕННОЙ ОТВЕТСТВЕННОСТЬЮ НАУЧНО-ПРОИЗВОДСТВЕННОЕ ПРЕДПРИЯТИЕ «ЧЕЛЯБИНСКИЙ ИНСТРУМЕНТАЛЬНЫЙ ЗАВОД», Г. ЧЕЛЯБИНСК"/>
        <s v="ОБЩЕСТВО С ОГРАНИЧЕННОЙ ОТВЕТСТВЕННОСТЬЮ НАУЧНО-ТЕХНИЧЕСКИЙ ЦЕНТР «ПРИВОДНАЯ ТЕХНИКА», Г. ЧЕЛЯБИНСК"/>
        <s v="ОБЩЕСТВО С ОГРАНИЧЕННОЙ ОТВЕТСТВЕННОСТЬЮ ПРОИЗВОДСТВЕННО-КОММЕРЧЕСКАЯ ФИРМА «ПОЛИТРАНС», Г. ЧЕЛЯБИНСК"/>
        <s v="ОБЩЕСТВО С ОГРАНИЧЕННОЙ ОТВЕТСТВЕННОСТЬЮ ТОРГОВЫЙ ДОМ «УРАЛКРАН», Г. ЧЕЛЯБИНСК"/>
        <s v="ПАПИЛОН, Г. МИАСС, ЧЕЛЯБИНСКАЯ ОБЛАСТЬ"/>
        <s v="ПО ПРОИЗВОДСТВУ ОГНЕУПОРОВ «КОМБИНАТ «МАГНЕЗИТ», Г. САТКА, ЧЕЛЯБИНСКАЯ ОБЛАСТЬ"/>
        <s v="ПРИБОРОСТРОИТЕЛЬНЫЙ ЗАВОД ИМЕНИ К.А. ВОЛОДИНА, Г. ТРЕХГОРНЫЙ, ЧЕЛЯБИНСКАЯ ОБЛАСТЬ"/>
        <s v="ПРОИЗВОДСТВЕННОЕ ОБЪЕДИНЕНИЕ «МАЯК», Г. ОЗЕРСК, ЧЕЛЯБИНСКАЯ ОБЛАСТЬ"/>
        <s v="РАДИЙ, Г. КАСЛИ, ЧЕЛЯБИНСКАЯ ОБЛАСТЬ"/>
        <s v="РАДИОЗАВОД, Г. КЫШТЫМ, ЧЕЛЯБИНСКАЯ ОБЛАСТЬ"/>
        <s v="РОССИЙСКИЙ ФЕДЕРАЛЬНЫЙ ЯДЕРНЫЙ ЦЕНТР - ВСЕРОССИЙСКИЙ НАУЧНО-ИССЛЕДОВАТЕЛЬСКИЙ ИНСТИТУТ ТЕХНИЧЕСКОЙ ФИЗИКИ ИМЕНИ АКАДЕМИКА Е.И. ЗАБАБАХИНА, Г. СНЕЖИНСК, ЧЕЛЯБИНСКАЯ ОБЛАСТЬ"/>
        <s v="СИГНАЛ, Г. ЧЕЛЯБИНСК"/>
        <s v="СОЕДИНИТЕЛЬ, Г. МИАСС, ЧЕЛЯБИНСКАЯ ОБЛАСТЬ"/>
        <s v="СПЕЦИАЛЬНОЕ КОНСТРУКТОРСКОЕ БЮРО «ТУРБИНА», Г. ЧЕЛЯБИНСК"/>
        <s v="УРАЛЬСКАЯ КУЗНИЦА, Г. ЧЕБАРКУЛЬ, ЧЕЛЯБИНСКАЯ ОБЛАСТЬ"/>
        <s v="УРАЛЬСКИЙ ИНСТИТУТ ПРОЕКТИРОВАНИЯ ПРОМЫШЛЕННЫХ ПРЕДПРИЯТИЙ, Г. ЗЛАТОУСТ, ЧЕЛЯБИНСКАЯ ОБЛАСТЬ"/>
        <s v="УСТЬ-КАТАВСКИЙ ВАГОНОСТРОИТЕЛЬНЫЙ ЗАВОД, Г. УСТЬ-КАТАВ, ЧЕЛЯБИНСКАЯ ОБЛАСТЬ"/>
        <s v="ФЕДЕРАЛЬНОЕ БЮДЖЕТНОЕ УЧРЕЖДЕНИЕ «ГОСУДАРСТВЕННЫЙ РЕГИОНАЛЬНЫЙ ЦЕНТР СТАНДАРТИЗАЦИИ, МЕТРОЛОГИИ И ИСПЫТАНИЙ В ЧЕЛЯБИНСКОЙ ОБЛАСТИ», Г. ЧЕЛЯБИНСК"/>
        <s v="ФЕДЕРАЛЬНОЕ ГОСУДАРСТВЕННОЕ БЮДЖЕТНОЕ УЧРЕЖДЕНИЕ НАУКИ «ЮЖНО-УРАЛЬСКИЙ ИНСТИТУТ БИОФИЗИКИ» ФЕДЕРАЛЬНОГО МЕДИКО-БИОЛОГИЧЕСКОГО АГЕНТСТВА, Г. ОЗЕРСК, ЧЕЛЯБИНСКАЯ ОБЛАСТЬ"/>
        <s v="ФИЛИАЛ АО «ОДК-СЕРВИС» - «ЧЕЛЯБИНСК», Г. ЧЕЛЯБИНСК"/>
        <s v="ЧЕЛЯБВТОРМЕТ, Г. ЧЕЛЯБИНСК"/>
        <s v="ЧЕЛЯБИНСКИЙ КУЗНЕЧНО-ПРЕССОВЫЙ ЗАВОД, Г. ЧЕЛЯБИНСК"/>
        <s v="ЧЕЛЯБИНСКИЙ МЕТАЛЛУРГИЧЕСКИЙ КОМБИНАТ, Г. ЧЕЛЯБИНСК"/>
        <s v="ЧЕЛЯБИНСКИЙ МЕХАНИЧЕСКИЙ ЗАВОД, Г. ЧЕЛЯБИНСК"/>
        <s v="ЧЕЛЯБИНСКИЙ РАДИОЗАВОД «ПОЛЕТ», Г. ЧЕЛЯБИНСК"/>
        <s v="ЧЕЛЯБИНСКИЙ ТРУБОПРОКАТНЫЙ ЗАВОД, Г. ЧЕЛЯБИНСК"/>
        <s v="ЧЕЛЯБИНСКИЙ ЧАСОВОЙ ЗАВОД «МОЛНИЯ», Г. ЧЕЛЯБИНСК"/>
        <s v="ЮЖНО-УРАЛЬСКИЙ СПЕЦИАЛИЗИРОВАННЫЙ ЦЕНТР УТИЛИЗАЦИИ, Г. МИАСС, ЧЕЛЯБИНСКАЯ ОБЛАСТЬ"/>
      </sharedItems>
    </cacheField>
    <cacheField name="Наименование вакансии" numFmtId="0">
      <sharedItems count="1110">
        <s v="Грузчик"/>
        <s v="Слесарь по ремонту подвижного состава"/>
        <s v="наладчик автоматических линий и агрегатных станков"/>
        <s v="электрогазосварщик"/>
        <s v="Слесарь механосборочных работ в автомобилестроении"/>
        <s v="Контролер станочных и слесарных работ"/>
        <s v="формовщик машинной формовки"/>
        <s v="станочник широкого профиля"/>
        <s v="инженер-технолог"/>
        <s v="машинист моечных машин"/>
        <s v="Водитель-испытатель"/>
        <s v="Инженер-конструктор в автомобилестроении"/>
        <s v="Наладчик автоматов и полуавтоматов"/>
        <s v="маляр"/>
        <s v="Токарь (токарь-универсал)"/>
        <s v="стропальщик"/>
        <s v="чистильщик"/>
        <s v="транспортировщик"/>
        <s v="Слесарь-ремонтник (ремонт машин и оборудования различного назначения)"/>
        <s v="наладчик холодно-штамповочного оборудования"/>
        <s v="слесарь механосборочных работ"/>
        <s v="Слесарь-инструментальщик"/>
        <s v="Слесарь-инструментальщик  в автомобилестроении"/>
        <s v="Наладчик станков и манипуляторов с программным обеспечением"/>
        <s v="Уборщик служебных и производственных помещений"/>
        <s v="Наладчик станков и манипуляторов с программным управлением"/>
        <s v="Cпециалист Службы внутреннего аудита"/>
        <s v="Уборщик производственных и служебных помещений"/>
        <s v="Доводчик-притирщик"/>
        <s v="Оператор станков с программным управлением"/>
        <s v="Подсобный рабочий"/>
        <s v="Инженер-конструктор"/>
        <s v="Шлифовщик"/>
        <s v="Ведущий юрисконсульт"/>
        <s v="Специалист производственно-сбытового отдела"/>
        <s v="Шлифовщик 5 разряда"/>
        <s v="Токарь"/>
        <s v="Инженер-технолог (химик)"/>
        <s v="Обработчик изделий из пластмасс"/>
        <s v="Инженер-технолог (мехобработка)"/>
        <s v="Фрезеровщик"/>
        <s v="Резьбошлифовщик"/>
        <s v="Контролер станочных и слесарных работ 2 разряда"/>
        <s v="Слесарь электромонтажник 2 разряда (СБОРЩИК)"/>
        <s v="Менеджер по продажам"/>
        <s v="Штамповщик"/>
        <s v="Наладчик станков и манипуляторов с программным управлением 4 разряда"/>
        <s v="Электромонтер по ремонту и обслуживанию электрооборудования"/>
        <s v="Начальник цеха"/>
        <s v="Механик (ремонт металообрабатывающего оборудования)"/>
        <s v="Экономист"/>
        <s v="машинист крана ЭСПЦ-1"/>
        <s v="укладчик-упаковщик ЭСПЦ-1"/>
        <s v="водитель автомобиля КАМАЗ"/>
        <s v="станочник широкого профиля ЦЗЛ"/>
        <s v="машинист железнодорожного крана"/>
        <s v="электромонтер по ремонту обмоток и изоляции ЦРМЭО"/>
        <s v="рабочий по комплексному обслуживанию и ремонту зданий"/>
        <s v="монтер пути"/>
        <s v="инженер по строительному контролю строительно-монтажных работ"/>
        <s v="электромонтер по ремонту аппаратуры релейной защиты и автоматики"/>
        <s v="Слесарь по контрольно-измерительным приборам и автоматике"/>
        <s v="обработчик поверхностных пороков металла ЛПЦ-2"/>
        <s v="шихтовщик"/>
        <s v="помощник машиниста тепловоза"/>
        <s v="Электрогазосварщик (на резке и ручной сварке) Энергоцех"/>
        <s v="электромонтер линейных сооружений телефонной связи и радиофикации"/>
        <s v="термист проката и труб ЛПЦ-3"/>
        <s v="экипировщик"/>
        <s v="электромонтер ЦРМЭО"/>
        <s v="обрубщик фасонного литья"/>
        <s v="слесарь-ремонтник Энергоцеха"/>
        <s v="газоспасатель - водитель"/>
        <s v="составитель поездов"/>
        <s v="газорезчик ЭСПЦ-2"/>
        <s v="выбивальщик отливок РМЦ"/>
        <s v="подсобный рабочий РМЦ"/>
        <s v="строгальщик РМЦ"/>
        <s v="водитель автомобиля МАН"/>
        <s v="ТЭЦ электромонтер по ремонту и обслуживанию оборудования"/>
        <s v="слесарь-ремонтник РМЦ"/>
        <s v="слесарь-ремонтник ЭСПЦ-2"/>
        <s v="слесарь механосборочных работ РМЦ"/>
        <s v="слесарь-электрик"/>
        <s v="штабелировщик металла ЛПЦ-2"/>
        <s v="формовщик ручной формовки (участвующий в литье)"/>
        <s v="штабелировщик металла ЛПЦ-1"/>
        <s v="токарь ЦНП"/>
        <s v="инженер-конструктор ЦНП"/>
        <s v="монтажник санитарно-технических систем и оборудования ЦРМО"/>
        <s v="наладчик шлифовальных станков"/>
        <s v="тракторист Т-150-К-0,5 АТЦ"/>
        <s v="давильщик на токарно-давильных станках"/>
        <s v="правильщик проката и труб ЛПЦ-2"/>
        <s v="Монтажник оборудования металлургических заводов ЦРМО"/>
        <s v="огнеупорщик ЦРМО"/>
        <s v="водитель автомобиля МАЗ"/>
        <s v="Каменщик ЦРМО"/>
        <s v="Инженер-программист"/>
        <s v="Инженер-электроник"/>
        <s v="Инженер по эксплуатации оборудования"/>
        <s v="Инженер"/>
        <s v="Электросварщик ручной сварки 5 разряда"/>
        <s v="Художественный руководитель"/>
        <s v="Столяр 3 разряда"/>
        <s v="Инженер-технолог (строительство)"/>
        <s v="инженер (испытатель)"/>
        <s v="Оператор станков с программным управлением 4 разряда"/>
        <s v="Экономист по материально-техническому снабжению"/>
        <s v="Кровельщик по рулонным кровлям и по кровлям из штучных материалов 3 разряда"/>
        <s v="Уборщик территорий"/>
        <s v="Кухонный рабочий"/>
        <s v="инженер-технолог 3 категории"/>
        <s v="Слесарь-ремонтник 4 разряда"/>
        <s v="Инженер-конструктор 2 категории"/>
        <s v="Оператор по диспетчерскому обслуживанию лифтов 2 разряда"/>
        <s v="экономист по труду"/>
        <s v="Оператор станков с программным управлением 3 разряда"/>
        <s v="Слесарь-ремонтник 5 разряда"/>
        <s v="Инженер (квота)"/>
        <s v="Электромеханик по лифтам 6 разряда"/>
        <s v="Инженер (специалист по входному контролю)"/>
        <s v="Станочник широкого профиля 5 разряда"/>
        <s v="Уборщик производственных и служебных помещений (квота)"/>
        <s v="Инженер-программист (квота)"/>
        <s v="Инженер-конструктор (квота)"/>
        <s v="Повар 4-6 разряда"/>
        <s v="Инженер 2 категории"/>
        <s v="Инженер (кадровое делопроизводство)"/>
        <s v="Электрогазосварщик 6 разряда"/>
        <s v="Испытатель агрегатов, приборов и чувствительных элементов 4 разряда"/>
        <s v="Маляр строительный 4 разряда"/>
        <s v="Слесарь-электрик по ремонту электрооборудования 5 разряда"/>
        <s v="Кассир"/>
        <s v="Лифтер-оператор 2 разряда"/>
        <s v="Секретарь-машинистка"/>
        <s v="Столяр 4 разряда"/>
        <s v="Водитель автомобиля"/>
        <s v="Горничная"/>
        <s v="инженер по патентной и изобретательской работе"/>
        <s v="Испытатель агрегатов приборов и чувствительных элементов 4 разряда"/>
        <s v="Электромонтер по ремонту и обслуживанию электрооборудования 4 разряда"/>
        <s v="Монтажник оборудования связи 3 разряда"/>
        <s v="Оператор станков с программным управлением 5 разряда"/>
        <s v="Столяр 5 разряда"/>
        <s v="начальник участка пути"/>
        <s v="машинист насосных установок"/>
        <s v="гардеробщик"/>
        <s v="слесарь-ремонтник"/>
        <s v="уборщик служебных помещений"/>
        <s v="Прессовщик"/>
        <s v="транспортировщик специзделий"/>
        <s v="Экономист по труду и планированию"/>
        <s v="слесарь по ремонту автомобилей"/>
        <s v="Специалист"/>
        <s v="Термист"/>
        <s v="Ведущий инженер по автоматизированным системам управления технологическими процессами"/>
        <s v="водитель погрузчика"/>
        <s v="Начальник бюро оборудования"/>
        <s v="рабочий зеленого хозяйства"/>
        <s v="Специалист по закупкам"/>
        <s v="ведущий инженер-конструктор"/>
        <s v="Инженер по КИПиА"/>
        <s v="штукатур-маляр"/>
        <s v="Машинист экскаватора"/>
        <s v="Маркировщик"/>
        <s v="Начальник бюро строительного контроля и взаимодействия с подрядными организациями"/>
        <s v="Ведущий инженер"/>
        <s v="Ведущий инженер бюро оборудования"/>
        <s v="Столяр строительный"/>
        <s v="Мастер по комплектации"/>
        <s v="Сторож (вахтер)"/>
        <s v="Бетонщик"/>
        <s v="Старший товаровед"/>
        <s v="насыпщик-весовщик"/>
        <s v="Контролер измерительных приборов и специального инструмента"/>
        <s v="Фельдшер"/>
        <s v="инженер-электрик (конструктор)"/>
        <s v="машинист-инструктор локомотивных бригад"/>
        <s v="слесарь-сантехник"/>
        <s v="Аппаратчик приготовление смесей"/>
        <s v="кладовщик"/>
        <s v="Электросварщик ручной сварки"/>
        <s v="Подрывник"/>
        <s v="Мастер (складское хозяйство)"/>
        <s v="Лаборант физико-химического анализа взрывоопасного сырья, полуфабрикатов и продукции"/>
        <s v="инженер по безопасности движения"/>
        <s v="Инженер по автоматизированным системам управления технологическими процессами"/>
        <s v="контролер специзделий"/>
        <s v="Грузчик-подсобный рабочий"/>
        <s v="аппаратчик шнекования и порционного прессования"/>
        <s v="Специалист (отдел механика)"/>
        <s v="Начальник группы (ОКС)"/>
        <s v="Комплектовщик изделий и инструмента"/>
        <s v="слесарь по изготовлению деталей и узлов систем вентиляции, кондиционирования воздуха, пневмотранспорта и аспирации"/>
        <s v="инженер по проектно-сметной работе"/>
        <s v="начальник конструкторского бюро"/>
        <s v="Заместитель директора цеха питания"/>
        <s v="Упаковщик специзделий"/>
        <s v="мастер"/>
        <s v="старший диспетчер"/>
        <s v="Механик цеха"/>
        <s v="Диспетчер"/>
        <s v="слесарь по КИПиА"/>
        <s v="Уборщик производственных помещений"/>
        <s v="Кладовщик специзделий"/>
        <s v="Грузчик-такелажник"/>
        <s v="Начальник участка"/>
        <s v="Слесарь аварийно-восстановительных работ"/>
        <s v="сборщик специзделий"/>
        <s v="Электромонтер охранно-пожарной сигнализации"/>
        <s v="энергетик цеха"/>
        <s v="официант"/>
        <s v="Лаборант химического анализа"/>
        <s v="повар"/>
        <s v="мастер по эксплуатации котельного оборудования"/>
        <s v="электромонтер по эксплуатации распределительных сетей"/>
        <s v="мойщик посуды"/>
        <s v="Электромонтер линейных сооружений, телефонной связи и радиофикации"/>
        <s v="слесарь по эксплуатации и ремонту газового оборудования"/>
        <s v="Электромонтер по ремонту металлорежущего оборудования"/>
        <s v="наладчик станков с ПУ 5 разряда"/>
        <s v="Штамповщик 5 разряда"/>
        <s v="Инженер-технолог 1 категории"/>
        <s v="Электрослесарь"/>
        <s v="Инженер технолог"/>
        <s v="Программист 1С"/>
        <s v="Контролер ПСИ"/>
        <s v="Инженер отдела аналитики и валидации"/>
        <s v="Программист микроконтроллеров"/>
        <s v="Схемотехник"/>
        <s v="Слесарь-ремонтник промышленного оборудования"/>
        <s v="Дробильщик"/>
        <s v="Инженер-технолог литейного производства"/>
        <s v="оператор станков с ЧПУ"/>
        <s v="электромонтер"/>
        <s v="Электромонтер по ремонту и  обслуживанию электрооборудования"/>
        <s v="инженер по качеству"/>
        <s v="кузнец-штамповщик"/>
        <s v="Инженер-технолог сварочного производства"/>
        <s v="Токарь-револьверщик"/>
        <s v="Специалист по подбору персонала (рекрутер)"/>
        <s v="Специалист по производственной системе"/>
        <s v="Сверловщик"/>
        <s v="Водитель спецавтомобиля"/>
        <s v="Инженер-технолог по термообработке"/>
        <s v="Контролер технологического процесса"/>
        <s v="Инженер-технолог по мехобработке"/>
        <s v="Инженер-технолог сборочного производства"/>
        <s v="Токарь на станках с числовым программным управлением"/>
        <s v="Инженер по инструменту и оснастке"/>
        <s v="Наладчик-ремонтник металлорежущих станков"/>
        <s v="Электросварщик на автоматических и полуавтоматических машинах"/>
        <s v="Оператор станков с ПУ"/>
        <s v="Токарь-универсал"/>
        <s v="Плавильщик металла и сплавов"/>
        <s v="Машинист крана"/>
        <s v="обжигальщик эмали"/>
        <s v="Оператор-фрезеровщик станков с ПУ 4-5 разряда"/>
        <s v="слесарь-электрик по ремонту электрооборудования (квота)"/>
        <s v="Начальник участка электроцеха"/>
        <s v="Слесарь по ремонту парогазотурбинного оборудования"/>
        <s v="Столяр"/>
        <s v="Дефектоскопист рентгено-, гаммаграфирования"/>
        <s v="электромеханик СА и ПТО"/>
        <s v="Контролер измерительных приборов и специального инструмента  (квота)"/>
        <s v="Машинист котлов"/>
        <s v="Инженер по организации и нормированию труда"/>
        <s v="Ведущий инженер-технолог (квота)"/>
        <s v="мастер участка"/>
        <s v="Распределитель работ"/>
        <s v="Приборист (квота)"/>
        <s v="Модельщик выплавляемых моделей"/>
        <s v="слесарь по ремонту оборудования котельных и пылеприготовительных цехов"/>
        <s v="Контролер ОТК"/>
        <s v="Инженер по техническому надзору"/>
        <s v="инженер по подготовке производства"/>
        <s v="Электрослесарь по ремонту и обслуживанию автоматики и средств измерений электростанций"/>
        <s v="Электромеханик по средствам автоматики и приборам технологического оборудования (квота)"/>
        <s v="электромонтер по ремонту и обслуживанию электрооборудования (квота)"/>
        <s v="Машинист-обходчик по турбинному оборудованию"/>
        <s v="Инженер по обслуживанию компьютеров и оргтехники"/>
        <s v="Метролог"/>
        <s v="Слесарь - ремонтник"/>
        <s v="Наладчик электрооборудования"/>
        <s v="Аппаратчик химводоочистки"/>
        <s v="Часовщик"/>
        <s v="Сборщик сборочных единиц часов"/>
        <s v="Слесарь КИП и автоматики"/>
        <s v="Гальваник"/>
        <s v="Заместитель главного бухгалтера"/>
        <s v="Разметчик"/>
        <s v="литейщик изделий из пластмасс"/>
        <s v="полировщик"/>
        <s v="Инженер по инструменту"/>
        <s v="контролер часового и камневого производства"/>
        <s v="Специалист отдела сбыта"/>
        <s v="Хромировщик"/>
        <s v="Инженер - метролог"/>
        <s v="инженер - конструктор"/>
        <s v="Сборщик часов"/>
        <s v="Нормировщик"/>
        <s v="Никелировщик"/>
        <s v="Техник-технолог"/>
        <s v="Упаковщик деталей"/>
        <s v="Бухгалтер"/>
        <s v="Эколог"/>
        <s v="Мойщик деталей"/>
        <s v="уборщица производственных и служебных помещений"/>
        <s v="Главный бухгалтер"/>
        <s v="Программист ЧПУ"/>
        <s v="Сборщик сборочных единиц"/>
        <s v="Техник-конструктор"/>
        <s v="главный экономист"/>
        <s v="главный метролог"/>
        <s v="мастер контрольный"/>
        <s v="инженер по нормированию труда"/>
        <s v="оператор окрасочно-сушильной линии"/>
        <s v="контролер"/>
        <s v="станочник"/>
        <s v="АППАРАТЧИК КОНДЕНСАЦИИ"/>
        <s v="МАШИНИСТ КРАНА МЕТАЛЛУРГИЧЕСКОГО ПРОИЗВОДСТВА"/>
        <s v="ПРИЕМОСДАТЧИК ГРУЗА И БАГАЖА"/>
        <s v="РАМПОВЩИК"/>
        <s v="ГРОХОТОВЩИК"/>
        <s v="МАШИНИСТ КОНВЕЙЕРА"/>
        <s v="ДОЗИРОВЩИК ГОРЯЧЕГО ВОЗВРАТА"/>
        <s v="БУНКЕРОВЩИК"/>
        <s v="МАШИНИСТ МЕЛЬНИЦ"/>
        <s v="АППАРАТЧИК ОЧИСТКИ СТОЧНЫХ ВОД"/>
        <s v="ЭЛЕКТРОМОНТЕР ПО РЕМОНТУ АППАРАТУРЫ, РЕЛЕЙНОЙ ЗАЩИТЫ И АВТОМАТИКИ"/>
        <s v="МАШИНИСТ ПАРОВЫХ ТУРБИН"/>
        <s v="ОПЕРАТОР ПОСТА УПРАВЛЕНИЯ"/>
        <s v="БАРИЛЬЕТЧИК"/>
        <s v="ДВЕРЕВОЙ"/>
        <s v="ТЕРМИСТ ПРОКАТА И ТРУБ"/>
        <s v="РЕЗЧИК ХОЛОДНОГО МЕТАЛЛА"/>
        <s v="МАШИНИСТ УСТАНОВКИ СУХОГО ТУШЕНИЯ КОКСА"/>
        <s v="ОПЕРАТОР ПОСТА УПРАВЛЕНИЯ СТАНА ХОЛОДНОЙ ПРОКАТКИ"/>
        <s v="ГАЗОВЩИК КОКСОВЫХ ПЕЧЕЙ"/>
        <s v="БРИГАДИР НА УЧАСТКАХ ОСНОВНОГО ПРОИЗВОДСТВА"/>
        <s v="ВЕДУЩИЙ ИНЖЕНЕР - ХИМИК"/>
        <s v="ОЦИНКОВЩИК ГОРЯЧИМ СПОСОБОМ"/>
        <s v="ВАЛЬЦОВЩИК СТАНА ХОЛОДНОЙ ПРОКАТКИ"/>
        <s v="АППАРАТЧИК ПОЛУЧЕНИЯ СУЛЬФАТА АММОНИЯ"/>
        <s v="СТАРШИЙ МАСТЕР УЧАСТКА"/>
        <s v="КЛЕЙМОВЩИК ГОРЯЧЕГО МЕТАЛЛА"/>
        <s v="СПЕЦИАЛИСТ ПО ОХРАНЕ ТРУДА ПЕРВОЙ КАТЕГОРИИ (ММК)"/>
        <s v="МАШИНИСТ - ОБХОДЧИК ПО ТУРБИННОМУ ОБОРУДОВАНИЮ"/>
        <s v="МАШИНИСТ КРАНА (КРАНОВЩИК)"/>
        <s v="ЭЛЕКТРОМОНТЕР ПО ОБСЛУЖИВАНИЮ ЭЛЕКТРООБОРУДОВАНИЯ ЭЛЕКТРОСТАНЦИЙ"/>
        <s v="МАШИНИСТ БУРОВОЙ УСТАНОВКИ (ПОМОЩНИК)"/>
        <s v="ОПЕРАТОР МАШИНЫ НЕПРЕРЫВНОГО ЛИТЬЯ ЗАГОТОВОК"/>
        <s v="ГАЗОРЕЗЧИК"/>
        <s v="ОПЕРАТОР ЗАГРУЗКИ КОНВЕРТЕРА"/>
        <s v="ГАЗОСПАСАТЕЛЬ"/>
        <s v="ОПЕРАТОР ПОСТА УПРАВЛЕНИЯ СТАНА ГОРЯЧЕЙ ПРОКАТКИ"/>
        <s v="КОНТРОЛЕР МАТЕРИАЛОВ, МЕТАЛЛОВ, ПОЛУФАБРИКАТОВ И ИЗДЕЛИЙ"/>
        <s v="ГОРНОВОЙ ДОМЕННОЙ ПЕЧИ"/>
        <s v="БРИГАДИР НА ОТДЕЛКЕ, СОРТИРОВКЕ, ПРИЕМКЕ, СДАЧЕ, ПАКЕТИРОВКЕ И УПАКОВКЕ МЕТАЛЛА И ГОТОВОЙ ПРОДУКЦИИ (СТАРШИЙ)"/>
        <s v="ПОДРУЧНЫЙ СТАЛЕВАРА УСТАНОВКИ ВНЕПЕЧНОЙ ОБРАБОТКИ СТАЛИ"/>
        <s v="ОПЕРАТОР ПРОФИЛЕГИБОЧНОГО АГРЕГАТА"/>
        <s v="ЛАБОРАНТ ПО АНАЛИЗУ ГАЗОВ И ПЫЛИ"/>
        <s v="ШЛАКОВЩИК"/>
        <s v="РАЗЛИВЩИК СТАЛИ"/>
        <s v="РЕЗЧИК ГОРЯЧЕГО МЕТАЛЛА"/>
        <s v="БУНКЕРОВЩИК ДОМЕННЫХ ПЕЧЕЙ"/>
        <s v="КОВШЕВОЙ"/>
        <s v="ШТАБЕЛИРОВЩИК МЕТАЛЛА"/>
        <s v="АППАРАТЧИК ХИМВОДООЧИСТКИ ЭЛЕКТРОСТАНЦИИ"/>
        <s v="ОПЕРАТОР ПОСТА УПРАВЛЕНИЯ АГРЕГАТАМИ НЕПРЕРЫВНОГО ТРАВЛЕНИЯ,ОБЕЗЖИРИВАНИЯ,ЛУЖЕНИЯ,ОЦИНКОВАНИЯ,ЛАКИРОВАНИЯ И ОТЖИГА"/>
        <s v="ВАЛЬЦОВЩИК ПО СБОРКЕ И ПЕРЕВАЛКЕ КЛЕТЕЙ"/>
        <s v="ОПЕРАТОР ПОСТА УПРАВЛЕНИЯ АГРЕГАТАМИ НЕПРЕРЫВНОГО ТРАВЛЕНИЯ,ОБЕЗЖИРИВАНИЯ, ЛУЖЕНИЯ, ОЦИНКОВАНИЯ, ЛАКИРОВАНИЯ И ОТЖИГА"/>
        <s v="ВАЛЬЦОВЩИК СТАНА ГОРЯЧЕЙ ПРОКАТКИ"/>
        <s v="БРИГАДИР НА ОТДЕЛКЕ, СОРТИРОВКЕ, ПРИЕМКЕ, СДАЧЕ, ПАКЕТИРОВКЕ И УПАКОВКЕ МЕТАЛЛА И ГОТОВОЙ ПРОДУКЦИИ"/>
        <s v="ДЕЖУРНЫЙ СТРЕЛОЧНОГО ПОСТА"/>
        <s v="СОСТАВИТЕЛЬ ПОЕЗДОВ (СТАРШИЙ)"/>
        <s v="МАШИНИСТ - ОБХОДЧИК ПО КОТЕЛЬНОМУ ОБОРУДОВАНИЮ"/>
        <s v="ПОМОЩНИК МАШИНИСТА ЭЛЕКТРОВОЗА"/>
        <s v="ОПЕРАТОР ПОСТА ЦЕНТРАЛИЗАЦИИ"/>
        <s v="СЛЕСАРЬ ПО ОБСЛУЖИВАНИЮ ТЕПЛОВЫХ СЕТЕЙ"/>
        <s v="МАШИНИСТ ТЕПЛОВОЗА"/>
        <s v="БРИГАДИР (ОСВОБОЖДЕННЫЙ) ПРЕДПРИЯТИЙ ЖЕЛЕЗНОДОРОЖНОГО ТРАНСПОРТА И МЕТРОПОЛИТЕНОВ"/>
        <s v="МАШИНИСТ ЭЛЕКТРОВОЗА"/>
        <s v="МАШИНИСТ ЗЕМЛЕСОСНОЙ УСТАНОВКИ"/>
        <s v="ВЫГРУЗЧИК ГОРЯЧЕГО АГЛОМЕРАТА"/>
        <s v="МАШИНИСТ РАЗМОРАЖИВАЮЩЕЙ УСТАНОВКИ"/>
        <s v="ОБРАБОТЧИК ПОВЕРХНОСТНЫХ ПОРОКОВ МЕТАЛЛА"/>
        <s v="БРИГАДИР ПО ПЕРЕМЕЩЕНИЮ СЫРЬЯ, ПОЛУФАБРИКАТОВ И ГОТОВОЙ ПРОДУКЦИИ В ПРОЦЕССЕ ПРОИЗВОДСТВА"/>
        <s v="ТОННЕЛЬЩИК"/>
        <s v="ВЕДУЩИЙ СПЕЦИАЛИСТ"/>
        <s v="МАШИНИСТ КОМПРЕССОРНЫХ  УСТАНОВОК"/>
        <s v="АППАРАТЧИК ВОЗДУХОРАЗДЕЛЕНИЯ"/>
        <s v="ПОДРУЧНЫЙ СТАЛЕВАРА МАРТЕНОВСКОЙ ПЕЧИ"/>
        <s v="АППАРАТЧИК ПОЛУЧЕНИЯ СЫРОГО БЕНЗОЛА"/>
        <s v="ЛАБОРАНТ ПО ФИЗИКО-МЕХАНИЧЕСКИМ ИСПЫТАНИЯМ"/>
        <s v="АППАРАТЧИК ВЫДЕЛЕНИЯ СЕРЫ"/>
        <s v="АППАРАТЧИК НЕЙТРАЛИЗАЦИИ"/>
        <s v="ПОДРУЧНЫЙ СТАЛЕВАРА ЭЛЕКТРОПЕЧИ"/>
        <s v="ТРАВИЛЬЩИК"/>
        <s v="МАШИНИСТ ЭЛЕКТРОВОЗА МЕТАЛЛУРГИЧЕСКОГО ЦЕХА"/>
        <s v="АППАРАТЧИК УСТАНОВКИ НЕЙТРАЛЬНОГО ГАЗА"/>
        <s v="ОПЕРАТОР ПУЛЬТА УПРАВЛЕНИЯ"/>
        <s v="БРИГАДИР ШИХТОВОГО ДВОРА В СТАЛЕПЛАВИЛЬНОМ И ФЕРРОСПЛАВНОМ ПРОИЗВОДСТВАХ"/>
        <s v="ЭЛЕКТРОМОНТЕР ДИСПЕТЧЕРСКОГО ОБОРУДОВАНИЯ И ТЕЛЕАВТОМАТИКИ"/>
        <s v="МОНТАЖНИК САНИТАРНО-ТЕХНИЧЕСКИХ СИСТЕМ И ОБОРУДОВАНИЯ"/>
        <s v="Правильщик на машинах"/>
        <s v="Монтажник технологических трубопроводов"/>
        <s v="Автоматчик на узловязальных и навивочных станках"/>
        <s v="изолировщик на термоизоляции"/>
        <s v="Волочильщик проволоки"/>
        <s v="Машинист по навивке канатов"/>
        <s v="Электроэрозионист"/>
        <s v="Автоматчик холодновысадочных автоматов"/>
        <s v="Намотчик проволоки и тросов"/>
        <s v="Прессовщик на горячей штамповке"/>
        <s v="Калильщик"/>
        <s v="ведущий специалист по электротехническому оборудованию и сетям"/>
        <s v="Наладчик холодноштамповочного оборудования"/>
        <s v="Машинист буровой установки"/>
        <s v="Моторист вентиляционной установки"/>
        <s v="Машинист погрузочно-доставочной машины"/>
        <s v="Взрывник"/>
        <s v="Инженер по охране окружающей среды"/>
        <s v="Геолог (участковый)"/>
        <s v="Проходчик"/>
        <s v="Наладчик станков и манипуляторов с ПУ"/>
        <s v="Экономист (ценообразование)"/>
        <s v="Дефектоскопист по магнитному и ультразвуковому контролю"/>
        <s v="Инженер по ультразвуковому контролю"/>
        <s v="Инженер по контрольно-измерительным приборам и автоматике (ТЭЦ)"/>
        <s v="Испытатель агрегатов, приборов и чувствительных элементов"/>
        <s v="Главный специалист приборного производства"/>
        <s v="Слесарь по обслуживанию оборудования электростанций"/>
        <s v="Инженер-технолог 2 КАТЕГОРИИ"/>
        <s v="Слесарь-электромонтажник"/>
        <s v="Слесарь по ремонту оборудования тепловых сетей"/>
        <s v="Инженер по сварке"/>
        <s v="Начальник технологического бюро (приборное производство)"/>
        <s v="Слесарь по ремонту и обслуживанию систем вентиляции и кондиционирования"/>
        <s v="Слесарь-ремонтник (ТЭЦ)"/>
        <s v="Токарь-расточник"/>
        <s v="Маляр (ТЭЦ)"/>
        <s v="Ведущий экономист (бюджетирование)"/>
        <s v="электрослесарь по ремонту электрооборудования электростанций"/>
        <s v="Наладчик контрольно-измерительных приборов и автоматики"/>
        <s v="Специалист по ремонту механического оборудования"/>
        <s v="Контролёр станочных и слесарных работ"/>
        <s v="Инженер по автоматизированным системам управления (ТЭЦ)"/>
        <s v="Инженер по механическим испытаниям"/>
        <s v="Приборист"/>
        <s v="Инженер-технолог  (приборное производство)"/>
        <s v="Специалист по управлению интеллектуальной собственностью"/>
        <s v="Сетевой и системный администратор"/>
        <s v="Токарь-универсал 4-5 разряда"/>
        <s v="Ведущий инженер разработчик"/>
        <s v="Маляр металлоконструкций"/>
        <s v="Инженер-проектировщик"/>
        <s v="Фрезеровщик (фрезеровщик-универсал)"/>
        <s v="Наладчик станков ЧПУ"/>
        <s v="Специалист по логистике (квота)"/>
        <s v="Оператор механизированной техники"/>
        <s v="Главный специалист"/>
        <s v="Слесарь-испытатель 6 разряд"/>
        <s v="Электромонтер по ремонту и обслуживанию электрооборудования 6 разряда"/>
        <s v="Инженер по метрологии"/>
        <s v="Зуборезчик"/>
        <s v="Монтажник каркасно-обшивных конструкций"/>
        <s v="Контролер электромонтажных работ"/>
        <s v="Шлифовщик 3 и 5 разряда"/>
        <s v="Помощник руководителя"/>
        <s v="Слесарь механосборочных работ 2-4 разряда"/>
        <s v="Монтажник РЭАП (квота)"/>
        <s v="Фрезеровщик 3-5 разряда"/>
        <s v="Инженер по планированию"/>
        <s v="Техник по испытаниям"/>
        <s v="Инженер (Все категории)"/>
        <s v="Корректировщик ванн"/>
        <s v="Наладчик технологического оборудования"/>
        <s v="Техник по инструменту"/>
        <s v="Слесарь-ремонтник 5-6 разряда"/>
        <s v="Дворник"/>
        <s v="Слесарь-электромонтажник (квота)"/>
        <s v="Нейтрализаторщик цианистых растворов"/>
        <s v="Контролер измерительных приборов и специальных инструментов"/>
        <s v="Контролер котельных, холодноштамповочных и давильных работ"/>
        <s v="Заместитель руководителя службы снабжения"/>
        <s v="Старший кладовщик (квота)"/>
        <s v="Распределитель работ (квота)"/>
        <s v="Инженер-технолог (квота)"/>
        <s v="Гравер 3/4 разряд"/>
        <s v="Заливщик компаундами"/>
        <s v="Программист С++/Qt"/>
        <s v="Токарь 3-5 разряда"/>
        <s v="Резьбонарезчик на специальных станках"/>
        <s v="Вязальщик схемных жгутов, кабелей и шнуров"/>
        <s v="Наладчик автоматов и полуавтоматов 4-5 разряд"/>
        <s v="Электромонтер по оперативным переключениям в распределительных сетях"/>
        <s v="Прессовщик изделий из пластмасс"/>
        <s v="Механик кондиционеров и холодильных установок"/>
        <s v="Укладчик-упаковщик"/>
        <s v="Сборщик электрических машин и аппаратов"/>
        <s v="Кассир-буфетчик"/>
        <s v="Аудитор"/>
        <s v="Заливщик металла"/>
        <s v="Кондитер"/>
        <s v="Наладчик станков с программным управлением"/>
        <s v="Опиловщик фасонных отливок"/>
        <s v="Испытатель деталей и приборов 4-6 разряда"/>
        <s v="Начальник бюро (в промышленности)"/>
        <s v="Сервис-инженер"/>
        <s v="Пропитчик электротехнических изделий"/>
        <s v="Контролер работ по металлопокрытиям"/>
        <s v="Машинист погрузочной машины"/>
        <s v="Руководитель проекта"/>
        <s v="Наждачник"/>
        <s v="Диспетчер (центра управления сетями, оперативно-диспетчерской группы, службы)"/>
        <s v="Раскройщик"/>
        <s v="Кладовщик-комплектовщик"/>
        <s v="Слесарь механосборочных работ 4-6 р."/>
        <s v="Станочник деревообрабатывающих станков"/>
        <s v="Слесарь-сборщик радиоэлектронной аппаратуры и приборов"/>
        <s v="фрезеровщик 6 разряда"/>
        <s v="Шлифовщик 4-6 р."/>
        <s v="Слесарь по обслуживанию и ремонту электрического оборудования подъемных сооружений"/>
        <s v="Регулировщик РЭА и приборов 4-6р."/>
        <s v="Электромеханик по средствам автоматики и приборам технологического оборудования"/>
        <s v="Наладчик технологического оборудования 5р."/>
        <s v="Ведущий инженер-конструктор (к)"/>
        <s v="Токарь 5-6 р."/>
        <s v="Монтажник РЭА и приборов 4-6 р."/>
        <s v="Инженер-программист 1 категории"/>
        <s v="Слесарь-ремонтник 6р"/>
        <s v="инженер-химик"/>
        <s v="Инженер-технолог 1кат."/>
        <s v="Начальник отдела экологии и промышленной санитарии"/>
        <s v="Токарь-полуавтоматчик 3р."/>
        <s v="Начальник службы связи"/>
        <s v="Начальник участка монтажа и сборки цеха электронных устройств"/>
        <s v="Промывщик деталей и узлов"/>
        <s v="Уборщик производственных помещений и санузлов"/>
        <s v="Аккумуляторщик"/>
        <s v="электромеханик по испытанию и ремонту электрооборудования"/>
        <s v="Вальцовщик"/>
        <s v="Бухгалтер (по зарплате)"/>
        <s v="Менеджер (по отгрузке)"/>
        <s v="Грузчик-стропальщик"/>
        <s v="Специалист по кадрам"/>
        <s v="Наладчик сварочного и газоплазморезательного оборудования"/>
        <s v="Начальник смены"/>
        <s v="Машинист бульдозера"/>
        <s v="электрослесарь по ремонту оборудования"/>
        <s v="Водитель а/м БелАЗ"/>
        <s v="ВЕСОВЩИК"/>
        <s v="ТЕХНИК-ЛАБОРАНТ"/>
        <s v="Главный механик"/>
        <s v="Главный механик г.Троицк"/>
        <s v="Главный инженер"/>
        <s v="Экономист по финансовой работе"/>
        <s v="Оператор по обслуживанию пылегазоулавливающих установок"/>
        <s v="Специалист по профессиональной уборке"/>
        <s v="Загрузчик-выгрузчик сырья"/>
        <s v="Обжигальщик извести"/>
        <s v="Специалист по бухгалтерскому учету"/>
        <s v="Контролер контрольно-пропускного пункта"/>
        <s v="Транспортерщик"/>
        <s v="Контролер материалов, металлов, полуфабрикатов и изделий (по паспортизации)"/>
        <s v="Машинист холодильника"/>
        <s v="Загрузчик сырья и полуфабриката"/>
        <s v="Плавильщик огнеупорного сырья"/>
        <s v="Машинист пневмотранспорта"/>
        <s v="Просевщик порошков на механических ситах"/>
        <s v="Шихтовщик-дозировщик"/>
        <s v="диспетчер производственно-диспетчерского управления"/>
        <s v="ведущий инженер-конструктор электротехнической группы"/>
        <s v="старший инженер конструктор"/>
        <s v="Инженер по ОТ и ТБ"/>
        <s v="упаковщик"/>
        <s v="Слесарь-монтажник санитарно-технических систем (сантехник)"/>
        <s v="Инженер-строитель"/>
        <s v="Огнеупорщик"/>
        <s v="Разнорабочий"/>
        <s v="Комплектовщик в малярный цех"/>
        <s v="электрик"/>
        <s v="Менеджер по снабжению"/>
        <s v="пильщик"/>
        <s v="Оператор ПДБ"/>
        <s v="ткач"/>
        <s v="Наладчик станков с ЧПУ"/>
        <s v="Литейщик на машинах для литья под давлением"/>
        <s v="Прессовщик на горячих штампах"/>
        <s v="Оператор дисковых пил"/>
        <s v="Слесарь по ремонту оборудования"/>
        <s v="Волочильщик"/>
        <s v="Электромонтёр по обслуживанию ремонту промышленного оборудования"/>
        <s v="Оператор Автоматической линии сборки"/>
        <s v="Наладчик агрегатных станков"/>
        <s v="Мойщик сушильщик"/>
        <s v="Оператор станков"/>
        <s v="Оператор дробеструйной установки"/>
        <s v="нагревальщик (сварщик) металла"/>
        <s v="Токарь-карусельщик"/>
        <s v="резчик на пилах, ножовках и станках"/>
        <s v="модельщик по деревянным моделям"/>
        <s v="котельщик"/>
        <s v="кузнец на молотах и прессах"/>
        <s v="кузнец ручной ковки"/>
        <s v="выбивальщик отливок"/>
        <s v="заточник"/>
        <s v="Гасильщик извести"/>
        <s v="Слесарь по ремонту оборудования котельных и пылеприготовительных"/>
        <s v="Электрогазосварщик ручной сварки"/>
        <s v="машинист- обходчик по котельному оборудованию"/>
        <s v="Оператор котельной"/>
        <s v="Энергетик"/>
        <s v="Электрослесарь по обслуживанию автоматики средств измерений электростанций"/>
        <s v="сварщик аргонно-дуговой сварки"/>
        <s v="Кровельщик"/>
        <s v="Слесарь по сборке металлоконструкций"/>
        <s v="Инженер группы монтажа систем кондиционирования и монтажа медицинских газов"/>
        <s v="Инженер-проектировщик электроснабжения"/>
        <s v="Инженер пусконаладочных работ"/>
        <s v="Руководитель монтажа (Инженер)"/>
        <s v="Инженер- аналитик"/>
        <s v="Электромонтажник"/>
        <s v="Монтажник"/>
        <s v="Инженер- программист  отдел устройств автоматизации и программного обеспечения проектного подразделения)"/>
        <s v="Инженер-аналитик"/>
        <s v="Инженер по ремонту электрооборудования"/>
        <s v="слесарь-ремонтник (гидравлик)"/>
        <s v="Монтажник систем вентиляции, кондиционирования воздуха, пневмотранспорта и аспирации"/>
        <s v="механик автомобильного транспорта"/>
        <s v="плотник"/>
        <s v="Бригадир по перемещению сырья, полуфабрикатов и готовой продукции"/>
        <s v="Машинист крана(крановщик)"/>
        <s v="Ученик кузнеца на молотах и прессах"/>
        <s v="Токарь (по господдержке)"/>
        <s v="Начальник бюро охраны труда"/>
        <s v="Начальник бюро по кадрам"/>
        <s v="Оператор 1Б265П"/>
        <s v="Токарь с ЧПУ"/>
        <s v="Заместитель главного энергетика"/>
        <s v="обрезчик резиновых изделий"/>
        <s v="Прессовщик-вулканизаторщик"/>
        <s v="Контролер по техническому контролю"/>
        <s v="Литейщик металлов и сплавов"/>
        <s v="Начальник планово-диспетчерского отдела"/>
        <s v="Слесарь – ремонтник механического оборудования, подъемных сооружений"/>
        <s v="Мастер ремонтно-строительного участка"/>
        <s v="Заместитель начальника отдела по кооперации"/>
        <s v="Инженер-конструктор радиоэлектронной аппаратуры"/>
        <s v="инженер-технолог по электромонтажу"/>
        <s v="монтажник радиоэлектронной аппаратуры и приборов"/>
        <s v="Главный технолог"/>
        <s v="контролер по термообработке"/>
        <s v="контролер контрольно пропускного пункта"/>
        <s v="грузчик-комплектовщик"/>
        <s v="чистильщик металла, отливок, изделий и деталей"/>
        <s v="специалист по планированию и аналитике"/>
        <s v="маляр по металлоконструкциям"/>
        <s v="Инженер-электронщик"/>
        <s v="изолировщик"/>
        <s v="Заместитель главного технолога"/>
        <s v="Начальник планово-диспетчерского бюро"/>
        <s v="Изолировщик труб на линии 3 разряда"/>
        <s v="Резчик труб и заготовок 4 разряда"/>
        <s v="Изолировщик труб на линии 4 разряда"/>
        <s v="Электросварщик труб на стане 6 разряда"/>
        <s v="Такелажник"/>
        <s v="Резчик труб и заготовок 3 разряда"/>
        <s v="Электросварщик труб на стане 5 разряда"/>
        <s v="Обработчик поверхностных пороков металла 3 разряда"/>
        <s v="станочник-распиловщик"/>
        <s v="Ведущий менеджер по продажам"/>
        <s v="Технолог по производству РТИ"/>
        <s v="Упаковщик готовой продукции"/>
        <s v="Обрезчик резиновых деталей"/>
        <s v="Вальцовщик резиновой крошки"/>
        <s v="Подсобный рабочий - водитель погрузчика"/>
        <s v="Начальник технологического отдела"/>
        <s v="сантехник"/>
        <s v="Уборщик"/>
        <s v="наладчик сварочного оборудования"/>
        <s v="Монтер пути,5 разряд"/>
        <s v="Аппаратчик очистки сточных вод, 3 ,4 разряд"/>
        <s v="Машинист вагоноопрокидывателя"/>
        <s v="Бригадир на участках основного производства, 5 разряд"/>
        <s v="Сортировщик кокса 5,6 разряд"/>
        <s v="Бригадир на участках основного производства, 6 разряд"/>
        <s v="Дозировщик, 4 разряд"/>
        <s v="Строгальщик"/>
        <s v="Машинист мостового перегружателя"/>
        <s v="Аппаратчик перегонки, 3,4 разряд"/>
        <s v="Машинист коксовых машин"/>
        <s v="Механик"/>
        <s v="Старший монтер пути"/>
        <s v="Аппаратчик центрифугирования, 3 разряд"/>
        <s v="Машинист электровоза тушильного вагона, 4,5 разряд"/>
        <s v="Водитель погрузчика,5 разряд"/>
        <s v="Машинист крана (крановщик) 2,3 разряд"/>
        <s v="Оператор копировальных и множительных машин"/>
        <s v="Аппаратчик перегонки, 5 разряд"/>
        <s v="Машинист газодувных машин 5,6 разряд"/>
        <s v="Слесарь-ремонтник 5,6 разряд"/>
        <s v="Рамповщик, 3 разряд"/>
        <s v="Электрогазосварщик 5,6 разряд"/>
        <s v="Аппаратчик получения сульфата аммония 4,5 разряд"/>
        <s v="Инженер-лаборант"/>
        <s v="Сменный мастер"/>
        <s v="Аппаратчик по загрузке пека"/>
        <s v="Люковой"/>
        <s v="Аппаратчик получения сырого бензола,4 разряд"/>
        <s v="Кладовщик 3,4 разряд"/>
        <s v="Газовщик коксовых печей 5,6 разряда"/>
        <s v="Транспортерщик,2 разряд"/>
        <s v="Машинист насосных установок ,5 разряд"/>
        <s v="Контролер в производстве черных металлов,4 разряд"/>
        <s v="инженер-электроник  (господдержка)"/>
        <s v="машинист крана (господдержка)"/>
        <s v="слесарь механосборочных работ (господдержка)"/>
        <s v="сторгальщик"/>
        <s v="Слесарь по топливной аппаратуре"/>
        <s v="слесарь КИПиА"/>
        <s v="станочник широкого профиля(господдержка)"/>
        <s v="Оператор металлорежущих станков"/>
        <s v="резьбонарезчик на специальных станках (господдержка)"/>
        <s v="Руководитель группы"/>
        <s v="Инженер-гидравлик"/>
        <s v="электромонтер по ремонту и обслуживанию электрооборудования (господдержка)"/>
        <s v="Резчик на лентопильных станках"/>
        <s v="оператор-нарезчик"/>
        <s v="слесарь по ремонту и обслуживанию компрессорного оборудования"/>
        <s v="Фрезеровщик, шлифовщик"/>
        <s v="Инженер по наладке и испытаниям"/>
        <s v="инженер-механик (господдержка)"/>
        <s v="Работник по комплексному обслуживанию зданий и территории (грузчик)"/>
        <s v="зубофрезеровщик"/>
        <s v="Наладчик станков с ЧПУ/ПУ"/>
        <s v="инженер по наладке и испытаниям (господдержка)"/>
        <s v="мастер по ремонту оборудования"/>
        <s v="наладчик автоматов и полуавтоматов (господдержка)"/>
        <s v="сверловщик(господдержка)"/>
        <s v="фрезеровщик (господдержка)"/>
        <s v="инженер-конструктор(господдержка)"/>
        <s v="токарь(господдержка)"/>
        <s v="Наладчик металлообрабатывающих станков"/>
        <s v="Оператор станков с ПУ/ЧПУ"/>
        <s v="полировщик (господдержка)"/>
        <s v="оператор станков с программным управлением(господдержка)"/>
        <s v="слесарь по ремонту и обслуживанию систем вентиляции и кондиционирования(господдержка)"/>
        <s v="инженер-технолог (господдержка)"/>
        <s v="Контролер КПП, ПДС"/>
        <s v="инженер по планированию и подготовке производства"/>
        <s v="Инженер-программист станков с ЧПУ"/>
        <s v="кузнец-штамповщик(господдержка)"/>
        <s v="Оператор на ленточнопильных станках"/>
        <s v="Зенковщик"/>
        <s v="Зачистник металла"/>
        <s v="Оператор пресса (через обучение)"/>
        <s v="Сварщик на производство"/>
        <s v="Оператор токарных автоматов"/>
        <s v="Токарь универсал"/>
        <s v="Инженер-конструктор по оснастке"/>
        <s v="Наладчик механических ножниц"/>
        <s v="Наладчик токарных автоматов"/>
        <s v="Комплектовщик"/>
        <s v="Инженер-конструктор (гидравлик)"/>
        <s v="Инженер технолог по механической обработке"/>
        <s v="Ведущий инженер конструктор по проекту"/>
        <s v="Техник-электроник"/>
        <s v="Оператор термодифузионной установки"/>
        <s v="Заместитель начальника АХО"/>
        <s v="Менеджер отдела снабжения"/>
        <s v="слесарь по ремонту металлорежущего оборудования"/>
        <s v="Оператор галтовочной машины"/>
        <s v="Оператор ленточнопильного станка"/>
        <s v="Электросварщик"/>
        <s v="Оператор испытательного стенда"/>
        <s v="Техник-гидравлик"/>
        <s v="Оператор машины термической резки"/>
        <s v="Мастер участка производства"/>
        <s v="Дробильщик размольщик"/>
        <s v="Слесарь по КИПиА 6 разряда"/>
        <s v="Транспортировщик 3 разряд"/>
        <s v="Мастер-технолог"/>
        <s v="прессовщик изделий электронной техники"/>
        <s v="Слесарь ремонтник"/>
        <s v="Формовщик огнеупорных изделий 3 разряд"/>
        <s v="Начальник Административно-хозяйственного отдела"/>
        <s v="Обжигальщик радиокерамики, пьезокерамики и ферритов 4 разряд"/>
        <s v="Приготовитель растворов и смесей 3 разряд"/>
        <s v="Укладчик деталей и изделий 2 разряд"/>
        <s v="Оператор АЗС"/>
        <s v="швея"/>
        <s v="слесарь по ремонту швейного оборудования"/>
        <s v="оператор швейных автоматов"/>
        <s v="Инженер-конструктор (электрооборудование ДСТ)"/>
        <s v="Инженер-конструктор (технологическая оснастка)"/>
        <s v="Инженер-конструктор (мехоборудование и сварные металлоконструкции)"/>
        <s v="инженер по стандартизации и сертификации"/>
        <s v="инженер-технолог по покраске"/>
        <s v="Конструктор печатных плат"/>
        <s v="Мастер механического участка"/>
        <s v="Электромеханик (ремонт станков с ЧПУ)"/>
        <s v="Механик по ремонту грузоподъемных механизмов"/>
        <s v="Инженер-технолог ЧПУ"/>
        <s v="Инженер-схемотехник"/>
        <s v="Начальник отдела технического контроля"/>
        <s v="Руководитель отдела СМК"/>
        <s v="Инженер ОТК (с обучением)"/>
        <s v="Менеджер"/>
        <s v="Инженер-наладчик буровых установок"/>
        <s v="Оператор окрасочно-сушильной линии и агрегата"/>
        <s v="Ведущий инженер-конструктор (по редукторам)"/>
        <s v="Ведущий Инженер-конструктор(механик)"/>
        <s v="Монтажник технологического оборудования и связанных с ним конструкций"/>
        <s v="Электромонтажник-наладчик"/>
        <s v="Инженер-конструктор 1 категории (инженер-механик)"/>
        <s v="Инженер-конструктор 1 категории (электрик)"/>
        <s v="Слесарь по ремонту и обслуживанию перегрузочных машин"/>
        <s v="Техник"/>
        <s v="Сортировщик полуфабриката и изделий"/>
        <s v="Грузчик (на погрузке и выгрузке из ж/д вагонов)"/>
        <s v="Водитель автомобиля &quot;КАМАЗ&quot;"/>
        <s v="Газовщик"/>
        <s v="Машинист воздушно-канатной дороги"/>
        <s v="Инженер по автоматизированным системам управления производством"/>
        <s v="Монтажник РЭАиП"/>
        <s v="Электрослесарь по ремонту электрических машин"/>
        <s v="Регулировщик радиоэлектронной аппаратуры и приборов"/>
        <s v="Механизатор (докер-механизатор) комплексной бригады на погрузочно-разгрузочных работах"/>
        <s v="Слесарь механосборочный работ"/>
        <s v="контролер радиоэлектронной аппаратуры и приборов"/>
        <s v="Экономист по планированию"/>
        <s v="Инженер по надзору за строительством"/>
        <s v="Специалист по маркетингу"/>
        <s v="Переплетчик"/>
        <s v="инженер по организации эксплуатации и ремонту зданий и сооружений"/>
        <s v="Контролер деталей и приборов"/>
        <s v="производитель работ (прораб)"/>
        <s v="электромонтер по ремонту и монтажу кабельных линий"/>
        <s v="Электромонтёр по ремонту аппаратуры, релейной защиты и автоматики"/>
        <s v="Лаборант-рентгеногаммаграфист"/>
        <s v="Электромонтер охранно-пожарной организации"/>
        <s v="Инженер-элктроник"/>
        <s v="Эксперт по промышленной безопасности подъемных сооружений"/>
        <s v="Корреспондент"/>
        <s v="Ведущий инженер-электроник"/>
        <s v="электромонтажник по распределительным устройствам и вторичным цепям"/>
        <s v="Кровельщик по рулонным кровлям и кровлям из штучных материалов"/>
        <s v="Тракторист"/>
        <s v="Мастер по ремонту оборудования участка электросетей и электрооборудования"/>
        <s v="Матрос-спасатель"/>
        <s v="Каменщик"/>
        <s v="Санитарка"/>
        <s v="Заместитель начальника цеха – начальник производственно-технической группы"/>
        <s v="Инженер электросвязи"/>
        <s v="Врач-уролог"/>
        <s v="Врач-эндокринолог"/>
        <s v="Врач-физиотерапевт"/>
        <s v="Гидрогеолог"/>
        <s v="Инженер-энергетик по релейной защите, автоматике, измерениям и телемеханике"/>
        <s v="Инженер-сметчик"/>
        <s v="Инженер-механик"/>
        <s v="Инженер по патентоведению"/>
        <s v="Геодезист"/>
        <s v="электромонтажник - наладчик"/>
        <s v="Медицинская сестра по физиотерапии"/>
        <s v="Врач-терапевт"/>
        <s v="Медицинская сестра по массажу"/>
        <s v="Электромонтер линейных сооружений связи и радиофикации"/>
        <s v="Почтальон"/>
        <s v="Слесарь-электрик по ремонту электрооборудования"/>
        <s v="Маляр строительный"/>
        <s v="Специалист по охране труда"/>
        <s v="Машинист"/>
        <s v="Инженер-физик"/>
        <s v="Электромонтер станционного радиооборудования"/>
        <s v="Инженер по стандартизации"/>
        <s v="Электромонтер по ремонту ВЛЭП"/>
        <s v="Арматурщик"/>
        <s v="Сменный инженер-электрик"/>
        <s v="Врач по медицинской реабилитации"/>
        <s v="Дежурный слесарь-сантехник"/>
        <s v="Инженер-энергетик"/>
        <s v="наладчик автоматов поверхностного монтажа"/>
        <s v="Печатник офсетной печати"/>
        <s v="испытатель деталей и приборов"/>
        <s v="Слесарь по изготовлению деталей и узлов систем вентиляции"/>
        <s v="Оператор автоматической линии подготовки и пайки электрорадиоэлементов на печатных платах"/>
        <s v="слесарь - сборщик радиоэлектронной аппаратуры и приборов"/>
        <s v="Продавец продовольственных товаров"/>
        <s v="Регулировщик РЭА и приборов"/>
        <s v="Слесарь-сборщик РЭА и приборов"/>
        <s v="специалист по организации обеспечения комплектующими"/>
        <s v="Повар 6 разряда"/>
        <s v="Слесарь по контрольно-измерительным приборам и автоматике 6 разряда"/>
        <s v="Столяр 6 разряда"/>
        <s v="Слесарь-сборщик 6 разряда"/>
        <s v="Слесарь механосборочных работ 6 разряда"/>
        <s v="Оператор электронно-вычислительных и вычислительных машин 6 разряда"/>
        <s v="Кондитер 5 разряда"/>
        <s v="Мастер сборки и прессования"/>
        <s v="Специалист в отдел снабжения"/>
        <s v="Специалист (отдел технического перевооружения)"/>
        <s v="Программист 1С ERP (Junior)"/>
        <s v="Специалист по промышленной безопасности"/>
        <s v="Руководитель группы внедрения и решения задач"/>
        <s v="Наладчик машин и автоматических линий по производству изделий из пластмасс"/>
        <s v="Испытатель боеприпасов и пиротехнических изделий"/>
        <s v="Руководитель группы планирования и закупа инструмента"/>
        <s v="Повар 5 разряд"/>
        <s v="Инженер по защите информации"/>
        <s v="фрезеровщик 5 разряд"/>
        <s v="Специалист по продажам специальной продукции"/>
        <s v="Слесарь по ремонту и обслуживанию систем вентиляции и кондиционирования, 5 разряд"/>
        <s v="токарь 4-6 разряд"/>
        <s v="Сборщик"/>
        <s v="Монтажник санитарно-технических систем и оборудования 5 разряда"/>
        <s v="Мастер участка эксплуатации, ремонта инженерных сетей и очистных сооружений"/>
        <s v="Лаборант физико-химического анализа"/>
        <s v="Наборщик схемных жгутов"/>
        <s v="Слесарь МСР"/>
        <s v="Сборщица кабельной продукции"/>
        <s v="Слесарь -сборщик оптика"/>
        <s v="Специалист по внешней кооперации"/>
        <s v="Уборщица"/>
        <s v="экономист по сбыту"/>
        <s v="инженер смк"/>
        <s v="техник по подготовке производства"/>
        <s v="Контролер РЭА и П"/>
        <s v="Инженер-технолог по производству изделий микроэлектроники"/>
        <s v="Слесарь - сантехник"/>
        <s v="Наладчик контрольно-измерительных приборов и автоматики (специалист в области контрольно-измерительных приборов и автоматики (по отраслям)"/>
        <s v="Ведущий инженер-технолог (литейное производство)"/>
        <s v="Машинист компрессорных установок (5 разряд)"/>
        <s v="Электромонтажник-схемщик"/>
        <s v="Инженер-технолог по механической обработке"/>
        <s v="Инженер-металловед"/>
        <s v="Cпециалист отдела экспортных продаж"/>
        <s v="Помощник бурильщика"/>
        <s v="Инженер-архитектор"/>
        <s v="Инженер-геодезист"/>
        <s v="водитель"/>
        <s v="Инженер-проектировщик слаботочных систем"/>
        <s v="Инженер группы проектов организации строительства (группы ПОС)"/>
        <s v="Бурильщик"/>
        <s v="Инженер-геолог"/>
        <s v="Распределитель работ в цех № 1"/>
        <s v="Машинист крана (крановщик) в цех № 35"/>
        <s v="Специалист в отдел 60"/>
        <s v="Контролер в литейном производстве в отдел 156"/>
        <s v="Бухгалтер 1 категории (группа учета производства и готовой продукции) в отдел 52"/>
        <s v="Уборщик производственных и служебных помещений в цех № 24"/>
        <s v="Машинист моечных машин в цех № 24"/>
        <s v="Термист в цех № 24"/>
        <s v="Стропальщик в цех № 35"/>
        <s v="Сверловщик в цех № 211"/>
        <s v="Контролер контрольно-пропускного пункта в отдел № 76"/>
        <s v="Повар в отдел 97"/>
        <s v="Машинист крана (крановщик) в цех № 10"/>
        <s v="Чистильщик металла, отливок, изделий и деталей в цех № 1"/>
        <s v="Оператор станков с программным управлением в цех № 211"/>
        <s v="Пекарь в отдел 97"/>
        <s v="Транспортировщик в цех № 211"/>
        <s v="Табельщик в цех № 25"/>
        <s v="Слесарь-испытатель в цех № 25"/>
        <s v="Старший мастер в цех № 10"/>
        <s v="Инженер (ведущий) в отдел 60"/>
        <s v="Электромонтер по ремонту и обслуживанию электрооборудования в цех № 24"/>
        <s v="Ведущий специалист в цех № 211 (участок раскроя и резки металла)"/>
        <s v="Инженер-технолог в цех № 36"/>
        <s v="Электромонтер по ремонту и обслуживанию электрооборудования  в отдел 81"/>
        <s v="Слесарь-ремонтник в цех № 36"/>
        <s v="Инженер-электроник 1 категории в отдел 48"/>
        <s v="Машинист крана (крановщик) в цех № 211"/>
        <s v="Стропальщик в цех № 211"/>
        <s v="Инженер - конструктор (ведущий) в отдел 48"/>
        <s v="Инженер-технолог 1 категории в цех № 24"/>
        <s v="Электромеханик в цех № 27"/>
        <s v="Машинист крана (крановщик) в цех № 36"/>
        <s v="Инженер по организации и нормированию труда в отдел 56 (цеха 10, 18, 211)"/>
        <s v="Газорезчик в цех 18"/>
        <s v="Инженер (ведущий) по подготовке производства в цех № 35"/>
        <s v="Инженер (Ведущий) по ремонту в отдел 48"/>
        <s v="Уборщик производственных и служебных помещений в отдел № 93"/>
        <s v="Плавильщик металла и сплавов в цех № 7"/>
        <s v="Мастер в цех № 10"/>
        <s v="Специалист по хозяйственному обслуживанию в цех 18"/>
        <s v="Водитель автомобиля в цех № 28"/>
        <s v="Инженер по подготовке производства 1 категории в цех № 35"/>
        <s v="Специалист по хозяйственному обслуживанию в цех № 211"/>
        <s v="Фрезеровщик в цех № 10"/>
        <s v="Инженер-конструктор в отдел № 157"/>
        <s v="Инженер по качеству 1 категории в отдел 156"/>
        <s v="Машинист крана (крановщик) в отдел 81"/>
        <s v="Кладовщик в цех № 35"/>
        <s v="Начальник цеха в цех № 1"/>
        <s v="Инженер-технолог в цех № 10"/>
        <s v="Диспетчер в цех № 35"/>
        <s v="Уборщик производственных и служебных помещений в отдел № 97"/>
        <s v="Кладовщик в цех № 36"/>
        <s v="Контролер изделий в отдел качества 156"/>
        <s v="Машинист экскаватора в цех № 28"/>
        <s v="Электромеханик в цех № 36"/>
        <s v="Инженер по инструменту 2 категории в цех № 211"/>
        <s v="Подсобный рабочий в отдел № 93"/>
        <s v="Электромонтер по ремонту и обслуживанию электрооборудования в цех № 36"/>
        <s v="Слесарь-ремонтник в цех № 24"/>
        <s v="Кухонный рабочий в отдел № 97"/>
        <s v="Инженер (ведущий) по организации и нормированию труда в отдел 56 (цеха 4, 20)"/>
        <s v="Электромонтер по ремонту и обслуживанию электрооборудования в цех № 1"/>
        <s v="Контролер станочных и слесарных работ в отдел 156"/>
        <s v="Электромонтер контактной сети в цех № 36"/>
        <s v="Мастер участка в цех № 1"/>
        <s v="Фрезеровщик в цех № 1"/>
        <s v="Инженер (инженер-контролер 1 категории) в отдел качества 156"/>
        <s v="Начальник бюро (инструментального хозяйства) в цех № 35"/>
        <s v="Стропальщик в отдел 81"/>
        <s v="Инженер 1 категории в отдел 49"/>
        <s v="Резьбошлифовщик в цех № 10"/>
        <s v="Газорезчик в цех № 10"/>
        <s v="Инженер по инструменту в цех № 35"/>
        <s v="Мастер в цех № 36"/>
        <s v="Старший бухгалтер по МПЗ и основным фондам в отдел 52"/>
        <s v="Инженер-технолог 1 категории в цех № 35"/>
        <s v="Пропитчик электротехнических изделий в цех № 36"/>
        <s v="Ведущий специалист в отдел 48"/>
        <s v="Слесарь-инструментальщик в цех № 1"/>
        <s v="Уборщик производственных и служебных помещений в цех № 36"/>
        <s v="Инженер по инженерно-техническим средствам охраны в отдел 76"/>
        <s v="Водитель погрузчика в цех № 28"/>
        <s v="Чистильщик (окрасочных камер) в цех № 36"/>
        <s v="Уборщик производственных и служебных помещений в цех № 35"/>
        <s v="Инженер-конструктор 1 категории в отдел 48"/>
        <s v="Мастер в цех № 211"/>
        <s v="Токарь в цех № 35"/>
        <s v="Наладчик контрольно-измерительных приборов и автоматики в цех № 24"/>
        <s v="Специалист по хозяйственному обслуживанию в цех № 24"/>
        <s v="Мастер в цех № 24"/>
        <s v="Слесарь-инструментальщик в цех № 211"/>
        <s v="Распределитель работ в цех № 35"/>
        <s v="Слесарь-инструментальщик в цех № 10"/>
        <s v="Кладовщик в отдел 81"/>
        <s v="Техник по метрологии"/>
        <s v="Программист 1 категории"/>
        <s v="Рабочий по комплексной уборке в жилищной сфере"/>
        <s v="Специалист по инженерно-техническим системам охраны"/>
        <s v="Начальник отдела материально-технического обеспечения"/>
        <s v="Ведущий специалист - руководитель группы (снабжение)"/>
        <s v="Специалист по МТО"/>
        <s v="Электромонтер (г. Касли)"/>
        <s v="Водитель грузового автомобиля"/>
        <s v="Водитель автомобиля с манипулятором"/>
        <s v="Машинист крана Копейск (Господдержка)"/>
        <s v="Подсобный рабочий (господдержка)"/>
        <s v="Слесарь по ремонту гидравлического оборудования (Господдержка)"/>
        <s v="Водитель автомобиля седельного тягача"/>
        <s v="Автоэлектрик (Господдержка)"/>
        <s v="Прессовщик лома и отходов металла"/>
        <s v="Термист, постоянно занятый у печей на горячих работах"/>
        <s v="Электромонтер ( по ремонту промышленного оборудования)"/>
        <s v="инженер-конструктор 1 категории"/>
        <s v="Слесарь - инструментальщик ( с опытом и через обучение)"/>
        <s v="Специалист табельного учета"/>
        <s v="Инженер по сметно - договорной работе"/>
        <s v="Мастер производственного обучения"/>
        <s v="Электромонтер по ремонту обмоток и изоляции электрооборудования"/>
        <s v="Машинист крана общего назначения"/>
        <s v="Штабелировщик"/>
        <s v="Посадчик металла"/>
        <s v="Контролер в производстве чёрных металлов"/>
        <s v="Сортировщик-сдатчик металла"/>
        <s v="Нагревальщик металла"/>
        <s v="Уборщик горячего металла"/>
        <s v="Ведущий инженер-конструктор группы &quot;Гидропривод&quot;"/>
        <s v="Инженер-конструктор 3 категории направление КМУ"/>
        <s v="Инженер-конструктор 3 категории группы &quot;Расчёты&quot;"/>
        <s v="Оператор станков с ПУ (Листогиб)"/>
        <s v="Инженер-конструктор 3 категории группы &quot;Электропривод&quot;"/>
        <s v="Водитель транспортно-уборочной машины (водитель погрузчика)"/>
        <s v="Дорожный рабочий"/>
        <s v="Инженер- технолог по сварке"/>
        <s v="Диспетчер по производству"/>
        <s v="Ведущий инженер-конструктор направления КМУ"/>
        <s v="Старший кладовщик"/>
        <s v="Специалист по бережливому производству и СМК"/>
        <s v="Инженер-технолог на станки с ЧПУ"/>
        <s v="Инженер-технолог 1 категории (мех обработка)"/>
        <s v="Заготовщик радиотакелажа и электрорадио элементов"/>
        <s v="Ведущий инженер-химик"/>
        <s v="Монтажник РЭА и П (монтажно-сборочный цех)"/>
        <s v="Токарь 3 р"/>
        <s v="Лудильщик деталей и приборов горячим способом"/>
        <s v="Ведущий инженер-технолог"/>
        <s v="Оператор диспетчерской группы"/>
        <s v="Резчик труб и заготовок"/>
        <s v="Сортировщик-сдатчик"/>
        <s v="Правильщик проката и труб"/>
        <s v="Техник-метролог"/>
        <s v="Термист на установках ТВЧ"/>
        <s v="Оператор станков с программным управлением (Колинет)"/>
        <s v="Контролер в производстве черных металлов"/>
        <s v="Резчик на пилах, ножовках и станах"/>
        <s v="Оператор заправочной станции"/>
        <s v="Оператор станков с программным управлением (Беррарди)"/>
        <s v="Наладчик-оператор технологического оборудования"/>
        <s v="Станочник специальных металлообрабатывающих станков (слесарь заготовительного производства)"/>
        <s v="Оператор-термист"/>
        <s v="Контролер лома и отходов металла"/>
      </sharedItems>
    </cacheField>
    <cacheField name="Количество рабочих мест" numFmtId="0">
      <sharedItems containsSemiMixedTypes="0" containsString="0" containsNumber="1" containsInteger="1" minValue="1" maxValue="6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06.52364861111" createdVersion="8" refreshedVersion="8" minRefreshableVersion="3" recordCount="512" xr:uid="{3EE0B03F-0FE8-4232-9522-63911D90BC53}">
  <cacheSource type="worksheet">
    <worksheetSource name="Таблица1"/>
  </cacheSource>
  <cacheFields count="43">
    <cacheField name="ПОО" numFmtId="0">
      <sharedItems containsBlank="1" count="33">
        <s v="ГБПОУ &quot;Ашинский индустриальный техникум&quot;"/>
        <s v="ГБПОУ &quot;Бакальский техникум им.М.Г. Ганиева&quot;"/>
        <s v="ГБПОУ Златоустовский индустриальный колледж им.П.П.Аносова"/>
        <s v="ГБОУ ПОО &quot;Златоустовский техникум технологий и экономки&quot;"/>
        <s v="ГБПОУ &quot;Каслинский промышленно-гуманитарный техникум&quot;"/>
        <s v="ГБПОУ &quot;Катав-Ивановский индустриальный техникум&quot;"/>
        <s v="ГБПОУ &quot;Коркинский горно-строительный техникум&quot;"/>
        <s v="ГБПОУ &quot;Копейский политехнический колледж имени С.В.Хохрякова&quot; "/>
        <s v="ГБПОУ &quot;Миасский геологоразведочный колледж&quot;"/>
        <s v="ГБПОУ &quot;Миасский Машиностроительный колледж&quot;"/>
        <s v="ГБПОУ &quot;Озёрский Технический колледж&quot;"/>
        <s v="ГБПОУ &quot;Первомайский техникум промышленности строительных материалов&quot;"/>
        <s v="ГБПОУ &quot;ЧГК &quot;Рост&quot; "/>
        <s v="ГБПОУ &quot;Саткинский горно-керамический колледж им. А.К. Савина&quot;"/>
        <s v="ГБПОУ &quot;Симский механический техникум&quot;"/>
        <s v="ГБПОУ &quot;Усть-Катавский индустриально-технологический техникум&quot;"/>
        <s v="ГБПОУ &quot;Чебаркульский профессиональный техникум&quot;"/>
        <s v="ГБПОУ &quot;Челябинский автотранспортный техникум&quot;"/>
        <s v="ГБПОУ &quot;Челябинский государственный промышленно-гуманитарный техникум им. А.В. Яковлева&quot;"/>
        <s v="ГБПОУ &quot;Челябинский механико-технологический техникум&quot;"/>
        <s v=" ГБПОУ &quot;Челябинский профессиональный колледж&quot;"/>
        <s v="ГБПОУ &quot;Челябинский социально-профессиональный колледж &quot;Сфера&quot;"/>
        <s v="ГБПОУ &quot;Челябинский радиотехнический техникум&quot;"/>
        <s v="ГБПОУ &quot;Челябинский техникум промышленности и городского хозяйства им. Я. П. Осадчего&quot;"/>
        <s v="ГБПОУ &quot;Челябинский энергетический колледж им. С.М. Кирова&quot;"/>
        <s v="ГАПОУ ЧО &quot;Политехнический колледж&quot;"/>
        <s v="ГБПОУ &quot;Юрюзанский технологический техникум&quot;"/>
        <s v="ГБПОУ &quot;Южно-Уральский государственный колледж&quot;"/>
        <s v="ГБПОУ &quot;Южно-Уральский государственный технический колледж&quot;"/>
        <s v="ГБПОУ &quot;Южно-Уральский многопрофильный колледж&quot;"/>
        <s v="ГБПОУ &quot;Южноуральский энергетический техникум&quot;"/>
        <m/>
        <s v="Кыштымский филиал ГБПОУ &quot;Южно-Уральский государственный колледж&quot;" u="1"/>
      </sharedItems>
    </cacheField>
    <cacheField name="гр. 1" numFmtId="0">
      <sharedItems containsBlank="1"/>
    </cacheField>
    <cacheField name="гр.2" numFmtId="0">
      <sharedItems containsBlank="1" containsMixedTypes="1" containsNumber="1" containsInteger="1" minValue="6150058730" maxValue="7722245108" count="67">
        <n v="7401000473"/>
        <n v="7401011796"/>
        <n v="7450001007"/>
        <n v="7417011270"/>
        <n v="7417001747"/>
        <n v="7415029289"/>
        <n v="7404052938"/>
        <n v="7404006071"/>
        <n v="7459004027"/>
        <n v="7402006277"/>
        <n v="7459007050"/>
        <n v="7404056040"/>
        <n v="7410006513"/>
        <n v="7449006184"/>
        <n v="7452106855"/>
        <n v="7411009901"/>
        <n v="7449126805"/>
        <n v="7422000795"/>
        <n v="7451211335"/>
        <n v="7449044990"/>
        <n v="7452027843"/>
        <n v="7409005177"/>
        <n v="7448069375"/>
        <n v="7415061758"/>
        <n v="7415044181"/>
        <n v="7415015198"/>
        <n v="7409002190"/>
        <n v="7452054678"/>
        <n v="7449006730"/>
        <n v="7451101283"/>
        <n v="7401000191"/>
        <s v="7457008989"/>
        <n v="7420000133"/>
        <n v="7449000721"/>
        <n v="7449105883"/>
        <n v="7453251929"/>
        <n v="7452033815"/>
        <n v="7449056435"/>
        <n v="7449114775"/>
        <n v="7453012173"/>
        <n v="7414003633"/>
        <n v="7414001428"/>
        <n v="7445024922"/>
        <n v="7455025700"/>
        <n v="7445033042"/>
        <n v="7405000428"/>
        <n v="7453140915"/>
        <n v="7453006148"/>
        <n v="7448194986"/>
        <n v="7453049790"/>
        <n v="7449016055"/>
        <n v="6150058730"/>
        <n v="7450043423"/>
        <n v="7450003445"/>
        <n v="7722245108"/>
        <n v="7453062150"/>
        <n v="7424030481"/>
        <m/>
        <n v="7457008989" u="1"/>
        <n v="7449109207" u="1"/>
        <n v="7415020705" u="1"/>
        <n v="7415058730" u="1"/>
        <n v="7412011090" u="1"/>
        <n v="7449145822" u="1"/>
        <n v="7422035068" u="1"/>
        <n v="7424004851" u="1"/>
        <n v="7455033027" u="1"/>
      </sharedItems>
    </cacheField>
    <cacheField name="гр.3" numFmtId="0">
      <sharedItems containsBlank="1" count="66">
        <s v="АШИНСКИЙ МЕТАЛЛУРГИЧЕСКИЙ ЗАВОД, Г. АША, ЧЕЛЯБИНСКАЯ ОБЛАСТЬ"/>
        <s v="АШИНСКИЙ ЗАВОД СВЕТОТЕХНИКИ, Г. АША, ЧЕЛЯБИНСКАЯ ОБЛАСТЬ"/>
        <s v="ЧЕЛЯБИНСКИЙ МЕТАЛЛУРГИЧЕСКИЙ КОМБИНАТ, Г. ЧЕЛЯБИНСК"/>
        <s v="ОБЩЕСТВО С ОГРАНИЧЕННОЙ ОТВЕТСТВЕННОСТЬЮ «ГРУППА «МАГНЕЗИТ», Г. САТКА, ЧЕЛЯБИНСКАЯ ОБЛАСТЬ"/>
        <s v="ПО ПРОИЗВОДСТВУ ОГНЕУПОРОВ «КОМБИНАТ «МАГНЕЗИТ», Г. САТКА, ЧЕЛЯБИНСКАЯ ОБЛАСТЬ"/>
        <s v="АВТОМОБИЛЬНЫЙ ЗАВОД «УРАЛ», Г. МИАСС, ЧЕЛЯБИНСКАЯ ОБЛАСТЬ"/>
        <s v="ЗЛАТОУСТОВСКИЙ МАШИНОСТРОИТЕЛЬНЫЙ ЗАВОД, Г. ЗЛАТОУСТ, ЧЕЛЯБИНСКАЯ ОБЛАСТЬ"/>
        <s v="УРАЛЬСКИЙ ИНСТИТУТ ПРОЕКТИРОВАНИЯ ПРОМЫШЛЕННЫХ ПРЕДПРИЯТИЙ, Г. ЗЛАТОУСТ, ЧЕЛЯБИНСКАЯ ОБЛАСТЬ"/>
        <s v="ОБЩЕСТВО С ОГРАНИЧЕННОЙ ОТВЕТСТВЕННОСТЬЮ «ОРАНЖСТИЛ», Г. ВЕРХНИЙ УФАЛЕЙ, ЧЕЛЯБИНСКАЯ ОБЛАСТЬ"/>
        <s v="ВЕРХНЕУФАЛЕЙСКИЙ ЗАВОД «УРАЛЭЛЕМЕНТ», Г. ВЕРХНИЙ УФАЛЕЙ, ЧЕЛЯБИНСКАЯ ОБЛАСТЬ"/>
        <s v="ОБЩЕСТВО С ОГРАНИЧЕННОЙ ОТВЕТСТВЕННОСТЬЮ «АРТМЕТАЛЛ», Г. ВЕРХНИЙ УФАЛЕЙ, ЧЕЛЯБИНСКАЯ ОБЛАСТЬ"/>
        <s v="ОБЩЕСТВО С ОГРАНИЧЕННОЙ ОТВЕТСТВЕННОСТЬЮ «СЕРВИСНЫЙ ЦЕНТР», Г. ВЕРХНИЙ УФАЛЕЙ, ЧЕЛЯБИНСКАЯ ОБЛАСТЬ"/>
        <s v="КАТАВ-ИВАНОВСКИЙ ПРИБОРОСТРОИТЕЛЬНЫЙ ЗАВОД, Г. КАТАВ-ИВАНОВСК, ЧЕЛЯБИНСКАЯ ОБЛАСТЬ"/>
        <s v="ЧЕЛЯБИНСКИЙ КУЗНЕЧНО-ПРЕССОВЫЙ ЗАВОД, Г. ЧЕЛЯБИНСК"/>
        <s v="ОБЩЕСТВО С ОГРАНИЧЕННОЙ ОТВЕТСТВЕННОСТЬЮ ТОРГОВЫЙ ДОМ «УРАЛКРАН», Г. ЧЕЛЯБИНСК"/>
        <s v="ЗАВОД «ПЛАСТМАСС», Г. КОПЕЙСК, ЧЕЛЯБИНСКАЯ ОБЛАСТЬ"/>
        <s v="ОБЩЕСТВО С ОГРАНИЧЕННОЙ ОТВЕТСТВЕННОСТЬЮ «ЧЕЛЯБИНСКИЙ ФЛАНЦЕВЫЙ ЗАВОД», Г. ЧЕЛЯБИНСК"/>
        <s v="ПРОИЗВОДСТВЕННОЕ ОБЪЕДИНЕНИЕ «МАЯК», Г. ОЗЕРСК, ЧЕЛЯБИНСКАЯ ОБЛАСТЬ"/>
        <s v="ОБЩЕСТВО С ОГРАНИЧЕННОЙ ОТВЕТСТВЕННОСТЬЮ «ЧЕЛЯБИНСКСПЕЦГРАЖДАНСТРОЙ», Г. ЧЕЛЯБИНСК"/>
        <s v="НАУЧНО-ПРОИЗВОДСТВЕННОЕ ОБЪЕДИНЕНИЕ «ЭЛЕКТРОМАШИНА», Г. ЧЕЛЯБИНСК"/>
        <s v="ОБЩЕСТВО С ОГРАНИЧЕННОЙ ОТВЕТСТВЕННОСТЬЮ «ЧЕЛЯБИНСКИЙ ТРАКТОРНЫЙ ЗАВОД-УРАЛТРАК», Г. ЧЕЛЯБИНСК"/>
        <s v="МАУКСКИЙ РУДНИК, Р.П. ВИШНЕВОГОРСК, КАСЛИНСКИЙ РАЙОН, ЧЕЛЯБИНСКАЯ ОБЛАСТЬ"/>
        <s v="ОБЩЕСТВО С ОГРАНИЧЕННОЙ ОТВЕТСТВЕННОСТЬЮ «ЗАВОД СПЕЦАГРЕГАТ», Г. МИАСС, ЧЕЛЯБИНСКАЯ ОБЛАСТЬ"/>
        <s v="МИАССКИЙ МАШИНОСТРОИТЕЛЬНЫЙ ЗАВОД, Г. МИАСС, ЧЕЛЯБИНСКАЯ ОБЛАСТЬ"/>
        <s v="НАУЧНО-ПРОИЗВОДСТВЕННОЕ ОБЪЕДИНЕНИЕ ЭЛЕКТРОМЕХАНИКИ, Г. МИАСС, ЧЕЛЯБИНСКАЯ ОБЛАСТЬ"/>
        <s v="СОЕДИНИТЕЛЬ, Г. МИАСС, ЧЕЛЯБИНСКАЯ ОБЛАСТЬ"/>
        <s v="РАДИЙ, Г. КАСЛИ, ЧЕЛЯБИНСКАЯ ОБЛАСТЬ"/>
        <s v="РАДИОЗАВОД, Г. КЫШТЫМ, ЧЕЛЯБИНСКАЯ ОБЛАСТЬ"/>
        <s v="ЧЕЛЯБИНСКИЙ ТРУБОПРОКАТНЫЙ ЗАВОД, Г. ЧЕЛЯБИНСК"/>
        <s v="ЗАКРЫТОЕ АКЦИОНЕРНОЕ ОБЩЕСТВО «ЧЕЛЯБИНСКИЕ СТРОИТЕЛЬНО-ДОРОЖНЫЕ МАШИНЫ», Г. ЧЕЛЯБИНСК"/>
        <s v="АГРЕГАТ, Г. СИМ, ЧЕЛЯБИНСКАЯ ОБЛАСТЬ"/>
        <s v="УСТЬ-КАТАВСКИЙ ВАГОНОСТРОИТЕЛЬНЫЙ ЗАВОД, Г. УСТЬ-КАТАВ, ЧЕЛЯБИНСКАЯ ОБЛАСТЬ"/>
        <s v="УРАЛЬСКАЯ КУЗНИЦА, Г. ЧЕБАРКУЛЬ, ЧЕЛЯБИНСКАЯ ОБЛАСТЬ"/>
        <s v="ЧЕЛЯБИНСКИЙ МЕХАНИЧЕСКИЙ ЗАВОД, Г. ЧЕЛЯБИНСК"/>
        <s v="СИГНАЛ, Г. ЧЕЛЯБИНСК"/>
        <s v="ОБЩЕСТВО С ОГРАНИЧЕННОЙ ОТВЕТСТВЕННОСТЬЮ «ДСТ-УРАЛ», Г. ЧЕЛЯБИНСК"/>
        <s v="СПЕЦИАЛЬНОЕ КОНСТРУКТОРСКОЕ БЮРО «ТУРБИНА», Г. ЧЕЛЯБИНСК"/>
        <s v="ОБЩЕСТВО С ОГРАНИЧЕННОЙ ОТВЕТСТВЕННОСТЬЮ «БЮРО ТЕХНОЛОГИЧЕСКОЙ ОСНАСТКИ И МЕХАНИЧЕСКОЙ ОБРАБОТКИ», Г. ЧЕЛЯБИНСК"/>
        <s v="ОБЩЕСТВО С ОГРАНИЧЕННОЙ ОТВЕТСТВЕННОСТЬЮ «ЛД ПРАЙД», Г. ЧЕЛЯБИНСК"/>
        <s v="НАУЧНО-ИССЛЕДОВАТЕЛЬСКИЙ ИНСТИТУТ ПО ИЗМЕРИТЕЛЬНОЙ ТЕХНИКЕ - РАДИОТЕХНИЧЕСКИЕ КОМПЛЕКСЫ ИМЕНИ А.М. БРЕЙГИНА, Г. ЧЕЛЯБИНСК"/>
        <s v="МАГНИТОГОРСКИЙ МЕТАЛЛУРГИЧЕСКИЙ КОМБИНАТ, Г. МАГНИТОГОРСК, ЧЕЛЯБИНСКАЯ ОБЛАСТЬ"/>
        <s v="МАГНИТОГОРСКИЙ МЕТИЗНО-КАЛИБРОВОЧНЫЙ ЗАВОД «ММК-МЕТИЗ», Г. МАГНИТОГОРСК, ЧЕЛЯБИНСКАЯ ОБЛАСТЬ"/>
        <s v="ОБЩЕСТВО С ОГРАНИЧЕННОЙ ОТВЕТСТВЕННОСТЬЮ «РЕМПУТЬ», Г. МАГНИТОГОРСК, ЧЕЛЯБИНСКАЯ ОБЛАСТЬ"/>
        <s v="ОБЩЕСТВО С ОГРАНИЧЕННОЙ ОТВЕТСТВЕННОСТЬЮ «МЕХАНОРЕМОНТНЫЙ КОМПЛЕКС», Г. МАГНИТОГОРСК, ЧЕЛЯБИНСКАЯ ОБЛАСТЬ"/>
        <s v="ОБЩЕСТВО С ОГРАНИЧЕННОЙ ОТВЕТСТВЕННОСТЬЮ «ОБЪЕДИНЕННАЯ СЕРВИСНАЯ КОМПАНИЯ», Г. МАГНИТОГОРСК, ЧЕЛЯБИНСКАЯ ОБЛАСТЬ"/>
        <s v="ПРИБОРОСТРОИТЕЛЬНЫЙ ЗАВОД ИМЕНИ К.А. ВОЛОДИНА, Г. ТРЕХГОРНЫЙ, ЧЕЛЯБИНСКАЯ ОБЛАСТЬ"/>
        <s v="ЧЕЛЯБИНСКИЙ РАДИОЗАВОД «ПОЛЕТ», Г. ЧЕЛЯБИНСК"/>
        <s v="ЧЕЛЯБИНСКИЙ ЧАСОВОЙ ЗАВОД «МОЛНИЯ», Г. ЧЕЛЯБИНСК"/>
        <s v="ЗАВОД «ПРИБОР», Г. ЧЕЛЯБИНСК"/>
        <s v="ОБЩЕСТВО С ОГРАНИЧЕННОЙ ОТВЕТСТВЕННОСТЬЮ «КОМПАНИЯ «ПРОМАРСЕНАЛ», Г. ЧЕЛЯБИНСК"/>
        <s v="ЭЛЕКТРОМАШИНА, Г. ЧЕЛЯБИНСК"/>
        <s v="ОБЩЕСТВО С ОГРАНИЧЕННОЙ ОТВЕТСТВЕННОСТЬЮ «ДОНКАРБ ГРАФИТ», Г. ЧЕЛЯБИНСК"/>
        <s v="ОБЩЕСТВО С ОГРАНИЧЕННОЙ ОТВЕТСТВЕННОСТЬЮ «ЧЕЛЯБИНСКИЙ ЗАВОД ПО ПРОИЗВОДСТВУ КОКСОХИМИЧЕСКОЙ ПРОДУКЦИИ», Г. ЧЕЛЯБИНСК"/>
        <s v="ЧЕЛЯБИНСКИЙ МАШИНОСТРОИТЕЛЬНЫЙ ЗАВОД АВТОМОБИЛЬНЫХ ПРИЦЕПОВ «УРАЛАВТОПРИЦЕП», Г. ЧЕЛЯБИНСК"/>
        <s v="ОБЩЕСТВО С ОГРАНИЧЕННОЙ ОТВЕТСТВЕННОСТЬЮ «МЕЧЕЛ-ЭНЕРГО», Г. ЧЕЛЯБИНСК"/>
        <s v="ОБЩЕСТВО С ОГРАНИЧЕННОЙ ОТВЕТСТВЕННОСТЬЮ ПРОИЗВОДСТВЕННО-КОММЕРЧЕСКАЯ ФИРМА «ПОЛИТРАНС», Г. ЧЕЛЯБИНСК"/>
        <s v="ОБЩЕСТВО С ОГРАНИЧЕННОЙ ОТВЕТСТВЕННОСТЬЮ «ЮЗРК ГРУПП», Г. ЮЖНОУРАЛЬСК, ЧЕЛЯБИНСКАЯ ОБЛАСТЬ"/>
        <m/>
        <s v="ОБЩЕСТВО С ОГРАНИЧЕННОЙ ОТВЕТСТВЕННОСТЬЮ «СТАНКОМАШ», Г. ЧЕЛЯБИНСК" u="1"/>
        <s v="ЗАКРЫТОЕ АКЦИОНЕРНОЕ ОБЩЕСТВО «ПРОИЗВОДСТВЕННОЕ ОБЪЕДИНЕНИЕ «ТРЕК», Г. МИАСС, ЧЕЛЯБИНСКАЯ ОБЛАСТЬ" u="1"/>
        <s v="ОБЩЕСТВО С ОГРАНИЧЕННОЙ ОТВЕТСТВЕННОСТЬЮ «МИАССКИЙ ЗАВОД МЕДИЦИНСКОГО ОБОРУДОВАНИЯ», Г. МИАСС, ЧЕЛЯБИНСКАЯ ОБЛАСТЬ" u="1"/>
        <s v="ОБЩЕСТВО С ОГРАНИЧЕННОЙ ОТВЕТСТВЕННОСТЬЮ «УРАЛЬСКИЙ ПИРОТЕХНИЧЕСКИЙ ЗАВОД»" u="1"/>
        <s v="ОБЩЕСТВО С ОГРАНИЧЕННОЙ ОТВЕТСТВЕННОСТЬЮ «ТМК ТРУБОПРОВОДНЫЕ РЕШЕНИЯ», Г. ЧЕЛЯБИНСК" u="1"/>
        <s v="ОБЩЕСТВО С ОГРАНИЧЕННОЙ ОТВЕТСТВЕННОСТЬЮ «СИТЕРРА», Г. ЧЕЛЯБИНСК" u="1"/>
        <s v="ЮЖНОУРАЛЬСКИЙ ЗАВОД РАДИОКЕРАМИКИ, Г. ЮЖНОУРАЛЬСК, ЧЕЛЯБИНСКАЯ ОБЛАСТЬ" u="1"/>
        <s v="ОБЩЕСТВО С ОГРАНИЧЕННОЙ ОТВЕТСТВЕННОСТЬЮ «МАГНИТОГОРСКИЙ ЗАВОД ТОЧНОЙ МЕТАЛЛООБРАБОТКИ», Г. МАГНИТОГОРСК, ЧЕЛЯБИНСКАЯ ОБЛАСТЬ" u="1"/>
      </sharedItems>
    </cacheField>
    <cacheField name="гр.4" numFmtId="0">
      <sharedItems containsBlank="1" count="2">
        <s v="Потребность имеется"/>
        <m/>
      </sharedItems>
    </cacheField>
    <cacheField name="гр.5" numFmtId="0">
      <sharedItems containsBlank="1" count="4">
        <s v="Профессии рабочих"/>
        <s v="Должности служащих, руководителей"/>
        <s v="Иные должности, не указанные в ОКПДТР"/>
        <m/>
      </sharedItems>
    </cacheField>
    <cacheField name="гр.6" numFmtId="0">
      <sharedItems containsBlank="1" count="205">
        <s v="Токарь"/>
        <s v="Электромонтер по испытаниям и измерениям"/>
        <s v="Слесарь по контрольно-измерительным приборам и автоматике"/>
        <s v="Слесарь-ремонтник"/>
        <s v="Токарь-расточник"/>
        <s v="Фрезеровщик"/>
        <s v="Повар"/>
        <s v="Контролер качества продукции и технологического процесса"/>
        <s v="Машинист тепловоза"/>
        <s v="Формовщик изделий из вспенивающихся материалов"/>
        <s v="Резчик горячего металла"/>
        <s v="Бригадир шихтового двора в сталеплавильном и ферросплавном производствах"/>
        <s v="Изолировщик на термоизоляции"/>
        <s v="Контролер в производстве черных металлов"/>
        <s v="Правильщик проката и труб"/>
        <s v="Контролер качества обработки изделий"/>
        <s v="Оператор станков с программным управлением"/>
        <s v="Правильщик на машинах"/>
        <s v="Резчик холодного металла"/>
        <s v="Оператор пульта управления"/>
        <s v="Сверловщик"/>
        <s v="Электромонтер по ремонту и обслуживанию электрооборудования"/>
        <s v="Сборщик обмоток трансформаторов"/>
        <s v="Электроэрозионист"/>
        <s v="Подручный сталевара электропечи"/>
        <s v="Нагревальщик металла"/>
        <s v="Мастер"/>
        <s v="Сварщик на машинах контактной (прессовой) сварки"/>
        <s v="Шлифовщик"/>
        <s v="Слесарь по ремонту агрегатов"/>
        <s v="Вальцовщик"/>
        <s v="Оператор машины непрерывного литья заготовок"/>
        <s v="Шихтовщик"/>
        <s v="Инспектор"/>
        <s v="Грузчик"/>
        <s v="Машинист смесительных барабанов"/>
        <s v="Миксеровой"/>
        <s v="Машинист вагоноопрокидывателя"/>
        <s v="Транспортировщик"/>
        <s v="Прессовщик огнеупорных изделий"/>
        <s v="Машинист конвейера"/>
        <s v="Слесарь механосборочных работ"/>
        <s v="Слесарь-электромонтажник"/>
        <s v="Электрогазосварщик"/>
        <s v="Слесарь по ремонту автомобилей"/>
        <s v="Помощник машиниста тепловоза"/>
        <s v="Слесарь-электрик по ремонту электрооборудования"/>
        <s v="Сварщик изделий из тугоплавких металлов"/>
        <s v="Штамповщик"/>
        <s v="Кузнец-штамповщик"/>
        <s v="Контролер качества"/>
        <s v="Наждачник"/>
        <s v="Сварщик арматурных сеток и каркасов"/>
        <s v="Наладчик холодноштамповочного оборудования"/>
        <s v="Оператор обрабатывающего центра"/>
        <s v="Слесарь-испытатель"/>
        <s v="Подсобный рабочий"/>
        <s v="Контролер станочных и слесарных работ"/>
        <s v="Укладчик-упаковщик"/>
        <s v="Чистильщик металла отливок, изделий и деталей"/>
        <s v="Сборщик боеприпасов"/>
        <s v="Оператор электронно-вычислительных и вычислительных машин"/>
        <s v="Начальник бюро (в промышленности)"/>
        <s v="Мастер участка"/>
        <s v="Слесарь по ремонту и обслуживанию систем вентиляции и кондиционирования"/>
        <s v="Корректировщик ванн"/>
        <s v="Дворник"/>
        <s v="Электромонтажник по силовым сетям и электрооборудованию"/>
        <s v="Отборщик геологических проб"/>
        <s v="Бухгалтер"/>
        <s v="Заведующий кладовой (ломбарда, ценностей)"/>
        <s v="Технолог"/>
        <s v="Монтажник радиоэлектронной аппаратуры и приборов"/>
        <s v="Специалист"/>
        <s v="Арматурщик"/>
        <s v="Маляр"/>
        <s v="Столяр"/>
        <s v="Лаборант химического анализа"/>
        <s v="Электросварщик на автоматических и полуавтоматических машинах"/>
        <s v="Сетевой системный администратор"/>
        <s v="Оператор сверлильного агрегата и пресса"/>
        <s v="Токарь-карусельщик"/>
        <s v="Станочник широкого профиля"/>
        <s v="Пружинщик"/>
        <s v="Машинист крана металлургического производства"/>
        <s v="Машинист-крановщик"/>
        <s v="Газосварщик"/>
        <s v="Слесарь по ремонту подвижного состава"/>
        <s v="Электрослесарь (слесарь) дежурный и по ремонту оборудования"/>
        <s v="Бурильщик шпуров"/>
        <s v="Токарь-револьверщик"/>
        <s v="Техник-технолог"/>
        <s v="Техник по нормированию труда"/>
        <s v="Инженер-технолог"/>
        <s v="Наладчик станков и манипуляторов с программным управлением"/>
        <s v="Техник-конструктор"/>
        <s v="Техник"/>
        <s v="Контролер измерительных приборов и специального инструмента"/>
        <s v="Слесарь-инструментальщик"/>
        <s v="Конструктор"/>
        <s v="Техник-метролог (техник по метрологии)"/>
        <s v="Инженер-программист"/>
        <s v="Экономист по планированию"/>
        <s v="Кузнец на молотах и прессах"/>
        <s v="Машинист на молотах, прессах и манипуляторах"/>
        <s v="Сборщик"/>
        <s v="Бригадир"/>
        <s v="Подручный вальцовщика стана горячего проката труб"/>
        <s v="Подручный вальцовщика стана холодного проката труб"/>
        <s v="Вальцовщик стана холодного проката труб"/>
        <s v="Электросварщик ручной сварки"/>
        <s v="Электросварщик труб на стане"/>
        <s v="Испытатель деталей и приборов"/>
        <s v="Газовщик"/>
        <s v="Приемосдатчик груза и багажа"/>
        <s v="Бригадир на отделке, сортировке, приемке, сдаче, пакетировке и упаковке металла и готовой продукции"/>
        <s v="Помощник машиниста электровоза"/>
        <s v="Составитель поездов"/>
        <s v="Штабелировщик металла"/>
        <s v="Оператор поста управления стана холодной прокатки"/>
        <s v="Оператор поста управления стана горячей прокатки"/>
        <s v="Бригадир по перемещению сырья, полуфабрикатов и готовой продукции в процессе производства"/>
        <s v="Дверевой"/>
        <s v="Люковой"/>
        <s v="Машинист-обходчик по турбинному оборудованию"/>
        <s v="Стропальщик"/>
        <s v="Электромеханик по средствам автоматики и приборам технологического оборудования"/>
        <s v="Осмотрщик вагонов"/>
        <s v="Монтер пути"/>
        <s v="Электромонтер по обслуживанию и ремонту устройств сигнализации, централизации и блокировки"/>
        <s v="Газорезчик"/>
        <s v="РАСПРЕДЕЛИТЕЛЬ РАБОТ"/>
        <s v="Слесарь-сборщик радиоэлектронной аппаратуры и приборов"/>
        <s v="Регулировщик радиоэлектронной аппаратуры и приборов"/>
        <s v="Оператор автоматической линии подготовки и пайки электрорадиоэлементов на печатных платах"/>
        <s v="Кладовщик"/>
        <s v="Мастер цеха"/>
        <s v="Намотчик катушек"/>
        <s v="Электромонтер линейных сооружений телефонной связи и радиофикации"/>
        <s v="Вязальщик схемных жгутов, кабелей и шнуров"/>
        <s v="Техник-программист"/>
        <s v="Прессовщик"/>
        <s v="Оператор лазерной голографической установки"/>
        <s v="Упаковщик"/>
        <s v="Кондитер"/>
        <s v="Уборщик производственных и служебных помещений"/>
        <s v="Водитель автомобиля"/>
        <s v="Контролер радиоэлектронной аппаратуры и приборов"/>
        <s v="Контролер в литейном производстве"/>
        <s v="Машинист крана (крановщик)"/>
        <s v="Слесарь-сборщик"/>
        <s v="Наладчик контрольно-измерительных приборов и автоматики"/>
        <s v="Разливщик стали"/>
        <s v="Горновой доменной печи"/>
        <s v="Оператор поста управления"/>
        <s v="Формовщик машинной формовки"/>
        <s v="Комплектовщик"/>
        <s v="Программист"/>
        <s v="Специалист по организационному и документационному обеспечению управления организацией"/>
        <m/>
        <s v="Доводчик" u="1"/>
        <s v="Комплектовщик изделий и инструмента" u="1"/>
        <s v="Контролер кип" u="1"/>
        <s v="Намотчик проволоки и тросов" u="1"/>
        <s v="Машинист локомотива " u="1"/>
        <s v="Сварщик на диффузионно-сварочных установках" u="1"/>
        <s v="Сортировщик" u="1"/>
        <s v="Опрокидчик" u="1"/>
        <s v="Бункеровщик" u="1"/>
        <s v="Дробильщик" u="1"/>
        <s v="Барильетчик" u="1"/>
        <s v="Машинист-транспортировщик горячего металла" u="1"/>
        <s v="Машинист дробильных установок" u="1"/>
        <s v="Обработчик поверхностных пороков металла" u="1"/>
        <s v="Контролер материалов, металлов, полуфабрикатов и изделий" u="1"/>
        <s v="Вальцовщик стана горячей прокатки" u="1"/>
        <s v="Аппаратчик воздухоразделения" u="1"/>
        <s v="Волочильщик проволоки" u="1"/>
        <s v="Резьбонарезчик на специальных станках" u="1"/>
        <s v="Прессовщик на горячей штамповке" u="1"/>
        <s v="Калильщик" u="1"/>
        <s v="Наладчик приборов, аппаратуры и систем автоматического контроля, регулирования и управления (наладчик КИП и автоматики)" u="1"/>
        <s v="Облицовщик-плиточник" u="1"/>
        <s v="Слесарь по сборке металлоконструкций" u="1"/>
        <s v="Электроворсовальщик" u="1"/>
        <s v="операционный логист" u="1"/>
        <s v="Механик" u="1"/>
        <s v="Термист" u="1"/>
        <s v="Инженер-конструктор" u="1"/>
        <s v="Электромонтер по ремонту обмоток и изоляции электрооборудования" u="1"/>
        <s v="Электромонтер по ремонту аппаратуры, релейной защиты и автоматики" u="1"/>
        <s v="Фасовщик" u="1"/>
        <s v="Дробильщик-размольщик" u="1"/>
        <s v="Контролер контрольно-пропускного пункта" u="1"/>
        <s v="Делопроизводитель" u="1"/>
        <s v="Электромонтер по обслуживанию электроустановок" u="1"/>
        <s v="Лаборант" u="1"/>
        <s v="Сварщик-оператор" u="1"/>
        <s v="Слесарь-монтажник приборного оборудования" u="1"/>
        <s v="специалист по информационным системам" u="1"/>
        <s v="Уборщик горячего металла" u="1"/>
        <s v="Сортировщик-сдатчик металла" u="1"/>
        <s v="Техник-теплотехник" u="1"/>
        <s v="Сепараторщик" u="1"/>
        <s v="Автоматчик" u="1"/>
      </sharedItems>
    </cacheField>
    <cacheField name="гр.7" numFmtId="0">
      <sharedItems containsBlank="1" containsMixedTypes="1" containsNumber="1" containsInteger="1" minValue="2" maxValue="12" count="19">
        <n v="3"/>
        <n v="4"/>
        <n v="2"/>
        <m/>
        <n v="5"/>
        <n v="6"/>
        <n v="11"/>
        <n v="10"/>
        <s v="2,3 разряд"/>
        <s v="2-3"/>
        <s v="3-4"/>
        <s v="3-5"/>
        <s v="2-6"/>
        <s v="нет"/>
        <s v="3 разряд"/>
        <s v="2 разряд"/>
        <s v="4 разряд"/>
        <s v=" "/>
        <n v="12" u="1"/>
      </sharedItems>
    </cacheField>
    <cacheField name="гр.8" numFmtId="0">
      <sharedItems containsBlank="1" count="76">
        <s v="15.01.25 Станочник (металлообработка)"/>
        <s v="13.02.11 Техническая эксплуатация и обслуживание электрического и электромеханического оборудования (по отраслям)"/>
        <s v="38.02.05 Товароведение и экспертиза качества потребительских товаров"/>
        <s v="15.02.12 Монтаж, техническое обслуживание и ремонт промышленного оборудования (по отраслям)"/>
        <s v="43.01.09 Повар, кондитер"/>
        <s v="22.02.05 Обработка металлов давлением"/>
        <s v="15.02.08 Технология машиностроения"/>
        <s v="44.02.01 Дошкольное образование"/>
        <s v="15.02.01 Монтаж и техническая эксплуатация промышленного оборудования (по отраслям)"/>
        <s v="13.01.10 Электромонтер по ремонту и обслуживанию электрооборудования (по отраслям)"/>
        <s v="21.02.18 Обогащение полезных ископаемых"/>
        <s v="23.02.03 Техническое обслуживание и ремонт автомобильного транспорта"/>
        <s v="15.01.05 Сварщик (ручной и частично механизированной сварки (наплавки)"/>
        <s v="15.01.32 Оператор станков с программным управлением"/>
        <s v="23.01.08 Слесарь по ремонту строительных машин"/>
        <s v="23.02.07 Техническое обслуживание и ремонт двигателей, систем и агрегатов автомобилей"/>
        <s v="15.01.05 Сварщик (электросварочные и газосварочные работы)"/>
        <s v="23.01.09 Машинист локомотива"/>
        <s v="22.02.06 Сварочное производство"/>
        <s v="23.01.17 Мастер по ремонту и обслуживанию автомобилей"/>
        <s v="38.02.03 Операционная деятельность в логистике"/>
        <s v="15.02.15 Технология металлообрабатывающего производства"/>
        <s v="08.02.01 Строительство и эксплуатация зданий и сооружений"/>
        <s v="15.01.33 Токарь на станках с числовым программным управлением"/>
        <s v="08.01.26 Мастер по ремонту и обслуживанию инженерных систем жилищно-коммунального хозяйства"/>
        <s v="09.02.07 Информационные системы и программирование"/>
        <s v="15.02.16 Технология машиностроения"/>
        <s v="40.02.01 Право и организация социального обеспечения"/>
        <s v="09.01.03 Мастер по обработке цифровой информации"/>
        <s v="21.02.13 Геологическая съемка, поиски и разведка месторождений полезных ископаемых"/>
        <s v="15.01.35 Мастер слесарных работ"/>
        <s v="27.02.07 Управление качеством продукции, процессов и услуг (по отраслям)"/>
        <s v="38.02.01 Экономика и бухгалтерский учет (по отраслям)"/>
        <s v="11.01.01 Монтажник радиоэлектронной аппаратуры и приборов"/>
        <s v="08.01.27 Мастер общестроительных работ"/>
        <s v="08.01.28 Мастер отделочных строительных и декоративных работ"/>
        <s v="08.01.24 Мастер столярно-плотничных, паркетных и стекольных работ"/>
        <s v="43.02.15 Поварское и кондитерское дело"/>
        <s v="18.02.12 Технология аналитического контроля химических соединений"/>
        <s v="15.02.10 Мехатроника и мобильная робототехника (по отраслям)"/>
        <s v="09.02.06 Сетевое и системное администрирование"/>
        <s v="13.02.07 Электроснабжение (по отраслям)"/>
        <s v="08.02.09 Монтаж, наладка и эксплуатация электрооборудования промышленных и гражданских зданий"/>
        <s v="23.01.03 Автомеханик"/>
        <s v="23.01.07 Машинист крана (крановщик)"/>
        <s v="13.02.10 Электрические машины и аппараты"/>
        <s v="18.02.05 Производство тугоплавких неметаллических и силикатных материалов и изделий"/>
        <s v="21.02.17 Подземная разработка месторождений полезных ископаемых"/>
        <s v="15.02.04 Специальные машины и устройства"/>
        <s v="15.02.03 Техническая эксплуатация гидравлических машин, гидроприводов и гидропневмоавтоматики"/>
        <s v="15.01.26 Токарь-универсал"/>
        <s v="23.02.01 Организация перевозок и управление на транспорте (по видам)"/>
        <s v="43.02.06 Сервис на транспорте (по видам транспорта)"/>
        <s v="11.02.16 Монтаж, техническое обслуживание и ремонт электронных приборов и устройств"/>
        <s v="08.02.08 Монтаж и эксплуатация оборудования и систем газоснабжения"/>
        <s v="13.02.03 Электрические станции, сети и системы"/>
        <s v="35.01.19 Мастер садово-паркового и ландшафтного строительства"/>
        <s v="22.02.01 Металлургия черных металлов"/>
        <s v="15.02.07 Автоматизация технологических процессов и производств (по отраслям)"/>
        <s v="22.01.03 Машинист крана металлургического производства"/>
        <s v="38.02.04 Коммерция (по отраслям)"/>
        <s v="15.02.14 Оснащение средствами автоматизации технологических процессов и производств (по отраслям)"/>
        <s v="27.02.04 Автоматические системы управления"/>
        <s v="11.02.01 Радиоаппаратостроение"/>
        <s v="09.02.01 Компьютерные системы и комплексы"/>
        <s v="22.02.03 Литейное производство черных и цветных металлов"/>
        <s v="38.02.06 Финансы"/>
        <m/>
        <s v="23.02.04 Техническая эксплуатация подъемно-транспортных, строительных, дорожных машин и оборудования (по отраслям)" u="1"/>
        <s v="08.01.06 Мастер сухого строительства" u="1"/>
        <s v="08.02.11 Управление, эксплуатация и обслуживание многоквартирного дома" u="1"/>
        <s v="09.01.03 Оператор информационных систем и ресурсов" u="1"/>
        <s v="46.01.03 Делопроизводитель" u="1"/>
        <s v="19.02.10 Технология продукции общественного питания" u="1"/>
        <s v="13.02.02 Теплоснабжение и теплотехническое оборудование" u="1"/>
        <s v="08.02.07 Монтаж и эксплуатация внутренних сантехнических устройств, кондиционирования воздуха и вентиляции" u="1"/>
      </sharedItems>
    </cacheField>
    <cacheField name="гр.9" numFmtId="1">
      <sharedItems containsString="0" containsBlank="1" containsNumber="1" containsInteger="1" minValue="0" maxValue="346"/>
    </cacheField>
    <cacheField name="гр.10" numFmtId="1">
      <sharedItems containsString="0" containsBlank="1" containsNumber="1" containsInteger="1" minValue="0" maxValue="30"/>
    </cacheField>
    <cacheField name="гр.11" numFmtId="1">
      <sharedItems containsString="0" containsBlank="1" containsNumber="1" containsInteger="1" minValue="0" maxValue="57"/>
    </cacheField>
    <cacheField name="гр.12" numFmtId="1">
      <sharedItems containsString="0" containsBlank="1" containsNumber="1" containsInteger="1" minValue="0" maxValue="21"/>
    </cacheField>
    <cacheField name="гр.13" numFmtId="1">
      <sharedItems containsString="0" containsBlank="1" containsNumber="1" containsInteger="1" minValue="0" maxValue="33"/>
    </cacheField>
    <cacheField name="гр.14" numFmtId="1">
      <sharedItems containsString="0" containsBlank="1" containsNumber="1" containsInteger="1" minValue="0" maxValue="37"/>
    </cacheField>
    <cacheField name="гр.15" numFmtId="1">
      <sharedItems containsString="0" containsBlank="1" containsNumber="1" containsInteger="1" minValue="0" maxValue="30"/>
    </cacheField>
    <cacheField name="гр.16" numFmtId="1">
      <sharedItems containsString="0" containsBlank="1" containsNumber="1" containsInteger="1" minValue="0" maxValue="21"/>
    </cacheField>
    <cacheField name="гр.17" numFmtId="1">
      <sharedItems containsString="0" containsBlank="1" containsNumber="1" containsInteger="1" minValue="0" maxValue="21"/>
    </cacheField>
    <cacheField name="гр.18" numFmtId="1">
      <sharedItems containsString="0" containsBlank="1" containsNumber="1" containsInteger="1" minValue="0" maxValue="12"/>
    </cacheField>
    <cacheField name="гр.19" numFmtId="1">
      <sharedItems containsString="0" containsBlank="1" containsNumber="1" containsInteger="1" minValue="0" maxValue="4"/>
    </cacheField>
    <cacheField name="гр.20" numFmtId="0">
      <sharedItems containsBlank="1" containsMixedTypes="1" containsNumber="1" containsInteger="1" minValue="0" maxValue="0" count="10">
        <m/>
        <s v="трудоустройство, имеющих профессиональное обучение"/>
        <s v="трудоустройство, прошедших переподготовку"/>
        <s v="получающие вторую рабочую профессию"/>
        <s v="трудоустройство"/>
        <s v="информирование о предприятии и имеющихся вакансиях"/>
        <s v="трудоустройство прошедших переподготовку"/>
        <n v="0"/>
        <s v="трудоустройство имеющих профессиональное обучение"/>
        <s v="трудоустройство имеющих профессиональное обучение _x000a_"/>
      </sharedItems>
    </cacheField>
    <cacheField name="гр.21" numFmtId="0">
      <sharedItems containsBlank="1" count="2">
        <m/>
        <s v="Трудоустройство, имеющих профессиональное обучение. "/>
      </sharedItems>
    </cacheField>
    <cacheField name="гр.22" numFmtId="0">
      <sharedItems/>
    </cacheField>
    <cacheField name="гр.23" numFmtId="0">
      <sharedItems/>
    </cacheField>
    <cacheField name="гр.24" numFmtId="0">
      <sharedItems containsSemiMixedTypes="0" containsString="0" containsNumber="1" containsInteger="1" minValue="0" maxValue="1"/>
    </cacheField>
    <cacheField name="гр.25" numFmtId="0">
      <sharedItems containsSemiMixedTypes="0" containsString="0" containsNumber="1" containsInteger="1" minValue="0" maxValue="1"/>
    </cacheField>
    <cacheField name="гр.26" numFmtId="0">
      <sharedItems containsSemiMixedTypes="0" containsString="0" containsNumber="1" containsInteger="1" minValue="0" maxValue="1"/>
    </cacheField>
    <cacheField name="гр.27" numFmtId="0">
      <sharedItems containsSemiMixedTypes="0" containsString="0" containsNumber="1" containsInteger="1" minValue="0" maxValue="1"/>
    </cacheField>
    <cacheField name="гр.28" numFmtId="0">
      <sharedItems/>
    </cacheField>
    <cacheField name="гр.29" numFmtId="0">
      <sharedItems containsSemiMixedTypes="0" containsString="0" containsNumber="1" containsInteger="1" minValue="0" maxValue="1"/>
    </cacheField>
    <cacheField name="гр.30" numFmtId="0">
      <sharedItems containsSemiMixedTypes="0" containsString="0" containsNumber="1" containsInteger="1" minValue="0" maxValue="1"/>
    </cacheField>
    <cacheField name="гр.31" numFmtId="0">
      <sharedItems containsSemiMixedTypes="0" containsString="0" containsNumber="1" containsInteger="1" minValue="0" maxValue="644"/>
    </cacheField>
    <cacheField name="гр.32" numFmtId="0">
      <sharedItems containsSemiMixedTypes="0" containsString="0" containsNumber="1" containsInteger="1" minValue="0" maxValue="11"/>
    </cacheField>
    <cacheField name="гр.33" numFmtId="2">
      <sharedItems containsMixedTypes="1" containsNumber="1" minValue="0" maxValue="204.5"/>
    </cacheField>
    <cacheField name="гр.34" numFmtId="1">
      <sharedItems containsSemiMixedTypes="0" containsString="0" containsNumber="1" containsInteger="1" minValue="0" maxValue="673" count="95">
        <n v="8"/>
        <n v="1"/>
        <n v="3"/>
        <n v="0"/>
        <n v="2"/>
        <n v="4"/>
        <n v="6"/>
        <n v="9"/>
        <n v="141"/>
        <n v="25"/>
        <n v="20"/>
        <n v="7"/>
        <n v="121"/>
        <n v="137"/>
        <n v="33"/>
        <n v="30"/>
        <n v="5"/>
        <n v="12"/>
        <n v="15"/>
        <n v="13"/>
        <n v="108"/>
        <n v="304"/>
        <n v="14"/>
        <n v="11"/>
        <n v="259"/>
        <n v="255"/>
        <n v="203"/>
        <n v="204"/>
        <n v="21"/>
        <n v="116"/>
        <n v="43"/>
        <n v="191"/>
        <n v="38"/>
        <n v="16"/>
        <n v="69"/>
        <n v="67"/>
        <n v="57"/>
        <n v="10"/>
        <n v="18"/>
        <n v="46"/>
        <n v="49"/>
        <n v="58"/>
        <n v="47"/>
        <n v="19"/>
        <n v="645"/>
        <n v="256"/>
        <n v="257"/>
        <n v="647"/>
        <n v="17"/>
        <n v="22"/>
        <n v="60"/>
        <n v="35"/>
        <n v="23"/>
        <n v="346"/>
        <n v="34"/>
        <n v="41"/>
        <n v="111"/>
        <n v="650"/>
        <n v="646"/>
        <n v="44"/>
        <n v="68"/>
        <n v="36"/>
        <n v="107"/>
        <n v="124"/>
        <n v="48"/>
        <n v="62"/>
        <n v="24"/>
        <n v="31"/>
        <n v="659"/>
        <n v="673"/>
        <n v="653"/>
        <n v="29"/>
        <n v="26"/>
        <n v="65"/>
        <n v="104"/>
        <n v="86"/>
        <n v="160"/>
        <n v="428"/>
        <n v="343"/>
        <n v="443"/>
        <n v="42"/>
        <n v="27"/>
        <n v="45"/>
        <n v="302"/>
        <n v="37" u="1"/>
        <n v="109" u="1"/>
        <n v="261" u="1"/>
        <n v="59" u="1"/>
        <n v="90" u="1"/>
        <n v="56" u="1"/>
        <n v="92" u="1"/>
        <n v="149" u="1"/>
        <n v="436" u="1"/>
        <n v="445" u="1"/>
        <n v="32" u="1"/>
      </sharedItems>
    </cacheField>
    <cacheField name="гр.35" numFmtId="1">
      <sharedItems containsMixedTypes="1" containsNumber="1" minValue="0" maxValue="255.5"/>
    </cacheField>
    <cacheField name="гр.36" numFmtId="0">
      <sharedItems containsSemiMixedTypes="0" containsString="0" containsNumber="1" containsInteger="1" minValue="0" maxValue="104"/>
    </cacheField>
    <cacheField name="гр.37" numFmtId="0">
      <sharedItems containsSemiMixedTypes="0" containsString="0" containsNumber="1" containsInteger="1" minValue="0" maxValue="723"/>
    </cacheField>
    <cacheField name="гр.38" numFmtId="1">
      <sharedItems containsSemiMixedTypes="0" containsString="0" containsNumber="1" containsInteger="1" minValue="0" maxValue="0"/>
    </cacheField>
    <cacheField name="гр.39" numFmtId="0">
      <sharedItems/>
    </cacheField>
    <cacheField name="гр.40" numFmtId="0">
      <sharedItems containsMixedTypes="1" containsNumber="1" containsInteger="1" minValue="0" maxValue="0"/>
    </cacheField>
    <cacheField name="гр.41" numFmtId="0">
      <sharedItems/>
    </cacheField>
    <cacheField name="гр.42" numFmtId="0">
      <sharedItems containsMixedTypes="1" containsNumber="1" containsInteger="1" minValue="0" maxValue="0" count="64">
        <s v="15.01.25 Станочник (металлообработка)"/>
        <s v="13.02.11 Техническая эксплуатация и обслуживание электрического и электромеханического оборудования (по отраслям)"/>
        <s v="38.02.05 Товароведение и экспертиза качества потребительских товаров"/>
        <s v="15.02.12 Монтаж, техническое обслуживание и ремонт промышленного оборудования (по отраслям)"/>
        <s v="43.01.09 Повар, кондитер"/>
        <s v="22.02.05 Обработка металлов давлением"/>
        <s v="15.02.08 Технология машиностроения"/>
        <s v="44.02.01 Дошкольное образование"/>
        <s v="15.02.01 Монтаж и техническая эксплуатация промышленного оборудования (по отраслям)"/>
        <s v="13.01.10 Электромонтер по ремонту и обслуживанию электрооборудования (по отраслям)"/>
        <s v="21.02.18 Обогащение полезных ископаемых"/>
        <s v="23.02.03 Техническое обслуживание и ремонт автомобильного транспорта"/>
        <s v="15.01.05 Сварщик (ручной и частично механизированной сварки (наплавки)"/>
        <s v="15.01.05 Сварщик (электросварочные и газосварочные работы)"/>
        <s v="23.01.08 Слесарь по ремонту строительных машин"/>
        <s v="23.01.09 Машинист локомотива"/>
        <s v="22.02.06 Сварочное производство"/>
        <s v="23.01.17 Мастер по ремонту и обслуживанию автомобилей"/>
        <s v="38.02.03 Операционная деятельность в логистике"/>
        <s v="23.02.07 Техническое обслуживание и ремонт двигателей, систем и агрегатов автомобилей"/>
        <s v="15.02.15 Технология металлообрабатывающего производства"/>
        <s v="08.01.26 Мастер по ремонту и обслуживанию инженерных систем жилищно-коммунального хозяйства"/>
        <s v="08.02.01 Строительство и эксплуатация зданий и сооружений"/>
        <s v="09.02.07 Информационные системы и программирование"/>
        <s v="15.02.16 Технология машиностроения"/>
        <s v="40.02.01 Право и организация социального обеспечения"/>
        <s v="09.01.03 Мастер по обработке цифровой информации"/>
        <s v="21.02.13 Геологическая съемка, поиски и разведка месторождений полезных ископаемых"/>
        <s v="15.01.33 Токарь на станках с числовым программным управлением"/>
        <s v="27.02.07 Управление качеством продукции, процессов и услуг (по отраслям)"/>
        <s v="38.02.01 Экономика и бухгалтерский учет (по отраслям)"/>
        <s v="11.01.01 Монтажник радиоэлектронной аппаратуры и приборов"/>
        <s v="08.01.27 Мастер общестроительных работ"/>
        <s v="15.01.32 Оператор станков с программным управлением"/>
        <s v="08.01.28 Мастер отделочных строительных и декоративных работ"/>
        <s v="08.01.24 Мастер столярно-плотничных, паркетных и стекольных работ"/>
        <s v="43.02.15 Поварское и кондитерское дело"/>
        <s v="18.02.12 Технология аналитического контроля химических соединений"/>
        <s v="15.02.10 Мехатроника и мобильная робототехника (по отраслям)"/>
        <s v="13.02.07 Электроснабжение (по отраслям)"/>
        <s v="09.02.06 Сетевое и системное администрирование"/>
        <s v="08.02.09 Монтаж, наладка и эксплуатация электрооборудования промышленных и гражданских зданий"/>
        <s v="23.01.03 Автомеханик"/>
        <s v="23.01.07 Машинист крана (крановщик)"/>
        <s v="18.02.05 Производство тугоплавких неметаллических и силикатных материалов и изделий"/>
        <s v="21.02.17 Подземная разработка месторождений полезных ископаемых"/>
        <s v="15.02.04 Специальные машины и устройства"/>
        <s v="15.02.03 Техническая эксплуатация гидравлических машин, гидроприводов и гидропневмоавтоматики"/>
        <s v="15.01.26 Токарь-универсал"/>
        <s v="23.02.01 Организация перевозок и управление на транспорте (по видам)"/>
        <s v="11.02.16 Монтаж, техническое обслуживание и ремонт электронных приборов и устройств"/>
        <s v="08.02.08 Монтаж и эксплуатация оборудования и систем газоснабжения"/>
        <s v="35.01.19 Мастер садово-паркового и ландшафтного строительства"/>
        <s v="22.02.01 Металлургия черных металлов"/>
        <s v="15.02.07 Автоматизация технологических процессов и производств (по отраслям)"/>
        <s v="22.01.03 Машинист крана металлургического производства"/>
        <s v="15.02.14 Оснащение средствами автоматизации технологических процессов и производств (по отраслям)"/>
        <s v="27.02.04 Автоматические системы управления"/>
        <s v="11.02.01 Радиоаппаратостроение"/>
        <s v="09.02.01 Компьютерные системы и комплексы"/>
        <s v="22.02.03 Литейное производство черных и цветных металлов"/>
        <s v="38.02.06 Финансы"/>
        <s v="13.02.03 Электрические станции, сети и системы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74">
  <r>
    <x v="0"/>
    <x v="0"/>
    <x v="0"/>
    <n v="30"/>
  </r>
  <r>
    <x v="0"/>
    <x v="0"/>
    <x v="1"/>
    <n v="1"/>
  </r>
  <r>
    <x v="0"/>
    <x v="0"/>
    <x v="2"/>
    <n v="15"/>
  </r>
  <r>
    <x v="0"/>
    <x v="0"/>
    <x v="3"/>
    <n v="21"/>
  </r>
  <r>
    <x v="0"/>
    <x v="0"/>
    <x v="4"/>
    <n v="1"/>
  </r>
  <r>
    <x v="0"/>
    <x v="0"/>
    <x v="5"/>
    <n v="10"/>
  </r>
  <r>
    <x v="0"/>
    <x v="0"/>
    <x v="6"/>
    <n v="1"/>
  </r>
  <r>
    <x v="0"/>
    <x v="0"/>
    <x v="7"/>
    <n v="70"/>
  </r>
  <r>
    <x v="0"/>
    <x v="0"/>
    <x v="8"/>
    <n v="5"/>
  </r>
  <r>
    <x v="0"/>
    <x v="0"/>
    <x v="9"/>
    <n v="1"/>
  </r>
  <r>
    <x v="0"/>
    <x v="0"/>
    <x v="10"/>
    <n v="60"/>
  </r>
  <r>
    <x v="0"/>
    <x v="0"/>
    <x v="11"/>
    <n v="5"/>
  </r>
  <r>
    <x v="0"/>
    <x v="0"/>
    <x v="12"/>
    <n v="35"/>
  </r>
  <r>
    <x v="0"/>
    <x v="0"/>
    <x v="13"/>
    <n v="16"/>
  </r>
  <r>
    <x v="0"/>
    <x v="0"/>
    <x v="14"/>
    <n v="1"/>
  </r>
  <r>
    <x v="0"/>
    <x v="0"/>
    <x v="0"/>
    <n v="1"/>
  </r>
  <r>
    <x v="0"/>
    <x v="0"/>
    <x v="15"/>
    <n v="5"/>
  </r>
  <r>
    <x v="0"/>
    <x v="0"/>
    <x v="3"/>
    <n v="1"/>
  </r>
  <r>
    <x v="0"/>
    <x v="0"/>
    <x v="16"/>
    <n v="3"/>
  </r>
  <r>
    <x v="0"/>
    <x v="0"/>
    <x v="17"/>
    <n v="7"/>
  </r>
  <r>
    <x v="0"/>
    <x v="0"/>
    <x v="18"/>
    <n v="2"/>
  </r>
  <r>
    <x v="0"/>
    <x v="0"/>
    <x v="19"/>
    <n v="5"/>
  </r>
  <r>
    <x v="0"/>
    <x v="0"/>
    <x v="20"/>
    <n v="115"/>
  </r>
  <r>
    <x v="0"/>
    <x v="0"/>
    <x v="21"/>
    <n v="2"/>
  </r>
  <r>
    <x v="0"/>
    <x v="0"/>
    <x v="22"/>
    <n v="5"/>
  </r>
  <r>
    <x v="0"/>
    <x v="0"/>
    <x v="23"/>
    <n v="3"/>
  </r>
  <r>
    <x v="0"/>
    <x v="0"/>
    <x v="7"/>
    <n v="2"/>
  </r>
  <r>
    <x v="1"/>
    <x v="1"/>
    <x v="24"/>
    <n v="1"/>
  </r>
  <r>
    <x v="1"/>
    <x v="1"/>
    <x v="8"/>
    <n v="12"/>
  </r>
  <r>
    <x v="1"/>
    <x v="1"/>
    <x v="25"/>
    <n v="12"/>
  </r>
  <r>
    <x v="1"/>
    <x v="1"/>
    <x v="5"/>
    <n v="12"/>
  </r>
  <r>
    <x v="1"/>
    <x v="1"/>
    <x v="26"/>
    <n v="1"/>
  </r>
  <r>
    <x v="1"/>
    <x v="1"/>
    <x v="9"/>
    <n v="3"/>
  </r>
  <r>
    <x v="1"/>
    <x v="1"/>
    <x v="27"/>
    <n v="3"/>
  </r>
  <r>
    <x v="1"/>
    <x v="1"/>
    <x v="28"/>
    <n v="6"/>
  </r>
  <r>
    <x v="1"/>
    <x v="1"/>
    <x v="29"/>
    <n v="12"/>
  </r>
  <r>
    <x v="1"/>
    <x v="1"/>
    <x v="20"/>
    <n v="4"/>
  </r>
  <r>
    <x v="1"/>
    <x v="1"/>
    <x v="30"/>
    <n v="3"/>
  </r>
  <r>
    <x v="1"/>
    <x v="1"/>
    <x v="31"/>
    <n v="6"/>
  </r>
  <r>
    <x v="1"/>
    <x v="1"/>
    <x v="32"/>
    <n v="6"/>
  </r>
  <r>
    <x v="1"/>
    <x v="1"/>
    <x v="33"/>
    <n v="1"/>
  </r>
  <r>
    <x v="2"/>
    <x v="2"/>
    <x v="34"/>
    <n v="1"/>
  </r>
  <r>
    <x v="2"/>
    <x v="2"/>
    <x v="27"/>
    <n v="1"/>
  </r>
  <r>
    <x v="2"/>
    <x v="2"/>
    <x v="35"/>
    <n v="1"/>
  </r>
  <r>
    <x v="2"/>
    <x v="2"/>
    <x v="36"/>
    <n v="2"/>
  </r>
  <r>
    <x v="2"/>
    <x v="2"/>
    <x v="37"/>
    <n v="1"/>
  </r>
  <r>
    <x v="2"/>
    <x v="2"/>
    <x v="38"/>
    <n v="1"/>
  </r>
  <r>
    <x v="2"/>
    <x v="2"/>
    <x v="39"/>
    <n v="3"/>
  </r>
  <r>
    <x v="2"/>
    <x v="2"/>
    <x v="40"/>
    <n v="1"/>
  </r>
  <r>
    <x v="2"/>
    <x v="2"/>
    <x v="41"/>
    <n v="1"/>
  </r>
  <r>
    <x v="2"/>
    <x v="2"/>
    <x v="42"/>
    <n v="1"/>
  </r>
  <r>
    <x v="2"/>
    <x v="2"/>
    <x v="21"/>
    <n v="2"/>
  </r>
  <r>
    <x v="2"/>
    <x v="2"/>
    <x v="43"/>
    <n v="5"/>
  </r>
  <r>
    <x v="2"/>
    <x v="2"/>
    <x v="44"/>
    <n v="2"/>
  </r>
  <r>
    <x v="2"/>
    <x v="2"/>
    <x v="45"/>
    <n v="1"/>
  </r>
  <r>
    <x v="2"/>
    <x v="2"/>
    <x v="29"/>
    <n v="2"/>
  </r>
  <r>
    <x v="2"/>
    <x v="2"/>
    <x v="31"/>
    <n v="1"/>
  </r>
  <r>
    <x v="2"/>
    <x v="2"/>
    <x v="46"/>
    <n v="2"/>
  </r>
  <r>
    <x v="2"/>
    <x v="2"/>
    <x v="47"/>
    <n v="2"/>
  </r>
  <r>
    <x v="2"/>
    <x v="2"/>
    <x v="48"/>
    <n v="1"/>
  </r>
  <r>
    <x v="2"/>
    <x v="2"/>
    <x v="49"/>
    <n v="1"/>
  </r>
  <r>
    <x v="2"/>
    <x v="2"/>
    <x v="50"/>
    <n v="1"/>
  </r>
  <r>
    <x v="3"/>
    <x v="3"/>
    <x v="51"/>
    <n v="1"/>
  </r>
  <r>
    <x v="3"/>
    <x v="3"/>
    <x v="52"/>
    <n v="1"/>
  </r>
  <r>
    <x v="3"/>
    <x v="3"/>
    <x v="53"/>
    <n v="1"/>
  </r>
  <r>
    <x v="3"/>
    <x v="3"/>
    <x v="54"/>
    <n v="1"/>
  </r>
  <r>
    <x v="3"/>
    <x v="3"/>
    <x v="55"/>
    <n v="2"/>
  </r>
  <r>
    <x v="3"/>
    <x v="3"/>
    <x v="56"/>
    <n v="1"/>
  </r>
  <r>
    <x v="3"/>
    <x v="3"/>
    <x v="57"/>
    <n v="1"/>
  </r>
  <r>
    <x v="3"/>
    <x v="3"/>
    <x v="58"/>
    <n v="2"/>
  </r>
  <r>
    <x v="3"/>
    <x v="3"/>
    <x v="59"/>
    <n v="1"/>
  </r>
  <r>
    <x v="3"/>
    <x v="3"/>
    <x v="60"/>
    <n v="1"/>
  </r>
  <r>
    <x v="3"/>
    <x v="3"/>
    <x v="61"/>
    <n v="3"/>
  </r>
  <r>
    <x v="3"/>
    <x v="3"/>
    <x v="62"/>
    <n v="3"/>
  </r>
  <r>
    <x v="3"/>
    <x v="3"/>
    <x v="63"/>
    <n v="1"/>
  </r>
  <r>
    <x v="3"/>
    <x v="3"/>
    <x v="64"/>
    <n v="1"/>
  </r>
  <r>
    <x v="3"/>
    <x v="3"/>
    <x v="65"/>
    <n v="1"/>
  </r>
  <r>
    <x v="3"/>
    <x v="3"/>
    <x v="66"/>
    <n v="2"/>
  </r>
  <r>
    <x v="3"/>
    <x v="3"/>
    <x v="67"/>
    <n v="1"/>
  </r>
  <r>
    <x v="3"/>
    <x v="3"/>
    <x v="68"/>
    <n v="1"/>
  </r>
  <r>
    <x v="3"/>
    <x v="3"/>
    <x v="69"/>
    <n v="1"/>
  </r>
  <r>
    <x v="3"/>
    <x v="3"/>
    <x v="1"/>
    <n v="1"/>
  </r>
  <r>
    <x v="3"/>
    <x v="3"/>
    <x v="70"/>
    <n v="1"/>
  </r>
  <r>
    <x v="3"/>
    <x v="3"/>
    <x v="71"/>
    <n v="1"/>
  </r>
  <r>
    <x v="3"/>
    <x v="3"/>
    <x v="72"/>
    <n v="1"/>
  </r>
  <r>
    <x v="3"/>
    <x v="3"/>
    <x v="73"/>
    <n v="3"/>
  </r>
  <r>
    <x v="3"/>
    <x v="3"/>
    <x v="74"/>
    <n v="6"/>
  </r>
  <r>
    <x v="3"/>
    <x v="3"/>
    <x v="75"/>
    <n v="1"/>
  </r>
  <r>
    <x v="3"/>
    <x v="3"/>
    <x v="76"/>
    <n v="1"/>
  </r>
  <r>
    <x v="3"/>
    <x v="3"/>
    <x v="77"/>
    <n v="1"/>
  </r>
  <r>
    <x v="3"/>
    <x v="3"/>
    <x v="78"/>
    <n v="4"/>
  </r>
  <r>
    <x v="3"/>
    <x v="3"/>
    <x v="79"/>
    <n v="1"/>
  </r>
  <r>
    <x v="3"/>
    <x v="3"/>
    <x v="80"/>
    <n v="1"/>
  </r>
  <r>
    <x v="3"/>
    <x v="3"/>
    <x v="81"/>
    <n v="6"/>
  </r>
  <r>
    <x v="3"/>
    <x v="3"/>
    <x v="82"/>
    <n v="1"/>
  </r>
  <r>
    <x v="3"/>
    <x v="3"/>
    <x v="81"/>
    <n v="1"/>
  </r>
  <r>
    <x v="3"/>
    <x v="3"/>
    <x v="83"/>
    <n v="1"/>
  </r>
  <r>
    <x v="3"/>
    <x v="3"/>
    <x v="84"/>
    <n v="1"/>
  </r>
  <r>
    <x v="3"/>
    <x v="3"/>
    <x v="85"/>
    <n v="1"/>
  </r>
  <r>
    <x v="3"/>
    <x v="3"/>
    <x v="86"/>
    <n v="1"/>
  </r>
  <r>
    <x v="3"/>
    <x v="3"/>
    <x v="87"/>
    <n v="1"/>
  </r>
  <r>
    <x v="3"/>
    <x v="3"/>
    <x v="88"/>
    <n v="2"/>
  </r>
  <r>
    <x v="3"/>
    <x v="3"/>
    <x v="89"/>
    <n v="2"/>
  </r>
  <r>
    <x v="3"/>
    <x v="3"/>
    <x v="90"/>
    <n v="2"/>
  </r>
  <r>
    <x v="3"/>
    <x v="3"/>
    <x v="91"/>
    <n v="1"/>
  </r>
  <r>
    <x v="3"/>
    <x v="3"/>
    <x v="92"/>
    <n v="1"/>
  </r>
  <r>
    <x v="3"/>
    <x v="3"/>
    <x v="93"/>
    <n v="2"/>
  </r>
  <r>
    <x v="3"/>
    <x v="3"/>
    <x v="94"/>
    <n v="12"/>
  </r>
  <r>
    <x v="3"/>
    <x v="3"/>
    <x v="95"/>
    <n v="8"/>
  </r>
  <r>
    <x v="3"/>
    <x v="3"/>
    <x v="96"/>
    <n v="1"/>
  </r>
  <r>
    <x v="3"/>
    <x v="3"/>
    <x v="86"/>
    <n v="1"/>
  </r>
  <r>
    <x v="3"/>
    <x v="3"/>
    <x v="97"/>
    <n v="1"/>
  </r>
  <r>
    <x v="4"/>
    <x v="4"/>
    <x v="31"/>
    <n v="1"/>
  </r>
  <r>
    <x v="4"/>
    <x v="4"/>
    <x v="98"/>
    <n v="1"/>
  </r>
  <r>
    <x v="4"/>
    <x v="4"/>
    <x v="99"/>
    <n v="2"/>
  </r>
  <r>
    <x v="4"/>
    <x v="4"/>
    <x v="100"/>
    <n v="1"/>
  </r>
  <r>
    <x v="4"/>
    <x v="4"/>
    <x v="8"/>
    <n v="1"/>
  </r>
  <r>
    <x v="5"/>
    <x v="5"/>
    <x v="101"/>
    <n v="1"/>
  </r>
  <r>
    <x v="5"/>
    <x v="5"/>
    <x v="27"/>
    <n v="1"/>
  </r>
  <r>
    <x v="5"/>
    <x v="5"/>
    <x v="101"/>
    <n v="1"/>
  </r>
  <r>
    <x v="5"/>
    <x v="5"/>
    <x v="102"/>
    <n v="1"/>
  </r>
  <r>
    <x v="5"/>
    <x v="5"/>
    <x v="103"/>
    <n v="1"/>
  </r>
  <r>
    <x v="5"/>
    <x v="5"/>
    <x v="104"/>
    <n v="1"/>
  </r>
  <r>
    <x v="5"/>
    <x v="5"/>
    <x v="105"/>
    <n v="1"/>
  </r>
  <r>
    <x v="5"/>
    <x v="5"/>
    <x v="106"/>
    <n v="1"/>
  </r>
  <r>
    <x v="5"/>
    <x v="5"/>
    <x v="107"/>
    <n v="1"/>
  </r>
  <r>
    <x v="5"/>
    <x v="5"/>
    <x v="108"/>
    <n v="3"/>
  </r>
  <r>
    <x v="5"/>
    <x v="5"/>
    <x v="109"/>
    <n v="1"/>
  </r>
  <r>
    <x v="5"/>
    <x v="5"/>
    <x v="110"/>
    <n v="2"/>
  </r>
  <r>
    <x v="5"/>
    <x v="5"/>
    <x v="111"/>
    <n v="1"/>
  </r>
  <r>
    <x v="5"/>
    <x v="5"/>
    <x v="112"/>
    <n v="1"/>
  </r>
  <r>
    <x v="5"/>
    <x v="5"/>
    <x v="113"/>
    <n v="8"/>
  </r>
  <r>
    <x v="5"/>
    <x v="5"/>
    <x v="114"/>
    <n v="1"/>
  </r>
  <r>
    <x v="5"/>
    <x v="5"/>
    <x v="115"/>
    <n v="1"/>
  </r>
  <r>
    <x v="5"/>
    <x v="5"/>
    <x v="101"/>
    <n v="1"/>
  </r>
  <r>
    <x v="5"/>
    <x v="5"/>
    <x v="116"/>
    <n v="1"/>
  </r>
  <r>
    <x v="5"/>
    <x v="5"/>
    <x v="27"/>
    <n v="14"/>
  </r>
  <r>
    <x v="5"/>
    <x v="5"/>
    <x v="101"/>
    <n v="1"/>
  </r>
  <r>
    <x v="5"/>
    <x v="5"/>
    <x v="117"/>
    <n v="1"/>
  </r>
  <r>
    <x v="5"/>
    <x v="5"/>
    <x v="0"/>
    <n v="3"/>
  </r>
  <r>
    <x v="5"/>
    <x v="5"/>
    <x v="118"/>
    <n v="3"/>
  </r>
  <r>
    <x v="5"/>
    <x v="5"/>
    <x v="119"/>
    <n v="5"/>
  </r>
  <r>
    <x v="5"/>
    <x v="5"/>
    <x v="119"/>
    <n v="3"/>
  </r>
  <r>
    <x v="5"/>
    <x v="5"/>
    <x v="119"/>
    <n v="3"/>
  </r>
  <r>
    <x v="5"/>
    <x v="5"/>
    <x v="119"/>
    <n v="5"/>
  </r>
  <r>
    <x v="5"/>
    <x v="5"/>
    <x v="120"/>
    <n v="1"/>
  </r>
  <r>
    <x v="5"/>
    <x v="5"/>
    <x v="121"/>
    <n v="1"/>
  </r>
  <r>
    <x v="5"/>
    <x v="5"/>
    <x v="122"/>
    <n v="1"/>
  </r>
  <r>
    <x v="5"/>
    <x v="5"/>
    <x v="123"/>
    <n v="3"/>
  </r>
  <r>
    <x v="5"/>
    <x v="5"/>
    <x v="124"/>
    <n v="1"/>
  </r>
  <r>
    <x v="5"/>
    <x v="5"/>
    <x v="124"/>
    <n v="2"/>
  </r>
  <r>
    <x v="5"/>
    <x v="5"/>
    <x v="125"/>
    <n v="6"/>
  </r>
  <r>
    <x v="5"/>
    <x v="5"/>
    <x v="126"/>
    <n v="1"/>
  </r>
  <r>
    <x v="5"/>
    <x v="5"/>
    <x v="127"/>
    <n v="1"/>
  </r>
  <r>
    <x v="5"/>
    <x v="5"/>
    <x v="128"/>
    <n v="1"/>
  </r>
  <r>
    <x v="5"/>
    <x v="5"/>
    <x v="129"/>
    <n v="1"/>
  </r>
  <r>
    <x v="5"/>
    <x v="5"/>
    <x v="130"/>
    <n v="1"/>
  </r>
  <r>
    <x v="5"/>
    <x v="5"/>
    <x v="131"/>
    <n v="1"/>
  </r>
  <r>
    <x v="5"/>
    <x v="5"/>
    <x v="132"/>
    <n v="1"/>
  </r>
  <r>
    <x v="5"/>
    <x v="5"/>
    <x v="133"/>
    <n v="1"/>
  </r>
  <r>
    <x v="5"/>
    <x v="5"/>
    <x v="134"/>
    <n v="1"/>
  </r>
  <r>
    <x v="5"/>
    <x v="5"/>
    <x v="135"/>
    <n v="1"/>
  </r>
  <r>
    <x v="5"/>
    <x v="5"/>
    <x v="136"/>
    <n v="1"/>
  </r>
  <r>
    <x v="5"/>
    <x v="5"/>
    <x v="137"/>
    <n v="1"/>
  </r>
  <r>
    <x v="5"/>
    <x v="5"/>
    <x v="138"/>
    <n v="1"/>
  </r>
  <r>
    <x v="5"/>
    <x v="5"/>
    <x v="139"/>
    <n v="1"/>
  </r>
  <r>
    <x v="5"/>
    <x v="5"/>
    <x v="37"/>
    <n v="1"/>
  </r>
  <r>
    <x v="5"/>
    <x v="5"/>
    <x v="140"/>
    <n v="1"/>
  </r>
  <r>
    <x v="5"/>
    <x v="5"/>
    <x v="141"/>
    <n v="3"/>
  </r>
  <r>
    <x v="5"/>
    <x v="5"/>
    <x v="142"/>
    <n v="1"/>
  </r>
  <r>
    <x v="5"/>
    <x v="5"/>
    <x v="143"/>
    <n v="1"/>
  </r>
  <r>
    <x v="5"/>
    <x v="5"/>
    <x v="144"/>
    <n v="4"/>
  </r>
  <r>
    <x v="6"/>
    <x v="6"/>
    <x v="145"/>
    <n v="1"/>
  </r>
  <r>
    <x v="6"/>
    <x v="6"/>
    <x v="146"/>
    <n v="6"/>
  </r>
  <r>
    <x v="6"/>
    <x v="6"/>
    <x v="147"/>
    <n v="1"/>
  </r>
  <r>
    <x v="6"/>
    <x v="6"/>
    <x v="148"/>
    <n v="11"/>
  </r>
  <r>
    <x v="6"/>
    <x v="6"/>
    <x v="149"/>
    <n v="5"/>
  </r>
  <r>
    <x v="6"/>
    <x v="6"/>
    <x v="150"/>
    <n v="18"/>
  </r>
  <r>
    <x v="6"/>
    <x v="6"/>
    <x v="30"/>
    <n v="4"/>
  </r>
  <r>
    <x v="6"/>
    <x v="6"/>
    <x v="151"/>
    <n v="11"/>
  </r>
  <r>
    <x v="6"/>
    <x v="6"/>
    <x v="152"/>
    <n v="1"/>
  </r>
  <r>
    <x v="6"/>
    <x v="6"/>
    <x v="116"/>
    <n v="1"/>
  </r>
  <r>
    <x v="6"/>
    <x v="6"/>
    <x v="153"/>
    <n v="3"/>
  </r>
  <r>
    <x v="6"/>
    <x v="6"/>
    <x v="154"/>
    <n v="1"/>
  </r>
  <r>
    <x v="6"/>
    <x v="6"/>
    <x v="13"/>
    <n v="1"/>
  </r>
  <r>
    <x v="6"/>
    <x v="6"/>
    <x v="155"/>
    <n v="1"/>
  </r>
  <r>
    <x v="6"/>
    <x v="6"/>
    <x v="156"/>
    <n v="1"/>
  </r>
  <r>
    <x v="6"/>
    <x v="6"/>
    <x v="157"/>
    <n v="9"/>
  </r>
  <r>
    <x v="6"/>
    <x v="6"/>
    <x v="8"/>
    <n v="6"/>
  </r>
  <r>
    <x v="6"/>
    <x v="6"/>
    <x v="31"/>
    <n v="6"/>
  </r>
  <r>
    <x v="6"/>
    <x v="6"/>
    <x v="158"/>
    <n v="2"/>
  </r>
  <r>
    <x v="6"/>
    <x v="6"/>
    <x v="159"/>
    <n v="4"/>
  </r>
  <r>
    <x v="6"/>
    <x v="6"/>
    <x v="160"/>
    <n v="3"/>
  </r>
  <r>
    <x v="6"/>
    <x v="6"/>
    <x v="161"/>
    <n v="1"/>
  </r>
  <r>
    <x v="6"/>
    <x v="6"/>
    <x v="162"/>
    <n v="2"/>
  </r>
  <r>
    <x v="6"/>
    <x v="6"/>
    <x v="163"/>
    <n v="2"/>
  </r>
  <r>
    <x v="6"/>
    <x v="6"/>
    <x v="164"/>
    <n v="1"/>
  </r>
  <r>
    <x v="6"/>
    <x v="6"/>
    <x v="165"/>
    <n v="4"/>
  </r>
  <r>
    <x v="6"/>
    <x v="6"/>
    <x v="166"/>
    <n v="1"/>
  </r>
  <r>
    <x v="6"/>
    <x v="6"/>
    <x v="167"/>
    <n v="3"/>
  </r>
  <r>
    <x v="6"/>
    <x v="6"/>
    <x v="36"/>
    <n v="2"/>
  </r>
  <r>
    <x v="6"/>
    <x v="6"/>
    <x v="168"/>
    <n v="1"/>
  </r>
  <r>
    <x v="6"/>
    <x v="6"/>
    <x v="169"/>
    <n v="2"/>
  </r>
  <r>
    <x v="6"/>
    <x v="6"/>
    <x v="170"/>
    <n v="1"/>
  </r>
  <r>
    <x v="6"/>
    <x v="6"/>
    <x v="171"/>
    <n v="6"/>
  </r>
  <r>
    <x v="6"/>
    <x v="6"/>
    <x v="172"/>
    <n v="1"/>
  </r>
  <r>
    <x v="6"/>
    <x v="6"/>
    <x v="173"/>
    <n v="1"/>
  </r>
  <r>
    <x v="6"/>
    <x v="6"/>
    <x v="45"/>
    <n v="3"/>
  </r>
  <r>
    <x v="6"/>
    <x v="6"/>
    <x v="174"/>
    <n v="4"/>
  </r>
  <r>
    <x v="6"/>
    <x v="6"/>
    <x v="175"/>
    <n v="2"/>
  </r>
  <r>
    <x v="6"/>
    <x v="6"/>
    <x v="176"/>
    <n v="1"/>
  </r>
  <r>
    <x v="6"/>
    <x v="6"/>
    <x v="177"/>
    <n v="1"/>
  </r>
  <r>
    <x v="6"/>
    <x v="6"/>
    <x v="178"/>
    <n v="1"/>
  </r>
  <r>
    <x v="6"/>
    <x v="6"/>
    <x v="179"/>
    <n v="2"/>
  </r>
  <r>
    <x v="6"/>
    <x v="6"/>
    <x v="180"/>
    <n v="8"/>
  </r>
  <r>
    <x v="6"/>
    <x v="6"/>
    <x v="181"/>
    <n v="12"/>
  </r>
  <r>
    <x v="6"/>
    <x v="6"/>
    <x v="182"/>
    <n v="1"/>
  </r>
  <r>
    <x v="6"/>
    <x v="6"/>
    <x v="183"/>
    <n v="1"/>
  </r>
  <r>
    <x v="6"/>
    <x v="6"/>
    <x v="184"/>
    <n v="1"/>
  </r>
  <r>
    <x v="6"/>
    <x v="6"/>
    <x v="185"/>
    <n v="2"/>
  </r>
  <r>
    <x v="6"/>
    <x v="6"/>
    <x v="186"/>
    <n v="1"/>
  </r>
  <r>
    <x v="6"/>
    <x v="6"/>
    <x v="101"/>
    <n v="1"/>
  </r>
  <r>
    <x v="6"/>
    <x v="6"/>
    <x v="187"/>
    <n v="1"/>
  </r>
  <r>
    <x v="6"/>
    <x v="6"/>
    <x v="101"/>
    <n v="1"/>
  </r>
  <r>
    <x v="6"/>
    <x v="6"/>
    <x v="154"/>
    <n v="1"/>
  </r>
  <r>
    <x v="6"/>
    <x v="6"/>
    <x v="188"/>
    <n v="10"/>
  </r>
  <r>
    <x v="6"/>
    <x v="6"/>
    <x v="189"/>
    <n v="5"/>
  </r>
  <r>
    <x v="6"/>
    <x v="6"/>
    <x v="190"/>
    <n v="39"/>
  </r>
  <r>
    <x v="6"/>
    <x v="6"/>
    <x v="191"/>
    <n v="1"/>
  </r>
  <r>
    <x v="6"/>
    <x v="6"/>
    <x v="192"/>
    <n v="1"/>
  </r>
  <r>
    <x v="6"/>
    <x v="6"/>
    <x v="193"/>
    <n v="1"/>
  </r>
  <r>
    <x v="6"/>
    <x v="6"/>
    <x v="137"/>
    <n v="4"/>
  </r>
  <r>
    <x v="6"/>
    <x v="6"/>
    <x v="194"/>
    <n v="1"/>
  </r>
  <r>
    <x v="6"/>
    <x v="6"/>
    <x v="195"/>
    <n v="1"/>
  </r>
  <r>
    <x v="6"/>
    <x v="6"/>
    <x v="196"/>
    <n v="1"/>
  </r>
  <r>
    <x v="6"/>
    <x v="6"/>
    <x v="197"/>
    <n v="1"/>
  </r>
  <r>
    <x v="6"/>
    <x v="6"/>
    <x v="198"/>
    <n v="2"/>
  </r>
  <r>
    <x v="6"/>
    <x v="6"/>
    <x v="199"/>
    <n v="9"/>
  </r>
  <r>
    <x v="6"/>
    <x v="6"/>
    <x v="200"/>
    <n v="1"/>
  </r>
  <r>
    <x v="6"/>
    <x v="6"/>
    <x v="201"/>
    <n v="1"/>
  </r>
  <r>
    <x v="6"/>
    <x v="6"/>
    <x v="202"/>
    <n v="3"/>
  </r>
  <r>
    <x v="6"/>
    <x v="6"/>
    <x v="64"/>
    <n v="2"/>
  </r>
  <r>
    <x v="6"/>
    <x v="6"/>
    <x v="203"/>
    <n v="9"/>
  </r>
  <r>
    <x v="6"/>
    <x v="6"/>
    <x v="204"/>
    <n v="11"/>
  </r>
  <r>
    <x v="6"/>
    <x v="6"/>
    <x v="58"/>
    <n v="1"/>
  </r>
  <r>
    <x v="6"/>
    <x v="6"/>
    <x v="47"/>
    <n v="26"/>
  </r>
  <r>
    <x v="6"/>
    <x v="6"/>
    <x v="73"/>
    <n v="1"/>
  </r>
  <r>
    <x v="6"/>
    <x v="6"/>
    <x v="205"/>
    <n v="4"/>
  </r>
  <r>
    <x v="6"/>
    <x v="6"/>
    <x v="206"/>
    <n v="2"/>
  </r>
  <r>
    <x v="6"/>
    <x v="6"/>
    <x v="207"/>
    <n v="1"/>
  </r>
  <r>
    <x v="6"/>
    <x v="6"/>
    <x v="208"/>
    <n v="2"/>
  </r>
  <r>
    <x v="6"/>
    <x v="6"/>
    <x v="209"/>
    <n v="138"/>
  </r>
  <r>
    <x v="6"/>
    <x v="6"/>
    <x v="210"/>
    <n v="2"/>
  </r>
  <r>
    <x v="6"/>
    <x v="6"/>
    <x v="3"/>
    <n v="1"/>
  </r>
  <r>
    <x v="6"/>
    <x v="6"/>
    <x v="211"/>
    <n v="1"/>
  </r>
  <r>
    <x v="6"/>
    <x v="6"/>
    <x v="212"/>
    <n v="1"/>
  </r>
  <r>
    <x v="6"/>
    <x v="6"/>
    <x v="213"/>
    <n v="1"/>
  </r>
  <r>
    <x v="6"/>
    <x v="6"/>
    <x v="133"/>
    <n v="1"/>
  </r>
  <r>
    <x v="6"/>
    <x v="6"/>
    <x v="111"/>
    <n v="3"/>
  </r>
  <r>
    <x v="6"/>
    <x v="6"/>
    <x v="214"/>
    <n v="6"/>
  </r>
  <r>
    <x v="6"/>
    <x v="6"/>
    <x v="215"/>
    <n v="1"/>
  </r>
  <r>
    <x v="6"/>
    <x v="6"/>
    <x v="216"/>
    <n v="3"/>
  </r>
  <r>
    <x v="6"/>
    <x v="6"/>
    <x v="217"/>
    <n v="3"/>
  </r>
  <r>
    <x v="6"/>
    <x v="6"/>
    <x v="218"/>
    <n v="2"/>
  </r>
  <r>
    <x v="6"/>
    <x v="6"/>
    <x v="219"/>
    <n v="2"/>
  </r>
  <r>
    <x v="7"/>
    <x v="7"/>
    <x v="20"/>
    <n v="1"/>
  </r>
  <r>
    <x v="7"/>
    <x v="7"/>
    <x v="0"/>
    <n v="1"/>
  </r>
  <r>
    <x v="7"/>
    <x v="7"/>
    <x v="179"/>
    <n v="1"/>
  </r>
  <r>
    <x v="7"/>
    <x v="7"/>
    <x v="220"/>
    <n v="1"/>
  </r>
  <r>
    <x v="7"/>
    <x v="7"/>
    <x v="221"/>
    <n v="2"/>
  </r>
  <r>
    <x v="7"/>
    <x v="7"/>
    <x v="36"/>
    <n v="2"/>
  </r>
  <r>
    <x v="7"/>
    <x v="7"/>
    <x v="222"/>
    <n v="1"/>
  </r>
  <r>
    <x v="7"/>
    <x v="7"/>
    <x v="161"/>
    <n v="1"/>
  </r>
  <r>
    <x v="7"/>
    <x v="7"/>
    <x v="223"/>
    <n v="1"/>
  </r>
  <r>
    <x v="7"/>
    <x v="7"/>
    <x v="20"/>
    <n v="1"/>
  </r>
  <r>
    <x v="8"/>
    <x v="8"/>
    <x v="20"/>
    <n v="2"/>
  </r>
  <r>
    <x v="8"/>
    <x v="8"/>
    <x v="224"/>
    <n v="1"/>
  </r>
  <r>
    <x v="9"/>
    <x v="9"/>
    <x v="225"/>
    <n v="1"/>
  </r>
  <r>
    <x v="9"/>
    <x v="9"/>
    <x v="226"/>
    <n v="1"/>
  </r>
  <r>
    <x v="9"/>
    <x v="9"/>
    <x v="227"/>
    <n v="1"/>
  </r>
  <r>
    <x v="9"/>
    <x v="9"/>
    <x v="228"/>
    <n v="1"/>
  </r>
  <r>
    <x v="9"/>
    <x v="9"/>
    <x v="229"/>
    <n v="1"/>
  </r>
  <r>
    <x v="9"/>
    <x v="9"/>
    <x v="230"/>
    <n v="1"/>
  </r>
  <r>
    <x v="9"/>
    <x v="9"/>
    <x v="8"/>
    <n v="5"/>
  </r>
  <r>
    <x v="9"/>
    <x v="9"/>
    <x v="231"/>
    <n v="1"/>
  </r>
  <r>
    <x v="9"/>
    <x v="9"/>
    <x v="30"/>
    <n v="1"/>
  </r>
  <r>
    <x v="9"/>
    <x v="9"/>
    <x v="14"/>
    <n v="1"/>
  </r>
  <r>
    <x v="9"/>
    <x v="9"/>
    <x v="31"/>
    <n v="3"/>
  </r>
  <r>
    <x v="10"/>
    <x v="10"/>
    <x v="232"/>
    <n v="1"/>
  </r>
  <r>
    <x v="10"/>
    <x v="10"/>
    <x v="21"/>
    <n v="1"/>
  </r>
  <r>
    <x v="10"/>
    <x v="10"/>
    <x v="231"/>
    <n v="1"/>
  </r>
  <r>
    <x v="10"/>
    <x v="10"/>
    <x v="14"/>
    <n v="1"/>
  </r>
  <r>
    <x v="10"/>
    <x v="10"/>
    <x v="233"/>
    <n v="1"/>
  </r>
  <r>
    <x v="11"/>
    <x v="11"/>
    <x v="21"/>
    <n v="1"/>
  </r>
  <r>
    <x v="11"/>
    <x v="11"/>
    <x v="3"/>
    <n v="3"/>
  </r>
  <r>
    <x v="11"/>
    <x v="11"/>
    <x v="36"/>
    <n v="1"/>
  </r>
  <r>
    <x v="11"/>
    <x v="11"/>
    <x v="214"/>
    <n v="1"/>
  </r>
  <r>
    <x v="11"/>
    <x v="11"/>
    <x v="234"/>
    <n v="3"/>
  </r>
  <r>
    <x v="11"/>
    <x v="11"/>
    <x v="235"/>
    <n v="1"/>
  </r>
  <r>
    <x v="11"/>
    <x v="11"/>
    <x v="236"/>
    <n v="1"/>
  </r>
  <r>
    <x v="11"/>
    <x v="11"/>
    <x v="237"/>
    <n v="1"/>
  </r>
  <r>
    <x v="11"/>
    <x v="11"/>
    <x v="179"/>
    <n v="1"/>
  </r>
  <r>
    <x v="11"/>
    <x v="11"/>
    <x v="238"/>
    <n v="1"/>
  </r>
  <r>
    <x v="12"/>
    <x v="12"/>
    <x v="239"/>
    <n v="1"/>
  </r>
  <r>
    <x v="12"/>
    <x v="12"/>
    <x v="15"/>
    <n v="3"/>
  </r>
  <r>
    <x v="12"/>
    <x v="12"/>
    <x v="0"/>
    <n v="1"/>
  </r>
  <r>
    <x v="12"/>
    <x v="12"/>
    <x v="47"/>
    <n v="2"/>
  </r>
  <r>
    <x v="12"/>
    <x v="12"/>
    <x v="240"/>
    <n v="1"/>
  </r>
  <r>
    <x v="12"/>
    <x v="12"/>
    <x v="20"/>
    <n v="2"/>
  </r>
  <r>
    <x v="12"/>
    <x v="12"/>
    <x v="241"/>
    <n v="1"/>
  </r>
  <r>
    <x v="12"/>
    <x v="12"/>
    <x v="32"/>
    <n v="1"/>
  </r>
  <r>
    <x v="12"/>
    <x v="12"/>
    <x v="242"/>
    <n v="1"/>
  </r>
  <r>
    <x v="12"/>
    <x v="12"/>
    <x v="243"/>
    <n v="2"/>
  </r>
  <r>
    <x v="12"/>
    <x v="12"/>
    <x v="47"/>
    <n v="2"/>
  </r>
  <r>
    <x v="12"/>
    <x v="12"/>
    <x v="244"/>
    <n v="1"/>
  </r>
  <r>
    <x v="12"/>
    <x v="12"/>
    <x v="245"/>
    <n v="1"/>
  </r>
  <r>
    <x v="12"/>
    <x v="12"/>
    <x v="246"/>
    <n v="3"/>
  </r>
  <r>
    <x v="12"/>
    <x v="12"/>
    <x v="32"/>
    <n v="1"/>
  </r>
  <r>
    <x v="12"/>
    <x v="12"/>
    <x v="247"/>
    <n v="1"/>
  </r>
  <r>
    <x v="12"/>
    <x v="12"/>
    <x v="148"/>
    <n v="1"/>
  </r>
  <r>
    <x v="12"/>
    <x v="12"/>
    <x v="248"/>
    <n v="1"/>
  </r>
  <r>
    <x v="12"/>
    <x v="12"/>
    <x v="73"/>
    <n v="2"/>
  </r>
  <r>
    <x v="12"/>
    <x v="12"/>
    <x v="10"/>
    <n v="5"/>
  </r>
  <r>
    <x v="12"/>
    <x v="12"/>
    <x v="249"/>
    <n v="1"/>
  </r>
  <r>
    <x v="12"/>
    <x v="12"/>
    <x v="250"/>
    <n v="1"/>
  </r>
  <r>
    <x v="12"/>
    <x v="12"/>
    <x v="40"/>
    <n v="1"/>
  </r>
  <r>
    <x v="12"/>
    <x v="12"/>
    <x v="251"/>
    <n v="1"/>
  </r>
  <r>
    <x v="12"/>
    <x v="12"/>
    <x v="252"/>
    <n v="2"/>
  </r>
  <r>
    <x v="12"/>
    <x v="12"/>
    <x v="253"/>
    <n v="1"/>
  </r>
  <r>
    <x v="12"/>
    <x v="12"/>
    <x v="254"/>
    <n v="2"/>
  </r>
  <r>
    <x v="12"/>
    <x v="12"/>
    <x v="15"/>
    <n v="7"/>
  </r>
  <r>
    <x v="13"/>
    <x v="13"/>
    <x v="208"/>
    <n v="19"/>
  </r>
  <r>
    <x v="13"/>
    <x v="13"/>
    <x v="13"/>
    <n v="5"/>
  </r>
  <r>
    <x v="13"/>
    <x v="13"/>
    <x v="255"/>
    <n v="1"/>
  </r>
  <r>
    <x v="13"/>
    <x v="13"/>
    <x v="256"/>
    <n v="2"/>
  </r>
  <r>
    <x v="13"/>
    <x v="13"/>
    <x v="257"/>
    <n v="7"/>
  </r>
  <r>
    <x v="13"/>
    <x v="13"/>
    <x v="27"/>
    <n v="2"/>
  </r>
  <r>
    <x v="13"/>
    <x v="13"/>
    <x v="258"/>
    <n v="14"/>
  </r>
  <r>
    <x v="13"/>
    <x v="13"/>
    <x v="259"/>
    <n v="1"/>
  </r>
  <r>
    <x v="13"/>
    <x v="13"/>
    <x v="260"/>
    <n v="1"/>
  </r>
  <r>
    <x v="13"/>
    <x v="13"/>
    <x v="47"/>
    <n v="24"/>
  </r>
  <r>
    <x v="13"/>
    <x v="13"/>
    <x v="261"/>
    <n v="6"/>
  </r>
  <r>
    <x v="13"/>
    <x v="13"/>
    <x v="262"/>
    <n v="1"/>
  </r>
  <r>
    <x v="13"/>
    <x v="13"/>
    <x v="20"/>
    <n v="6"/>
  </r>
  <r>
    <x v="13"/>
    <x v="13"/>
    <x v="263"/>
    <n v="1"/>
  </r>
  <r>
    <x v="13"/>
    <x v="13"/>
    <x v="264"/>
    <n v="3"/>
  </r>
  <r>
    <x v="13"/>
    <x v="13"/>
    <x v="219"/>
    <n v="1"/>
  </r>
  <r>
    <x v="13"/>
    <x v="13"/>
    <x v="265"/>
    <n v="1"/>
  </r>
  <r>
    <x v="13"/>
    <x v="13"/>
    <x v="17"/>
    <n v="3"/>
  </r>
  <r>
    <x v="13"/>
    <x v="13"/>
    <x v="266"/>
    <n v="6"/>
  </r>
  <r>
    <x v="13"/>
    <x v="13"/>
    <x v="267"/>
    <n v="3"/>
  </r>
  <r>
    <x v="13"/>
    <x v="13"/>
    <x v="268"/>
    <n v="9"/>
  </r>
  <r>
    <x v="13"/>
    <x v="13"/>
    <x v="181"/>
    <n v="4"/>
  </r>
  <r>
    <x v="13"/>
    <x v="13"/>
    <x v="40"/>
    <n v="1"/>
  </r>
  <r>
    <x v="13"/>
    <x v="13"/>
    <x v="213"/>
    <n v="1"/>
  </r>
  <r>
    <x v="13"/>
    <x v="13"/>
    <x v="269"/>
    <n v="7"/>
  </r>
  <r>
    <x v="13"/>
    <x v="13"/>
    <x v="20"/>
    <n v="30"/>
  </r>
  <r>
    <x v="13"/>
    <x v="13"/>
    <x v="3"/>
    <n v="2"/>
  </r>
  <r>
    <x v="13"/>
    <x v="13"/>
    <x v="36"/>
    <n v="5"/>
  </r>
  <r>
    <x v="13"/>
    <x v="13"/>
    <x v="270"/>
    <n v="5"/>
  </r>
  <r>
    <x v="13"/>
    <x v="13"/>
    <x v="271"/>
    <n v="1"/>
  </r>
  <r>
    <x v="13"/>
    <x v="13"/>
    <x v="272"/>
    <n v="2"/>
  </r>
  <r>
    <x v="13"/>
    <x v="13"/>
    <x v="31"/>
    <n v="3"/>
  </r>
  <r>
    <x v="13"/>
    <x v="13"/>
    <x v="8"/>
    <n v="19"/>
  </r>
  <r>
    <x v="13"/>
    <x v="13"/>
    <x v="273"/>
    <n v="7"/>
  </r>
  <r>
    <x v="13"/>
    <x v="13"/>
    <x v="274"/>
    <n v="7"/>
  </r>
  <r>
    <x v="13"/>
    <x v="13"/>
    <x v="211"/>
    <n v="2"/>
  </r>
  <r>
    <x v="13"/>
    <x v="13"/>
    <x v="275"/>
    <n v="2"/>
  </r>
  <r>
    <x v="13"/>
    <x v="13"/>
    <x v="276"/>
    <n v="3"/>
  </r>
  <r>
    <x v="13"/>
    <x v="13"/>
    <x v="123"/>
    <n v="4"/>
  </r>
  <r>
    <x v="13"/>
    <x v="13"/>
    <x v="164"/>
    <n v="1"/>
  </r>
  <r>
    <x v="13"/>
    <x v="13"/>
    <x v="277"/>
    <n v="4"/>
  </r>
  <r>
    <x v="13"/>
    <x v="13"/>
    <x v="278"/>
    <n v="4"/>
  </r>
  <r>
    <x v="13"/>
    <x v="13"/>
    <x v="279"/>
    <n v="1"/>
  </r>
  <r>
    <x v="13"/>
    <x v="13"/>
    <x v="155"/>
    <n v="1"/>
  </r>
  <r>
    <x v="13"/>
    <x v="13"/>
    <x v="125"/>
    <n v="1"/>
  </r>
  <r>
    <x v="13"/>
    <x v="13"/>
    <x v="280"/>
    <n v="2"/>
  </r>
  <r>
    <x v="13"/>
    <x v="13"/>
    <x v="148"/>
    <n v="5"/>
  </r>
  <r>
    <x v="14"/>
    <x v="14"/>
    <x v="281"/>
    <n v="1"/>
  </r>
  <r>
    <x v="14"/>
    <x v="14"/>
    <x v="282"/>
    <n v="2"/>
  </r>
  <r>
    <x v="14"/>
    <x v="14"/>
    <x v="283"/>
    <n v="3"/>
  </r>
  <r>
    <x v="14"/>
    <x v="14"/>
    <x v="284"/>
    <n v="5"/>
  </r>
  <r>
    <x v="14"/>
    <x v="14"/>
    <x v="285"/>
    <n v="1"/>
  </r>
  <r>
    <x v="14"/>
    <x v="14"/>
    <x v="286"/>
    <n v="2"/>
  </r>
  <r>
    <x v="14"/>
    <x v="14"/>
    <x v="287"/>
    <n v="7"/>
  </r>
  <r>
    <x v="14"/>
    <x v="14"/>
    <x v="7"/>
    <n v="7"/>
  </r>
  <r>
    <x v="14"/>
    <x v="14"/>
    <x v="179"/>
    <n v="1"/>
  </r>
  <r>
    <x v="14"/>
    <x v="14"/>
    <x v="288"/>
    <n v="2"/>
  </r>
  <r>
    <x v="14"/>
    <x v="14"/>
    <x v="289"/>
    <n v="2"/>
  </r>
  <r>
    <x v="14"/>
    <x v="14"/>
    <x v="290"/>
    <n v="1"/>
  </r>
  <r>
    <x v="14"/>
    <x v="14"/>
    <x v="291"/>
    <n v="1"/>
  </r>
  <r>
    <x v="14"/>
    <x v="14"/>
    <x v="270"/>
    <n v="1"/>
  </r>
  <r>
    <x v="14"/>
    <x v="14"/>
    <x v="31"/>
    <n v="2"/>
  </r>
  <r>
    <x v="14"/>
    <x v="14"/>
    <x v="292"/>
    <n v="3"/>
  </r>
  <r>
    <x v="14"/>
    <x v="14"/>
    <x v="293"/>
    <n v="2"/>
  </r>
  <r>
    <x v="14"/>
    <x v="14"/>
    <x v="36"/>
    <n v="4"/>
  </r>
  <r>
    <x v="14"/>
    <x v="14"/>
    <x v="234"/>
    <n v="6"/>
  </r>
  <r>
    <x v="14"/>
    <x v="14"/>
    <x v="294"/>
    <n v="1"/>
  </r>
  <r>
    <x v="14"/>
    <x v="14"/>
    <x v="295"/>
    <n v="2"/>
  </r>
  <r>
    <x v="14"/>
    <x v="14"/>
    <x v="296"/>
    <n v="1"/>
  </r>
  <r>
    <x v="14"/>
    <x v="14"/>
    <x v="8"/>
    <n v="2"/>
  </r>
  <r>
    <x v="14"/>
    <x v="14"/>
    <x v="297"/>
    <n v="1"/>
  </r>
  <r>
    <x v="14"/>
    <x v="14"/>
    <x v="98"/>
    <n v="2"/>
  </r>
  <r>
    <x v="14"/>
    <x v="14"/>
    <x v="274"/>
    <n v="5"/>
  </r>
  <r>
    <x v="14"/>
    <x v="14"/>
    <x v="298"/>
    <n v="1"/>
  </r>
  <r>
    <x v="14"/>
    <x v="14"/>
    <x v="299"/>
    <n v="1"/>
  </r>
  <r>
    <x v="14"/>
    <x v="14"/>
    <x v="300"/>
    <n v="5"/>
  </r>
  <r>
    <x v="14"/>
    <x v="14"/>
    <x v="155"/>
    <n v="1"/>
  </r>
  <r>
    <x v="14"/>
    <x v="14"/>
    <x v="45"/>
    <n v="5"/>
  </r>
  <r>
    <x v="14"/>
    <x v="14"/>
    <x v="8"/>
    <n v="1"/>
  </r>
  <r>
    <x v="14"/>
    <x v="14"/>
    <x v="50"/>
    <n v="2"/>
  </r>
  <r>
    <x v="14"/>
    <x v="14"/>
    <x v="301"/>
    <n v="2"/>
  </r>
  <r>
    <x v="14"/>
    <x v="14"/>
    <x v="302"/>
    <n v="1"/>
  </r>
  <r>
    <x v="14"/>
    <x v="14"/>
    <x v="303"/>
    <n v="2"/>
  </r>
  <r>
    <x v="14"/>
    <x v="14"/>
    <x v="304"/>
    <n v="4"/>
  </r>
  <r>
    <x v="14"/>
    <x v="14"/>
    <x v="305"/>
    <n v="1"/>
  </r>
  <r>
    <x v="14"/>
    <x v="14"/>
    <x v="235"/>
    <n v="2"/>
  </r>
  <r>
    <x v="14"/>
    <x v="14"/>
    <x v="99"/>
    <n v="1"/>
  </r>
  <r>
    <x v="14"/>
    <x v="14"/>
    <x v="306"/>
    <n v="1"/>
  </r>
  <r>
    <x v="14"/>
    <x v="14"/>
    <x v="40"/>
    <n v="4"/>
  </r>
  <r>
    <x v="14"/>
    <x v="14"/>
    <x v="307"/>
    <n v="4"/>
  </r>
  <r>
    <x v="14"/>
    <x v="14"/>
    <x v="308"/>
    <n v="1"/>
  </r>
  <r>
    <x v="14"/>
    <x v="14"/>
    <x v="309"/>
    <n v="1"/>
  </r>
  <r>
    <x v="14"/>
    <x v="14"/>
    <x v="310"/>
    <n v="2"/>
  </r>
  <r>
    <x v="14"/>
    <x v="14"/>
    <x v="311"/>
    <n v="4"/>
  </r>
  <r>
    <x v="14"/>
    <x v="14"/>
    <x v="21"/>
    <n v="5"/>
  </r>
  <r>
    <x v="14"/>
    <x v="14"/>
    <x v="12"/>
    <n v="2"/>
  </r>
  <r>
    <x v="14"/>
    <x v="14"/>
    <x v="312"/>
    <n v="2"/>
  </r>
  <r>
    <x v="15"/>
    <x v="15"/>
    <x v="36"/>
    <n v="3"/>
  </r>
  <r>
    <x v="15"/>
    <x v="15"/>
    <x v="29"/>
    <n v="2"/>
  </r>
  <r>
    <x v="15"/>
    <x v="15"/>
    <x v="40"/>
    <n v="1"/>
  </r>
  <r>
    <x v="15"/>
    <x v="15"/>
    <x v="313"/>
    <n v="1"/>
  </r>
  <r>
    <x v="15"/>
    <x v="15"/>
    <x v="314"/>
    <n v="1"/>
  </r>
  <r>
    <x v="15"/>
    <x v="15"/>
    <x v="315"/>
    <n v="2"/>
  </r>
  <r>
    <x v="15"/>
    <x v="15"/>
    <x v="20"/>
    <n v="2"/>
  </r>
  <r>
    <x v="15"/>
    <x v="15"/>
    <x v="31"/>
    <n v="2"/>
  </r>
  <r>
    <x v="15"/>
    <x v="15"/>
    <x v="8"/>
    <n v="1"/>
  </r>
  <r>
    <x v="15"/>
    <x v="15"/>
    <x v="48"/>
    <n v="1"/>
  </r>
  <r>
    <x v="15"/>
    <x v="15"/>
    <x v="23"/>
    <n v="3"/>
  </r>
  <r>
    <x v="15"/>
    <x v="15"/>
    <x v="316"/>
    <n v="1"/>
  </r>
  <r>
    <x v="16"/>
    <x v="16"/>
    <x v="0"/>
    <n v="1"/>
  </r>
  <r>
    <x v="16"/>
    <x v="16"/>
    <x v="237"/>
    <n v="1"/>
  </r>
  <r>
    <x v="16"/>
    <x v="16"/>
    <x v="21"/>
    <n v="1"/>
  </r>
  <r>
    <x v="16"/>
    <x v="16"/>
    <x v="36"/>
    <n v="1"/>
  </r>
  <r>
    <x v="16"/>
    <x v="16"/>
    <x v="317"/>
    <n v="1"/>
  </r>
  <r>
    <x v="16"/>
    <x v="16"/>
    <x v="99"/>
    <n v="1"/>
  </r>
  <r>
    <x v="16"/>
    <x v="16"/>
    <x v="234"/>
    <n v="3"/>
  </r>
  <r>
    <x v="16"/>
    <x v="16"/>
    <x v="318"/>
    <n v="1"/>
  </r>
  <r>
    <x v="16"/>
    <x v="16"/>
    <x v="47"/>
    <n v="1"/>
  </r>
  <r>
    <x v="16"/>
    <x v="16"/>
    <x v="32"/>
    <n v="1"/>
  </r>
  <r>
    <x v="16"/>
    <x v="16"/>
    <x v="319"/>
    <n v="1"/>
  </r>
  <r>
    <x v="17"/>
    <x v="17"/>
    <x v="320"/>
    <n v="1"/>
  </r>
  <r>
    <x v="17"/>
    <x v="17"/>
    <x v="321"/>
    <n v="1"/>
  </r>
  <r>
    <x v="17"/>
    <x v="17"/>
    <x v="322"/>
    <n v="1"/>
  </r>
  <r>
    <x v="17"/>
    <x v="17"/>
    <x v="323"/>
    <n v="1"/>
  </r>
  <r>
    <x v="17"/>
    <x v="17"/>
    <x v="146"/>
    <n v="1"/>
  </r>
  <r>
    <x v="17"/>
    <x v="17"/>
    <x v="324"/>
    <n v="1"/>
  </r>
  <r>
    <x v="17"/>
    <x v="17"/>
    <x v="325"/>
    <n v="1"/>
  </r>
  <r>
    <x v="17"/>
    <x v="17"/>
    <x v="326"/>
    <n v="1"/>
  </r>
  <r>
    <x v="17"/>
    <x v="17"/>
    <x v="327"/>
    <n v="1"/>
  </r>
  <r>
    <x v="17"/>
    <x v="17"/>
    <x v="328"/>
    <n v="1"/>
  </r>
  <r>
    <x v="17"/>
    <x v="17"/>
    <x v="324"/>
    <n v="1"/>
  </r>
  <r>
    <x v="17"/>
    <x v="17"/>
    <x v="329"/>
    <n v="1"/>
  </r>
  <r>
    <x v="17"/>
    <x v="17"/>
    <x v="325"/>
    <n v="2"/>
  </r>
  <r>
    <x v="17"/>
    <x v="17"/>
    <x v="157"/>
    <n v="1"/>
  </r>
  <r>
    <x v="17"/>
    <x v="17"/>
    <x v="327"/>
    <n v="1"/>
  </r>
  <r>
    <x v="17"/>
    <x v="17"/>
    <x v="330"/>
    <n v="1"/>
  </r>
  <r>
    <x v="17"/>
    <x v="17"/>
    <x v="331"/>
    <n v="1"/>
  </r>
  <r>
    <x v="17"/>
    <x v="17"/>
    <x v="332"/>
    <n v="1"/>
  </r>
  <r>
    <x v="17"/>
    <x v="17"/>
    <x v="213"/>
    <n v="1"/>
  </r>
  <r>
    <x v="17"/>
    <x v="17"/>
    <x v="333"/>
    <n v="2"/>
  </r>
  <r>
    <x v="17"/>
    <x v="17"/>
    <x v="321"/>
    <n v="1"/>
  </r>
  <r>
    <x v="17"/>
    <x v="17"/>
    <x v="167"/>
    <n v="1"/>
  </r>
  <r>
    <x v="17"/>
    <x v="17"/>
    <x v="334"/>
    <n v="2"/>
  </r>
  <r>
    <x v="17"/>
    <x v="17"/>
    <x v="335"/>
    <n v="1"/>
  </r>
  <r>
    <x v="17"/>
    <x v="17"/>
    <x v="157"/>
    <n v="1"/>
  </r>
  <r>
    <x v="17"/>
    <x v="17"/>
    <x v="332"/>
    <n v="1"/>
  </r>
  <r>
    <x v="17"/>
    <x v="17"/>
    <x v="332"/>
    <n v="1"/>
  </r>
  <r>
    <x v="17"/>
    <x v="17"/>
    <x v="336"/>
    <n v="2"/>
  </r>
  <r>
    <x v="17"/>
    <x v="17"/>
    <x v="334"/>
    <n v="2"/>
  </r>
  <r>
    <x v="17"/>
    <x v="17"/>
    <x v="157"/>
    <n v="1"/>
  </r>
  <r>
    <x v="17"/>
    <x v="17"/>
    <x v="213"/>
    <n v="1"/>
  </r>
  <r>
    <x v="17"/>
    <x v="17"/>
    <x v="213"/>
    <n v="2"/>
  </r>
  <r>
    <x v="17"/>
    <x v="17"/>
    <x v="213"/>
    <n v="2"/>
  </r>
  <r>
    <x v="17"/>
    <x v="17"/>
    <x v="337"/>
    <n v="8"/>
  </r>
  <r>
    <x v="17"/>
    <x v="17"/>
    <x v="47"/>
    <n v="1"/>
  </r>
  <r>
    <x v="17"/>
    <x v="17"/>
    <x v="338"/>
    <n v="1"/>
  </r>
  <r>
    <x v="17"/>
    <x v="17"/>
    <x v="332"/>
    <n v="1"/>
  </r>
  <r>
    <x v="17"/>
    <x v="17"/>
    <x v="321"/>
    <n v="1"/>
  </r>
  <r>
    <x v="17"/>
    <x v="17"/>
    <x v="321"/>
    <n v="1"/>
  </r>
  <r>
    <x v="17"/>
    <x v="17"/>
    <x v="339"/>
    <n v="1"/>
  </r>
  <r>
    <x v="17"/>
    <x v="17"/>
    <x v="213"/>
    <n v="2"/>
  </r>
  <r>
    <x v="17"/>
    <x v="17"/>
    <x v="340"/>
    <n v="1"/>
  </r>
  <r>
    <x v="17"/>
    <x v="17"/>
    <x v="341"/>
    <n v="1"/>
  </r>
  <r>
    <x v="17"/>
    <x v="17"/>
    <x v="47"/>
    <n v="1"/>
  </r>
  <r>
    <x v="17"/>
    <x v="17"/>
    <x v="47"/>
    <n v="1"/>
  </r>
  <r>
    <x v="17"/>
    <x v="17"/>
    <x v="342"/>
    <n v="1"/>
  </r>
  <r>
    <x v="17"/>
    <x v="17"/>
    <x v="343"/>
    <n v="1"/>
  </r>
  <r>
    <x v="17"/>
    <x v="17"/>
    <x v="336"/>
    <n v="1"/>
  </r>
  <r>
    <x v="17"/>
    <x v="17"/>
    <x v="333"/>
    <n v="1"/>
  </r>
  <r>
    <x v="17"/>
    <x v="17"/>
    <x v="321"/>
    <n v="1"/>
  </r>
  <r>
    <x v="17"/>
    <x v="17"/>
    <x v="344"/>
    <n v="1"/>
  </r>
  <r>
    <x v="17"/>
    <x v="17"/>
    <x v="345"/>
    <n v="1"/>
  </r>
  <r>
    <x v="17"/>
    <x v="17"/>
    <x v="346"/>
    <n v="1"/>
  </r>
  <r>
    <x v="17"/>
    <x v="17"/>
    <x v="347"/>
    <n v="1"/>
  </r>
  <r>
    <x v="17"/>
    <x v="17"/>
    <x v="332"/>
    <n v="1"/>
  </r>
  <r>
    <x v="17"/>
    <x v="17"/>
    <x v="348"/>
    <n v="1"/>
  </r>
  <r>
    <x v="17"/>
    <x v="17"/>
    <x v="164"/>
    <n v="1"/>
  </r>
  <r>
    <x v="17"/>
    <x v="17"/>
    <x v="266"/>
    <n v="1"/>
  </r>
  <r>
    <x v="17"/>
    <x v="17"/>
    <x v="331"/>
    <n v="1"/>
  </r>
  <r>
    <x v="17"/>
    <x v="17"/>
    <x v="266"/>
    <n v="1"/>
  </r>
  <r>
    <x v="17"/>
    <x v="17"/>
    <x v="349"/>
    <n v="3"/>
  </r>
  <r>
    <x v="17"/>
    <x v="17"/>
    <x v="164"/>
    <n v="1"/>
  </r>
  <r>
    <x v="17"/>
    <x v="17"/>
    <x v="321"/>
    <n v="1"/>
  </r>
  <r>
    <x v="17"/>
    <x v="17"/>
    <x v="15"/>
    <n v="4"/>
  </r>
  <r>
    <x v="17"/>
    <x v="17"/>
    <x v="350"/>
    <n v="1"/>
  </r>
  <r>
    <x v="17"/>
    <x v="17"/>
    <x v="348"/>
    <n v="1"/>
  </r>
  <r>
    <x v="17"/>
    <x v="17"/>
    <x v="15"/>
    <n v="2"/>
  </r>
  <r>
    <x v="17"/>
    <x v="17"/>
    <x v="351"/>
    <n v="1"/>
  </r>
  <r>
    <x v="17"/>
    <x v="17"/>
    <x v="321"/>
    <n v="1"/>
  </r>
  <r>
    <x v="17"/>
    <x v="17"/>
    <x v="352"/>
    <n v="1"/>
  </r>
  <r>
    <x v="17"/>
    <x v="17"/>
    <x v="353"/>
    <n v="1"/>
  </r>
  <r>
    <x v="17"/>
    <x v="17"/>
    <x v="352"/>
    <n v="1"/>
  </r>
  <r>
    <x v="17"/>
    <x v="17"/>
    <x v="321"/>
    <n v="1"/>
  </r>
  <r>
    <x v="17"/>
    <x v="17"/>
    <x v="354"/>
    <n v="1"/>
  </r>
  <r>
    <x v="17"/>
    <x v="17"/>
    <x v="355"/>
    <n v="1"/>
  </r>
  <r>
    <x v="17"/>
    <x v="17"/>
    <x v="157"/>
    <n v="2"/>
  </r>
  <r>
    <x v="17"/>
    <x v="17"/>
    <x v="181"/>
    <n v="1"/>
  </r>
  <r>
    <x v="17"/>
    <x v="17"/>
    <x v="157"/>
    <n v="2"/>
  </r>
  <r>
    <x v="17"/>
    <x v="17"/>
    <x v="181"/>
    <n v="1"/>
  </r>
  <r>
    <x v="17"/>
    <x v="17"/>
    <x v="157"/>
    <n v="1"/>
  </r>
  <r>
    <x v="17"/>
    <x v="17"/>
    <x v="270"/>
    <n v="1"/>
  </r>
  <r>
    <x v="17"/>
    <x v="17"/>
    <x v="321"/>
    <n v="1"/>
  </r>
  <r>
    <x v="17"/>
    <x v="17"/>
    <x v="356"/>
    <n v="1"/>
  </r>
  <r>
    <x v="17"/>
    <x v="17"/>
    <x v="15"/>
    <n v="1"/>
  </r>
  <r>
    <x v="17"/>
    <x v="17"/>
    <x v="357"/>
    <n v="1"/>
  </r>
  <r>
    <x v="17"/>
    <x v="17"/>
    <x v="181"/>
    <n v="2"/>
  </r>
  <r>
    <x v="17"/>
    <x v="17"/>
    <x v="358"/>
    <n v="3"/>
  </r>
  <r>
    <x v="17"/>
    <x v="17"/>
    <x v="358"/>
    <n v="2"/>
  </r>
  <r>
    <x v="17"/>
    <x v="17"/>
    <x v="359"/>
    <n v="1"/>
  </r>
  <r>
    <x v="17"/>
    <x v="17"/>
    <x v="340"/>
    <n v="1"/>
  </r>
  <r>
    <x v="17"/>
    <x v="17"/>
    <x v="146"/>
    <n v="1"/>
  </r>
  <r>
    <x v="17"/>
    <x v="17"/>
    <x v="320"/>
    <n v="1"/>
  </r>
  <r>
    <x v="17"/>
    <x v="17"/>
    <x v="360"/>
    <n v="1"/>
  </r>
  <r>
    <x v="17"/>
    <x v="17"/>
    <x v="352"/>
    <n v="1"/>
  </r>
  <r>
    <x v="17"/>
    <x v="17"/>
    <x v="321"/>
    <n v="1"/>
  </r>
  <r>
    <x v="17"/>
    <x v="17"/>
    <x v="361"/>
    <n v="1"/>
  </r>
  <r>
    <x v="17"/>
    <x v="17"/>
    <x v="157"/>
    <n v="1"/>
  </r>
  <r>
    <x v="17"/>
    <x v="17"/>
    <x v="340"/>
    <n v="1"/>
  </r>
  <r>
    <x v="17"/>
    <x v="17"/>
    <x v="332"/>
    <n v="1"/>
  </r>
  <r>
    <x v="17"/>
    <x v="17"/>
    <x v="321"/>
    <n v="1"/>
  </r>
  <r>
    <x v="17"/>
    <x v="17"/>
    <x v="146"/>
    <n v="1"/>
  </r>
  <r>
    <x v="17"/>
    <x v="17"/>
    <x v="357"/>
    <n v="1"/>
  </r>
  <r>
    <x v="17"/>
    <x v="17"/>
    <x v="362"/>
    <n v="1"/>
  </r>
  <r>
    <x v="17"/>
    <x v="17"/>
    <x v="363"/>
    <n v="1"/>
  </r>
  <r>
    <x v="17"/>
    <x v="17"/>
    <x v="364"/>
    <n v="2"/>
  </r>
  <r>
    <x v="17"/>
    <x v="17"/>
    <x v="320"/>
    <n v="1"/>
  </r>
  <r>
    <x v="17"/>
    <x v="17"/>
    <x v="365"/>
    <n v="1"/>
  </r>
  <r>
    <x v="17"/>
    <x v="17"/>
    <x v="366"/>
    <n v="3"/>
  </r>
  <r>
    <x v="17"/>
    <x v="17"/>
    <x v="367"/>
    <n v="1"/>
  </r>
  <r>
    <x v="17"/>
    <x v="17"/>
    <x v="334"/>
    <n v="1"/>
  </r>
  <r>
    <x v="17"/>
    <x v="17"/>
    <x v="358"/>
    <n v="3"/>
  </r>
  <r>
    <x v="17"/>
    <x v="17"/>
    <x v="358"/>
    <n v="3"/>
  </r>
  <r>
    <x v="17"/>
    <x v="17"/>
    <x v="358"/>
    <n v="2"/>
  </r>
  <r>
    <x v="17"/>
    <x v="17"/>
    <x v="358"/>
    <n v="1"/>
  </r>
  <r>
    <x v="17"/>
    <x v="17"/>
    <x v="348"/>
    <n v="1"/>
  </r>
  <r>
    <x v="17"/>
    <x v="17"/>
    <x v="330"/>
    <n v="1"/>
  </r>
  <r>
    <x v="17"/>
    <x v="17"/>
    <x v="368"/>
    <n v="2"/>
  </r>
  <r>
    <x v="17"/>
    <x v="17"/>
    <x v="331"/>
    <n v="1"/>
  </r>
  <r>
    <x v="17"/>
    <x v="17"/>
    <x v="369"/>
    <n v="1"/>
  </r>
  <r>
    <x v="17"/>
    <x v="17"/>
    <x v="332"/>
    <n v="1"/>
  </r>
  <r>
    <x v="17"/>
    <x v="17"/>
    <x v="332"/>
    <n v="1"/>
  </r>
  <r>
    <x v="17"/>
    <x v="17"/>
    <x v="357"/>
    <n v="1"/>
  </r>
  <r>
    <x v="17"/>
    <x v="17"/>
    <x v="364"/>
    <n v="1"/>
  </r>
  <r>
    <x v="17"/>
    <x v="17"/>
    <x v="321"/>
    <n v="1"/>
  </r>
  <r>
    <x v="17"/>
    <x v="17"/>
    <x v="370"/>
    <n v="2"/>
  </r>
  <r>
    <x v="17"/>
    <x v="17"/>
    <x v="321"/>
    <n v="1"/>
  </r>
  <r>
    <x v="17"/>
    <x v="17"/>
    <x v="321"/>
    <n v="2"/>
  </r>
  <r>
    <x v="17"/>
    <x v="17"/>
    <x v="321"/>
    <n v="1"/>
  </r>
  <r>
    <x v="17"/>
    <x v="17"/>
    <x v="332"/>
    <n v="3"/>
  </r>
  <r>
    <x v="17"/>
    <x v="17"/>
    <x v="338"/>
    <n v="2"/>
  </r>
  <r>
    <x v="17"/>
    <x v="17"/>
    <x v="371"/>
    <n v="1"/>
  </r>
  <r>
    <x v="17"/>
    <x v="17"/>
    <x v="372"/>
    <n v="2"/>
  </r>
  <r>
    <x v="17"/>
    <x v="17"/>
    <x v="321"/>
    <n v="1"/>
  </r>
  <r>
    <x v="17"/>
    <x v="17"/>
    <x v="373"/>
    <n v="1"/>
  </r>
  <r>
    <x v="17"/>
    <x v="17"/>
    <x v="340"/>
    <n v="2"/>
  </r>
  <r>
    <x v="17"/>
    <x v="17"/>
    <x v="321"/>
    <n v="1"/>
  </r>
  <r>
    <x v="17"/>
    <x v="17"/>
    <x v="374"/>
    <n v="2"/>
  </r>
  <r>
    <x v="17"/>
    <x v="17"/>
    <x v="371"/>
    <n v="1"/>
  </r>
  <r>
    <x v="17"/>
    <x v="17"/>
    <x v="321"/>
    <n v="1"/>
  </r>
  <r>
    <x v="17"/>
    <x v="17"/>
    <x v="374"/>
    <n v="2"/>
  </r>
  <r>
    <x v="17"/>
    <x v="17"/>
    <x v="321"/>
    <n v="1"/>
  </r>
  <r>
    <x v="17"/>
    <x v="17"/>
    <x v="321"/>
    <n v="1"/>
  </r>
  <r>
    <x v="17"/>
    <x v="17"/>
    <x v="375"/>
    <n v="1"/>
  </r>
  <r>
    <x v="17"/>
    <x v="17"/>
    <x v="213"/>
    <n v="2"/>
  </r>
  <r>
    <x v="17"/>
    <x v="17"/>
    <x v="376"/>
    <n v="4"/>
  </r>
  <r>
    <x v="17"/>
    <x v="17"/>
    <x v="377"/>
    <n v="2"/>
  </r>
  <r>
    <x v="17"/>
    <x v="17"/>
    <x v="146"/>
    <n v="1"/>
  </r>
  <r>
    <x v="17"/>
    <x v="17"/>
    <x v="378"/>
    <n v="1"/>
  </r>
  <r>
    <x v="17"/>
    <x v="17"/>
    <x v="322"/>
    <n v="1"/>
  </r>
  <r>
    <x v="17"/>
    <x v="17"/>
    <x v="379"/>
    <n v="1"/>
  </r>
  <r>
    <x v="17"/>
    <x v="17"/>
    <x v="64"/>
    <n v="15"/>
  </r>
  <r>
    <x v="17"/>
    <x v="17"/>
    <x v="380"/>
    <n v="2"/>
  </r>
  <r>
    <x v="17"/>
    <x v="17"/>
    <x v="378"/>
    <n v="6"/>
  </r>
  <r>
    <x v="17"/>
    <x v="17"/>
    <x v="266"/>
    <n v="1"/>
  </r>
  <r>
    <x v="17"/>
    <x v="17"/>
    <x v="266"/>
    <n v="1"/>
  </r>
  <r>
    <x v="17"/>
    <x v="17"/>
    <x v="322"/>
    <n v="1"/>
  </r>
  <r>
    <x v="17"/>
    <x v="17"/>
    <x v="378"/>
    <n v="15"/>
  </r>
  <r>
    <x v="17"/>
    <x v="17"/>
    <x v="321"/>
    <n v="1"/>
  </r>
  <r>
    <x v="17"/>
    <x v="17"/>
    <x v="353"/>
    <n v="2"/>
  </r>
  <r>
    <x v="17"/>
    <x v="17"/>
    <x v="377"/>
    <n v="1"/>
  </r>
  <r>
    <x v="17"/>
    <x v="17"/>
    <x v="381"/>
    <n v="3"/>
  </r>
  <r>
    <x v="17"/>
    <x v="17"/>
    <x v="381"/>
    <n v="14"/>
  </r>
  <r>
    <x v="17"/>
    <x v="17"/>
    <x v="382"/>
    <n v="2"/>
  </r>
  <r>
    <x v="17"/>
    <x v="17"/>
    <x v="381"/>
    <n v="2"/>
  </r>
  <r>
    <x v="17"/>
    <x v="17"/>
    <x v="383"/>
    <n v="3"/>
  </r>
  <r>
    <x v="17"/>
    <x v="17"/>
    <x v="383"/>
    <n v="3"/>
  </r>
  <r>
    <x v="17"/>
    <x v="17"/>
    <x v="381"/>
    <n v="3"/>
  </r>
  <r>
    <x v="17"/>
    <x v="17"/>
    <x v="383"/>
    <n v="1"/>
  </r>
  <r>
    <x v="17"/>
    <x v="17"/>
    <x v="325"/>
    <n v="1"/>
  </r>
  <r>
    <x v="17"/>
    <x v="17"/>
    <x v="340"/>
    <n v="1"/>
  </r>
  <r>
    <x v="17"/>
    <x v="17"/>
    <x v="336"/>
    <n v="1"/>
  </r>
  <r>
    <x v="17"/>
    <x v="17"/>
    <x v="327"/>
    <n v="1"/>
  </r>
  <r>
    <x v="17"/>
    <x v="17"/>
    <x v="384"/>
    <n v="1"/>
  </r>
  <r>
    <x v="17"/>
    <x v="17"/>
    <x v="332"/>
    <n v="1"/>
  </r>
  <r>
    <x v="17"/>
    <x v="17"/>
    <x v="146"/>
    <n v="1"/>
  </r>
  <r>
    <x v="17"/>
    <x v="17"/>
    <x v="327"/>
    <n v="1"/>
  </r>
  <r>
    <x v="17"/>
    <x v="17"/>
    <x v="385"/>
    <n v="2"/>
  </r>
  <r>
    <x v="17"/>
    <x v="17"/>
    <x v="327"/>
    <n v="1"/>
  </r>
  <r>
    <x v="17"/>
    <x v="17"/>
    <x v="164"/>
    <n v="2"/>
  </r>
  <r>
    <x v="17"/>
    <x v="17"/>
    <x v="386"/>
    <n v="10"/>
  </r>
  <r>
    <x v="17"/>
    <x v="17"/>
    <x v="327"/>
    <n v="1"/>
  </r>
  <r>
    <x v="17"/>
    <x v="17"/>
    <x v="326"/>
    <n v="1"/>
  </r>
  <r>
    <x v="17"/>
    <x v="17"/>
    <x v="327"/>
    <n v="1"/>
  </r>
  <r>
    <x v="17"/>
    <x v="17"/>
    <x v="324"/>
    <n v="1"/>
  </r>
  <r>
    <x v="17"/>
    <x v="17"/>
    <x v="385"/>
    <n v="1"/>
  </r>
  <r>
    <x v="17"/>
    <x v="17"/>
    <x v="387"/>
    <n v="1"/>
  </r>
  <r>
    <x v="17"/>
    <x v="17"/>
    <x v="388"/>
    <n v="1"/>
  </r>
  <r>
    <x v="17"/>
    <x v="17"/>
    <x v="389"/>
    <n v="1"/>
  </r>
  <r>
    <x v="17"/>
    <x v="17"/>
    <x v="332"/>
    <n v="1"/>
  </r>
  <r>
    <x v="17"/>
    <x v="17"/>
    <x v="374"/>
    <n v="1"/>
  </r>
  <r>
    <x v="17"/>
    <x v="17"/>
    <x v="373"/>
    <n v="1"/>
  </r>
  <r>
    <x v="17"/>
    <x v="17"/>
    <x v="371"/>
    <n v="1"/>
  </r>
  <r>
    <x v="17"/>
    <x v="17"/>
    <x v="390"/>
    <n v="1"/>
  </r>
  <r>
    <x v="17"/>
    <x v="17"/>
    <x v="391"/>
    <n v="1"/>
  </r>
  <r>
    <x v="17"/>
    <x v="17"/>
    <x v="392"/>
    <n v="1"/>
  </r>
  <r>
    <x v="17"/>
    <x v="17"/>
    <x v="213"/>
    <n v="1"/>
  </r>
  <r>
    <x v="17"/>
    <x v="17"/>
    <x v="213"/>
    <n v="1"/>
  </r>
  <r>
    <x v="17"/>
    <x v="17"/>
    <x v="393"/>
    <n v="1"/>
  </r>
  <r>
    <x v="17"/>
    <x v="17"/>
    <x v="391"/>
    <n v="1"/>
  </r>
  <r>
    <x v="17"/>
    <x v="17"/>
    <x v="391"/>
    <n v="1"/>
  </r>
  <r>
    <x v="17"/>
    <x v="17"/>
    <x v="363"/>
    <n v="1"/>
  </r>
  <r>
    <x v="17"/>
    <x v="17"/>
    <x v="157"/>
    <n v="1"/>
  </r>
  <r>
    <x v="17"/>
    <x v="17"/>
    <x v="342"/>
    <n v="1"/>
  </r>
  <r>
    <x v="17"/>
    <x v="17"/>
    <x v="388"/>
    <n v="1"/>
  </r>
  <r>
    <x v="17"/>
    <x v="17"/>
    <x v="394"/>
    <n v="4"/>
  </r>
  <r>
    <x v="17"/>
    <x v="17"/>
    <x v="321"/>
    <n v="1"/>
  </r>
  <r>
    <x v="17"/>
    <x v="17"/>
    <x v="395"/>
    <n v="1"/>
  </r>
  <r>
    <x v="17"/>
    <x v="17"/>
    <x v="340"/>
    <n v="1"/>
  </r>
  <r>
    <x v="17"/>
    <x v="17"/>
    <x v="321"/>
    <n v="2"/>
  </r>
  <r>
    <x v="17"/>
    <x v="17"/>
    <x v="396"/>
    <n v="1"/>
  </r>
  <r>
    <x v="17"/>
    <x v="17"/>
    <x v="360"/>
    <n v="1"/>
  </r>
  <r>
    <x v="17"/>
    <x v="17"/>
    <x v="397"/>
    <n v="2"/>
  </r>
  <r>
    <x v="17"/>
    <x v="17"/>
    <x v="321"/>
    <n v="1"/>
  </r>
  <r>
    <x v="17"/>
    <x v="17"/>
    <x v="181"/>
    <n v="1"/>
  </r>
  <r>
    <x v="17"/>
    <x v="17"/>
    <x v="323"/>
    <n v="1"/>
  </r>
  <r>
    <x v="17"/>
    <x v="17"/>
    <x v="342"/>
    <n v="2"/>
  </r>
  <r>
    <x v="17"/>
    <x v="17"/>
    <x v="398"/>
    <n v="1"/>
  </r>
  <r>
    <x v="17"/>
    <x v="17"/>
    <x v="321"/>
    <n v="1"/>
  </r>
  <r>
    <x v="17"/>
    <x v="17"/>
    <x v="399"/>
    <n v="1"/>
  </r>
  <r>
    <x v="17"/>
    <x v="17"/>
    <x v="368"/>
    <n v="1"/>
  </r>
  <r>
    <x v="17"/>
    <x v="17"/>
    <x v="400"/>
    <n v="1"/>
  </r>
  <r>
    <x v="17"/>
    <x v="17"/>
    <x v="401"/>
    <n v="1"/>
  </r>
  <r>
    <x v="17"/>
    <x v="17"/>
    <x v="342"/>
    <n v="1"/>
  </r>
  <r>
    <x v="17"/>
    <x v="17"/>
    <x v="402"/>
    <n v="1"/>
  </r>
  <r>
    <x v="17"/>
    <x v="17"/>
    <x v="364"/>
    <n v="1"/>
  </r>
  <r>
    <x v="17"/>
    <x v="17"/>
    <x v="368"/>
    <n v="3"/>
  </r>
  <r>
    <x v="17"/>
    <x v="17"/>
    <x v="334"/>
    <n v="6"/>
  </r>
  <r>
    <x v="17"/>
    <x v="17"/>
    <x v="157"/>
    <n v="1"/>
  </r>
  <r>
    <x v="17"/>
    <x v="17"/>
    <x v="388"/>
    <n v="1"/>
  </r>
  <r>
    <x v="17"/>
    <x v="17"/>
    <x v="321"/>
    <n v="2"/>
  </r>
  <r>
    <x v="17"/>
    <x v="17"/>
    <x v="390"/>
    <n v="1"/>
  </r>
  <r>
    <x v="17"/>
    <x v="17"/>
    <x v="387"/>
    <n v="1"/>
  </r>
  <r>
    <x v="17"/>
    <x v="17"/>
    <x v="336"/>
    <n v="1"/>
  </r>
  <r>
    <x v="17"/>
    <x v="17"/>
    <x v="339"/>
    <n v="1"/>
  </r>
  <r>
    <x v="17"/>
    <x v="17"/>
    <x v="344"/>
    <n v="4"/>
  </r>
  <r>
    <x v="17"/>
    <x v="17"/>
    <x v="358"/>
    <n v="1"/>
  </r>
  <r>
    <x v="17"/>
    <x v="17"/>
    <x v="403"/>
    <n v="1"/>
  </r>
  <r>
    <x v="17"/>
    <x v="17"/>
    <x v="332"/>
    <n v="2"/>
  </r>
  <r>
    <x v="17"/>
    <x v="17"/>
    <x v="321"/>
    <n v="2"/>
  </r>
  <r>
    <x v="17"/>
    <x v="17"/>
    <x v="336"/>
    <n v="1"/>
  </r>
  <r>
    <x v="17"/>
    <x v="17"/>
    <x v="404"/>
    <n v="1"/>
  </r>
  <r>
    <x v="17"/>
    <x v="17"/>
    <x v="146"/>
    <n v="1"/>
  </r>
  <r>
    <x v="17"/>
    <x v="17"/>
    <x v="146"/>
    <n v="1"/>
  </r>
  <r>
    <x v="17"/>
    <x v="17"/>
    <x v="405"/>
    <n v="1"/>
  </r>
  <r>
    <x v="17"/>
    <x v="17"/>
    <x v="405"/>
    <n v="2"/>
  </r>
  <r>
    <x v="17"/>
    <x v="17"/>
    <x v="3"/>
    <n v="1"/>
  </r>
  <r>
    <x v="18"/>
    <x v="18"/>
    <x v="15"/>
    <n v="13"/>
  </r>
  <r>
    <x v="18"/>
    <x v="18"/>
    <x v="47"/>
    <n v="7"/>
  </r>
  <r>
    <x v="18"/>
    <x v="18"/>
    <x v="342"/>
    <n v="2"/>
  </r>
  <r>
    <x v="18"/>
    <x v="18"/>
    <x v="406"/>
    <n v="1"/>
  </r>
  <r>
    <x v="18"/>
    <x v="18"/>
    <x v="407"/>
    <n v="2"/>
  </r>
  <r>
    <x v="18"/>
    <x v="18"/>
    <x v="0"/>
    <n v="1"/>
  </r>
  <r>
    <x v="18"/>
    <x v="18"/>
    <x v="148"/>
    <n v="1"/>
  </r>
  <r>
    <x v="18"/>
    <x v="18"/>
    <x v="408"/>
    <n v="1"/>
  </r>
  <r>
    <x v="18"/>
    <x v="18"/>
    <x v="3"/>
    <n v="2"/>
  </r>
  <r>
    <x v="18"/>
    <x v="18"/>
    <x v="409"/>
    <n v="1"/>
  </r>
  <r>
    <x v="18"/>
    <x v="18"/>
    <x v="410"/>
    <n v="2"/>
  </r>
  <r>
    <x v="18"/>
    <x v="18"/>
    <x v="349"/>
    <n v="3"/>
  </r>
  <r>
    <x v="18"/>
    <x v="18"/>
    <x v="213"/>
    <n v="1"/>
  </r>
  <r>
    <x v="18"/>
    <x v="18"/>
    <x v="411"/>
    <n v="5"/>
  </r>
  <r>
    <x v="18"/>
    <x v="18"/>
    <x v="36"/>
    <n v="2"/>
  </r>
  <r>
    <x v="18"/>
    <x v="18"/>
    <x v="40"/>
    <n v="2"/>
  </r>
  <r>
    <x v="18"/>
    <x v="18"/>
    <x v="17"/>
    <n v="3"/>
  </r>
  <r>
    <x v="18"/>
    <x v="18"/>
    <x v="412"/>
    <n v="2"/>
  </r>
  <r>
    <x v="18"/>
    <x v="18"/>
    <x v="181"/>
    <n v="1"/>
  </r>
  <r>
    <x v="18"/>
    <x v="18"/>
    <x v="157"/>
    <n v="2"/>
  </r>
  <r>
    <x v="18"/>
    <x v="18"/>
    <x v="413"/>
    <n v="3"/>
  </r>
  <r>
    <x v="18"/>
    <x v="18"/>
    <x v="414"/>
    <n v="7"/>
  </r>
  <r>
    <x v="18"/>
    <x v="18"/>
    <x v="415"/>
    <n v="1"/>
  </r>
  <r>
    <x v="18"/>
    <x v="18"/>
    <x v="21"/>
    <n v="1"/>
  </r>
  <r>
    <x v="18"/>
    <x v="18"/>
    <x v="416"/>
    <n v="5"/>
  </r>
  <r>
    <x v="18"/>
    <x v="18"/>
    <x v="417"/>
    <n v="1"/>
  </r>
  <r>
    <x v="18"/>
    <x v="18"/>
    <x v="357"/>
    <n v="2"/>
  </r>
  <r>
    <x v="18"/>
    <x v="18"/>
    <x v="32"/>
    <n v="1"/>
  </r>
  <r>
    <x v="18"/>
    <x v="18"/>
    <x v="418"/>
    <n v="26"/>
  </r>
  <r>
    <x v="19"/>
    <x v="19"/>
    <x v="419"/>
    <n v="2"/>
  </r>
  <r>
    <x v="19"/>
    <x v="19"/>
    <x v="420"/>
    <n v="1"/>
  </r>
  <r>
    <x v="19"/>
    <x v="19"/>
    <x v="421"/>
    <n v="1"/>
  </r>
  <r>
    <x v="19"/>
    <x v="19"/>
    <x v="422"/>
    <n v="1"/>
  </r>
  <r>
    <x v="19"/>
    <x v="19"/>
    <x v="423"/>
    <n v="1"/>
  </r>
  <r>
    <x v="19"/>
    <x v="19"/>
    <x v="424"/>
    <n v="1"/>
  </r>
  <r>
    <x v="19"/>
    <x v="19"/>
    <x v="425"/>
    <n v="5"/>
  </r>
  <r>
    <x v="20"/>
    <x v="20"/>
    <x v="426"/>
    <n v="1"/>
  </r>
  <r>
    <x v="20"/>
    <x v="20"/>
    <x v="17"/>
    <n v="1"/>
  </r>
  <r>
    <x v="20"/>
    <x v="20"/>
    <x v="427"/>
    <n v="1"/>
  </r>
  <r>
    <x v="20"/>
    <x v="20"/>
    <x v="428"/>
    <n v="1"/>
  </r>
  <r>
    <x v="20"/>
    <x v="20"/>
    <x v="30"/>
    <n v="1"/>
  </r>
  <r>
    <x v="20"/>
    <x v="20"/>
    <x v="29"/>
    <n v="1"/>
  </r>
  <r>
    <x v="20"/>
    <x v="20"/>
    <x v="429"/>
    <n v="1"/>
  </r>
  <r>
    <x v="20"/>
    <x v="20"/>
    <x v="430"/>
    <n v="1"/>
  </r>
  <r>
    <x v="20"/>
    <x v="20"/>
    <x v="266"/>
    <n v="1"/>
  </r>
  <r>
    <x v="20"/>
    <x v="20"/>
    <x v="277"/>
    <n v="1"/>
  </r>
  <r>
    <x v="20"/>
    <x v="20"/>
    <x v="431"/>
    <n v="1"/>
  </r>
  <r>
    <x v="20"/>
    <x v="20"/>
    <x v="432"/>
    <n v="1"/>
  </r>
  <r>
    <x v="20"/>
    <x v="20"/>
    <x v="148"/>
    <n v="1"/>
  </r>
  <r>
    <x v="20"/>
    <x v="20"/>
    <x v="40"/>
    <n v="1"/>
  </r>
  <r>
    <x v="20"/>
    <x v="20"/>
    <x v="433"/>
    <n v="1"/>
  </r>
  <r>
    <x v="20"/>
    <x v="20"/>
    <x v="148"/>
    <n v="1"/>
  </r>
  <r>
    <x v="20"/>
    <x v="20"/>
    <x v="330"/>
    <n v="1"/>
  </r>
  <r>
    <x v="20"/>
    <x v="20"/>
    <x v="434"/>
    <n v="1"/>
  </r>
  <r>
    <x v="20"/>
    <x v="20"/>
    <x v="435"/>
    <n v="1"/>
  </r>
  <r>
    <x v="20"/>
    <x v="20"/>
    <x v="436"/>
    <n v="1"/>
  </r>
  <r>
    <x v="20"/>
    <x v="20"/>
    <x v="437"/>
    <n v="1"/>
  </r>
  <r>
    <x v="20"/>
    <x v="20"/>
    <x v="112"/>
    <n v="1"/>
  </r>
  <r>
    <x v="20"/>
    <x v="20"/>
    <x v="438"/>
    <n v="1"/>
  </r>
  <r>
    <x v="20"/>
    <x v="20"/>
    <x v="439"/>
    <n v="1"/>
  </r>
  <r>
    <x v="20"/>
    <x v="20"/>
    <x v="440"/>
    <n v="1"/>
  </r>
  <r>
    <x v="20"/>
    <x v="20"/>
    <x v="441"/>
    <n v="1"/>
  </r>
  <r>
    <x v="20"/>
    <x v="20"/>
    <x v="108"/>
    <n v="1"/>
  </r>
  <r>
    <x v="20"/>
    <x v="20"/>
    <x v="182"/>
    <n v="1"/>
  </r>
  <r>
    <x v="20"/>
    <x v="20"/>
    <x v="208"/>
    <n v="1"/>
  </r>
  <r>
    <x v="20"/>
    <x v="20"/>
    <x v="350"/>
    <n v="2"/>
  </r>
  <r>
    <x v="20"/>
    <x v="20"/>
    <x v="442"/>
    <n v="1"/>
  </r>
  <r>
    <x v="20"/>
    <x v="20"/>
    <x v="236"/>
    <n v="1"/>
  </r>
  <r>
    <x v="20"/>
    <x v="20"/>
    <x v="179"/>
    <n v="1"/>
  </r>
  <r>
    <x v="20"/>
    <x v="20"/>
    <x v="443"/>
    <n v="1"/>
  </r>
  <r>
    <x v="20"/>
    <x v="20"/>
    <x v="5"/>
    <n v="1"/>
  </r>
  <r>
    <x v="20"/>
    <x v="20"/>
    <x v="444"/>
    <n v="1"/>
  </r>
  <r>
    <x v="20"/>
    <x v="20"/>
    <x v="276"/>
    <n v="1"/>
  </r>
  <r>
    <x v="20"/>
    <x v="20"/>
    <x v="261"/>
    <n v="1"/>
  </r>
  <r>
    <x v="20"/>
    <x v="20"/>
    <x v="445"/>
    <n v="1"/>
  </r>
  <r>
    <x v="20"/>
    <x v="20"/>
    <x v="446"/>
    <n v="1"/>
  </r>
  <r>
    <x v="20"/>
    <x v="20"/>
    <x v="447"/>
    <n v="2"/>
  </r>
  <r>
    <x v="20"/>
    <x v="20"/>
    <x v="294"/>
    <n v="1"/>
  </r>
  <r>
    <x v="20"/>
    <x v="20"/>
    <x v="273"/>
    <n v="1"/>
  </r>
  <r>
    <x v="20"/>
    <x v="20"/>
    <x v="448"/>
    <n v="1"/>
  </r>
  <r>
    <x v="20"/>
    <x v="20"/>
    <x v="449"/>
    <n v="1"/>
  </r>
  <r>
    <x v="20"/>
    <x v="20"/>
    <x v="27"/>
    <n v="3"/>
  </r>
  <r>
    <x v="20"/>
    <x v="20"/>
    <x v="440"/>
    <n v="1"/>
  </r>
  <r>
    <x v="20"/>
    <x v="20"/>
    <x v="450"/>
    <n v="1"/>
  </r>
  <r>
    <x v="20"/>
    <x v="20"/>
    <x v="21"/>
    <n v="1"/>
  </r>
  <r>
    <x v="20"/>
    <x v="20"/>
    <x v="155"/>
    <n v="1"/>
  </r>
  <r>
    <x v="20"/>
    <x v="20"/>
    <x v="451"/>
    <n v="1"/>
  </r>
  <r>
    <x v="20"/>
    <x v="20"/>
    <x v="275"/>
    <n v="1"/>
  </r>
  <r>
    <x v="20"/>
    <x v="20"/>
    <x v="331"/>
    <n v="1"/>
  </r>
  <r>
    <x v="20"/>
    <x v="20"/>
    <x v="32"/>
    <n v="1"/>
  </r>
  <r>
    <x v="21"/>
    <x v="21"/>
    <x v="452"/>
    <n v="1"/>
  </r>
  <r>
    <x v="21"/>
    <x v="21"/>
    <x v="453"/>
    <n v="1"/>
  </r>
  <r>
    <x v="21"/>
    <x v="21"/>
    <x v="137"/>
    <n v="1"/>
  </r>
  <r>
    <x v="21"/>
    <x v="21"/>
    <x v="139"/>
    <n v="1"/>
  </r>
  <r>
    <x v="21"/>
    <x v="21"/>
    <x v="31"/>
    <n v="1"/>
  </r>
  <r>
    <x v="22"/>
    <x v="22"/>
    <x v="101"/>
    <n v="1"/>
  </r>
  <r>
    <x v="22"/>
    <x v="22"/>
    <x v="454"/>
    <n v="1"/>
  </r>
  <r>
    <x v="22"/>
    <x v="22"/>
    <x v="455"/>
    <n v="1"/>
  </r>
  <r>
    <x v="22"/>
    <x v="22"/>
    <x v="456"/>
    <n v="1"/>
  </r>
  <r>
    <x v="22"/>
    <x v="22"/>
    <x v="457"/>
    <n v="1"/>
  </r>
  <r>
    <x v="22"/>
    <x v="22"/>
    <x v="31"/>
    <n v="2"/>
  </r>
  <r>
    <x v="22"/>
    <x v="22"/>
    <x v="458"/>
    <n v="1"/>
  </r>
  <r>
    <x v="23"/>
    <x v="23"/>
    <x v="29"/>
    <n v="1"/>
  </r>
  <r>
    <x v="23"/>
    <x v="23"/>
    <x v="459"/>
    <n v="1"/>
  </r>
  <r>
    <x v="24"/>
    <x v="24"/>
    <x v="460"/>
    <n v="1"/>
  </r>
  <r>
    <x v="24"/>
    <x v="24"/>
    <x v="461"/>
    <n v="1"/>
  </r>
  <r>
    <x v="24"/>
    <x v="24"/>
    <x v="462"/>
    <n v="2"/>
  </r>
  <r>
    <x v="24"/>
    <x v="24"/>
    <x v="463"/>
    <n v="2"/>
  </r>
  <r>
    <x v="24"/>
    <x v="24"/>
    <x v="262"/>
    <n v="1"/>
  </r>
  <r>
    <x v="24"/>
    <x v="24"/>
    <x v="464"/>
    <n v="2"/>
  </r>
  <r>
    <x v="24"/>
    <x v="24"/>
    <x v="110"/>
    <n v="1"/>
  </r>
  <r>
    <x v="24"/>
    <x v="24"/>
    <x v="329"/>
    <n v="1"/>
  </r>
  <r>
    <x v="24"/>
    <x v="24"/>
    <x v="99"/>
    <n v="12"/>
  </r>
  <r>
    <x v="24"/>
    <x v="24"/>
    <x v="465"/>
    <n v="1"/>
  </r>
  <r>
    <x v="24"/>
    <x v="24"/>
    <x v="466"/>
    <n v="1"/>
  </r>
  <r>
    <x v="24"/>
    <x v="24"/>
    <x v="467"/>
    <n v="2"/>
  </r>
  <r>
    <x v="24"/>
    <x v="24"/>
    <x v="468"/>
    <n v="3"/>
  </r>
  <r>
    <x v="24"/>
    <x v="24"/>
    <x v="431"/>
    <n v="1"/>
  </r>
  <r>
    <x v="24"/>
    <x v="24"/>
    <x v="469"/>
    <n v="4"/>
  </r>
  <r>
    <x v="24"/>
    <x v="24"/>
    <x v="470"/>
    <n v="1"/>
  </r>
  <r>
    <x v="24"/>
    <x v="24"/>
    <x v="471"/>
    <n v="18"/>
  </r>
  <r>
    <x v="24"/>
    <x v="24"/>
    <x v="472"/>
    <n v="5"/>
  </r>
  <r>
    <x v="24"/>
    <x v="24"/>
    <x v="473"/>
    <n v="3"/>
  </r>
  <r>
    <x v="24"/>
    <x v="24"/>
    <x v="474"/>
    <n v="1"/>
  </r>
  <r>
    <x v="24"/>
    <x v="24"/>
    <x v="475"/>
    <n v="3"/>
  </r>
  <r>
    <x v="24"/>
    <x v="24"/>
    <x v="243"/>
    <n v="5"/>
  </r>
  <r>
    <x v="24"/>
    <x v="24"/>
    <x v="210"/>
    <n v="1"/>
  </r>
  <r>
    <x v="24"/>
    <x v="24"/>
    <x v="357"/>
    <n v="1"/>
  </r>
  <r>
    <x v="24"/>
    <x v="24"/>
    <x v="29"/>
    <n v="21"/>
  </r>
  <r>
    <x v="24"/>
    <x v="24"/>
    <x v="476"/>
    <n v="14"/>
  </r>
  <r>
    <x v="24"/>
    <x v="24"/>
    <x v="98"/>
    <n v="2"/>
  </r>
  <r>
    <x v="24"/>
    <x v="24"/>
    <x v="477"/>
    <n v="2"/>
  </r>
  <r>
    <x v="24"/>
    <x v="24"/>
    <x v="478"/>
    <n v="2"/>
  </r>
  <r>
    <x v="24"/>
    <x v="24"/>
    <x v="479"/>
    <n v="1"/>
  </r>
  <r>
    <x v="24"/>
    <x v="24"/>
    <x v="480"/>
    <n v="3"/>
  </r>
  <r>
    <x v="24"/>
    <x v="24"/>
    <x v="481"/>
    <n v="3"/>
  </r>
  <r>
    <x v="24"/>
    <x v="24"/>
    <x v="482"/>
    <n v="8"/>
  </r>
  <r>
    <x v="24"/>
    <x v="24"/>
    <x v="483"/>
    <n v="1"/>
  </r>
  <r>
    <x v="24"/>
    <x v="24"/>
    <x v="484"/>
    <n v="2"/>
  </r>
  <r>
    <x v="24"/>
    <x v="24"/>
    <x v="0"/>
    <n v="2"/>
  </r>
  <r>
    <x v="24"/>
    <x v="24"/>
    <x v="485"/>
    <n v="1"/>
  </r>
  <r>
    <x v="24"/>
    <x v="24"/>
    <x v="214"/>
    <n v="3"/>
  </r>
  <r>
    <x v="24"/>
    <x v="24"/>
    <x v="486"/>
    <n v="1"/>
  </r>
  <r>
    <x v="24"/>
    <x v="24"/>
    <x v="487"/>
    <n v="1"/>
  </r>
  <r>
    <x v="24"/>
    <x v="24"/>
    <x v="488"/>
    <n v="1"/>
  </r>
  <r>
    <x v="24"/>
    <x v="24"/>
    <x v="111"/>
    <n v="1"/>
  </r>
  <r>
    <x v="24"/>
    <x v="24"/>
    <x v="489"/>
    <n v="2"/>
  </r>
  <r>
    <x v="24"/>
    <x v="24"/>
    <x v="289"/>
    <n v="8"/>
  </r>
  <r>
    <x v="24"/>
    <x v="24"/>
    <x v="490"/>
    <n v="2"/>
  </r>
  <r>
    <x v="24"/>
    <x v="24"/>
    <x v="491"/>
    <n v="1"/>
  </r>
  <r>
    <x v="24"/>
    <x v="24"/>
    <x v="492"/>
    <n v="1"/>
  </r>
  <r>
    <x v="24"/>
    <x v="24"/>
    <x v="2"/>
    <n v="1"/>
  </r>
  <r>
    <x v="24"/>
    <x v="24"/>
    <x v="493"/>
    <n v="7"/>
  </r>
  <r>
    <x v="24"/>
    <x v="24"/>
    <x v="494"/>
    <n v="1"/>
  </r>
  <r>
    <x v="24"/>
    <x v="24"/>
    <x v="195"/>
    <n v="1"/>
  </r>
  <r>
    <x v="24"/>
    <x v="24"/>
    <x v="495"/>
    <n v="2"/>
  </r>
  <r>
    <x v="24"/>
    <x v="24"/>
    <x v="496"/>
    <n v="2"/>
  </r>
  <r>
    <x v="24"/>
    <x v="24"/>
    <x v="497"/>
    <n v="2"/>
  </r>
  <r>
    <x v="24"/>
    <x v="24"/>
    <x v="45"/>
    <n v="1"/>
  </r>
  <r>
    <x v="24"/>
    <x v="24"/>
    <x v="157"/>
    <n v="3"/>
  </r>
  <r>
    <x v="24"/>
    <x v="24"/>
    <x v="155"/>
    <n v="1"/>
  </r>
  <r>
    <x v="24"/>
    <x v="24"/>
    <x v="498"/>
    <n v="1"/>
  </r>
  <r>
    <x v="24"/>
    <x v="24"/>
    <x v="499"/>
    <n v="1"/>
  </r>
  <r>
    <x v="24"/>
    <x v="24"/>
    <x v="500"/>
    <n v="2"/>
  </r>
  <r>
    <x v="24"/>
    <x v="24"/>
    <x v="501"/>
    <n v="1"/>
  </r>
  <r>
    <x v="24"/>
    <x v="24"/>
    <x v="502"/>
    <n v="1"/>
  </r>
  <r>
    <x v="24"/>
    <x v="24"/>
    <x v="503"/>
    <n v="1"/>
  </r>
  <r>
    <x v="24"/>
    <x v="24"/>
    <x v="504"/>
    <n v="1"/>
  </r>
  <r>
    <x v="24"/>
    <x v="24"/>
    <x v="505"/>
    <n v="1"/>
  </r>
  <r>
    <x v="24"/>
    <x v="24"/>
    <x v="137"/>
    <n v="1"/>
  </r>
  <r>
    <x v="24"/>
    <x v="24"/>
    <x v="3"/>
    <n v="4"/>
  </r>
  <r>
    <x v="24"/>
    <x v="24"/>
    <x v="269"/>
    <n v="12"/>
  </r>
  <r>
    <x v="24"/>
    <x v="24"/>
    <x v="179"/>
    <n v="4"/>
  </r>
  <r>
    <x v="24"/>
    <x v="24"/>
    <x v="213"/>
    <n v="2"/>
  </r>
  <r>
    <x v="24"/>
    <x v="24"/>
    <x v="8"/>
    <n v="30"/>
  </r>
  <r>
    <x v="24"/>
    <x v="24"/>
    <x v="506"/>
    <n v="15"/>
  </r>
  <r>
    <x v="24"/>
    <x v="24"/>
    <x v="17"/>
    <n v="11"/>
  </r>
  <r>
    <x v="24"/>
    <x v="24"/>
    <x v="31"/>
    <n v="11"/>
  </r>
  <r>
    <x v="24"/>
    <x v="24"/>
    <x v="507"/>
    <n v="2"/>
  </r>
  <r>
    <x v="24"/>
    <x v="24"/>
    <x v="508"/>
    <n v="8"/>
  </r>
  <r>
    <x v="24"/>
    <x v="24"/>
    <x v="439"/>
    <n v="5"/>
  </r>
  <r>
    <x v="24"/>
    <x v="24"/>
    <x v="267"/>
    <n v="4"/>
  </r>
  <r>
    <x v="24"/>
    <x v="24"/>
    <x v="509"/>
    <n v="4"/>
  </r>
  <r>
    <x v="24"/>
    <x v="24"/>
    <x v="5"/>
    <n v="3"/>
  </r>
  <r>
    <x v="24"/>
    <x v="24"/>
    <x v="154"/>
    <n v="26"/>
  </r>
  <r>
    <x v="24"/>
    <x v="24"/>
    <x v="27"/>
    <n v="17"/>
  </r>
  <r>
    <x v="24"/>
    <x v="24"/>
    <x v="435"/>
    <n v="11"/>
  </r>
  <r>
    <x v="24"/>
    <x v="24"/>
    <x v="270"/>
    <n v="5"/>
  </r>
  <r>
    <x v="24"/>
    <x v="24"/>
    <x v="13"/>
    <n v="10"/>
  </r>
  <r>
    <x v="24"/>
    <x v="24"/>
    <x v="510"/>
    <n v="1"/>
  </r>
  <r>
    <x v="24"/>
    <x v="24"/>
    <x v="50"/>
    <n v="2"/>
  </r>
  <r>
    <x v="24"/>
    <x v="24"/>
    <x v="21"/>
    <n v="4"/>
  </r>
  <r>
    <x v="24"/>
    <x v="24"/>
    <x v="511"/>
    <n v="4"/>
  </r>
  <r>
    <x v="24"/>
    <x v="24"/>
    <x v="405"/>
    <n v="2"/>
  </r>
  <r>
    <x v="24"/>
    <x v="24"/>
    <x v="512"/>
    <n v="2"/>
  </r>
  <r>
    <x v="24"/>
    <x v="24"/>
    <x v="513"/>
    <n v="1"/>
  </r>
  <r>
    <x v="24"/>
    <x v="24"/>
    <x v="514"/>
    <n v="1"/>
  </r>
  <r>
    <x v="24"/>
    <x v="24"/>
    <x v="515"/>
    <n v="2"/>
  </r>
  <r>
    <x v="24"/>
    <x v="24"/>
    <x v="516"/>
    <n v="2"/>
  </r>
  <r>
    <x v="24"/>
    <x v="24"/>
    <x v="517"/>
    <n v="3"/>
  </r>
  <r>
    <x v="24"/>
    <x v="24"/>
    <x v="518"/>
    <n v="4"/>
  </r>
  <r>
    <x v="25"/>
    <x v="25"/>
    <x v="519"/>
    <n v="2"/>
  </r>
  <r>
    <x v="25"/>
    <x v="25"/>
    <x v="214"/>
    <n v="1"/>
  </r>
  <r>
    <x v="25"/>
    <x v="25"/>
    <x v="520"/>
    <n v="1"/>
  </r>
  <r>
    <x v="25"/>
    <x v="25"/>
    <x v="521"/>
    <n v="1"/>
  </r>
  <r>
    <x v="25"/>
    <x v="25"/>
    <x v="522"/>
    <n v="3"/>
  </r>
  <r>
    <x v="25"/>
    <x v="25"/>
    <x v="111"/>
    <n v="1"/>
  </r>
  <r>
    <x v="25"/>
    <x v="25"/>
    <x v="523"/>
    <n v="3"/>
  </r>
  <r>
    <x v="25"/>
    <x v="25"/>
    <x v="441"/>
    <n v="2"/>
  </r>
  <r>
    <x v="25"/>
    <x v="25"/>
    <x v="524"/>
    <n v="3"/>
  </r>
  <r>
    <x v="25"/>
    <x v="25"/>
    <x v="525"/>
    <n v="4"/>
  </r>
  <r>
    <x v="25"/>
    <x v="25"/>
    <x v="526"/>
    <n v="1"/>
  </r>
  <r>
    <x v="25"/>
    <x v="25"/>
    <x v="21"/>
    <n v="2"/>
  </r>
  <r>
    <x v="25"/>
    <x v="25"/>
    <x v="13"/>
    <n v="2"/>
  </r>
  <r>
    <x v="25"/>
    <x v="25"/>
    <x v="527"/>
    <n v="1"/>
  </r>
  <r>
    <x v="25"/>
    <x v="25"/>
    <x v="98"/>
    <n v="1"/>
  </r>
  <r>
    <x v="25"/>
    <x v="25"/>
    <x v="528"/>
    <n v="1"/>
  </r>
  <r>
    <x v="25"/>
    <x v="25"/>
    <x v="529"/>
    <n v="1"/>
  </r>
  <r>
    <x v="25"/>
    <x v="25"/>
    <x v="530"/>
    <n v="1"/>
  </r>
  <r>
    <x v="25"/>
    <x v="25"/>
    <x v="531"/>
    <n v="2"/>
  </r>
  <r>
    <x v="25"/>
    <x v="25"/>
    <x v="303"/>
    <n v="1"/>
  </r>
  <r>
    <x v="25"/>
    <x v="25"/>
    <x v="532"/>
    <n v="2"/>
  </r>
  <r>
    <x v="25"/>
    <x v="25"/>
    <x v="533"/>
    <n v="1"/>
  </r>
  <r>
    <x v="25"/>
    <x v="25"/>
    <x v="439"/>
    <n v="1"/>
  </r>
  <r>
    <x v="25"/>
    <x v="25"/>
    <x v="534"/>
    <n v="3"/>
  </r>
  <r>
    <x v="25"/>
    <x v="25"/>
    <x v="535"/>
    <n v="1"/>
  </r>
  <r>
    <x v="25"/>
    <x v="25"/>
    <x v="511"/>
    <n v="1"/>
  </r>
  <r>
    <x v="25"/>
    <x v="25"/>
    <x v="536"/>
    <n v="1"/>
  </r>
  <r>
    <x v="25"/>
    <x v="25"/>
    <x v="537"/>
    <n v="1"/>
  </r>
  <r>
    <x v="25"/>
    <x v="25"/>
    <x v="538"/>
    <n v="1"/>
  </r>
  <r>
    <x v="25"/>
    <x v="25"/>
    <x v="539"/>
    <n v="1"/>
  </r>
  <r>
    <x v="25"/>
    <x v="25"/>
    <x v="540"/>
    <n v="1"/>
  </r>
  <r>
    <x v="25"/>
    <x v="25"/>
    <x v="253"/>
    <n v="1"/>
  </r>
  <r>
    <x v="26"/>
    <x v="26"/>
    <x v="137"/>
    <n v="1"/>
  </r>
  <r>
    <x v="26"/>
    <x v="26"/>
    <x v="9"/>
    <n v="1"/>
  </r>
  <r>
    <x v="26"/>
    <x v="26"/>
    <x v="36"/>
    <n v="1"/>
  </r>
  <r>
    <x v="26"/>
    <x v="26"/>
    <x v="137"/>
    <n v="1"/>
  </r>
  <r>
    <x v="26"/>
    <x v="26"/>
    <x v="153"/>
    <n v="1"/>
  </r>
  <r>
    <x v="26"/>
    <x v="26"/>
    <x v="541"/>
    <n v="1"/>
  </r>
  <r>
    <x v="26"/>
    <x v="26"/>
    <x v="157"/>
    <n v="2"/>
  </r>
  <r>
    <x v="26"/>
    <x v="26"/>
    <x v="153"/>
    <n v="1"/>
  </r>
  <r>
    <x v="26"/>
    <x v="26"/>
    <x v="542"/>
    <n v="1"/>
  </r>
  <r>
    <x v="27"/>
    <x v="27"/>
    <x v="269"/>
    <n v="1"/>
  </r>
  <r>
    <x v="27"/>
    <x v="27"/>
    <x v="543"/>
    <n v="2"/>
  </r>
  <r>
    <x v="27"/>
    <x v="27"/>
    <x v="544"/>
    <n v="1"/>
  </r>
  <r>
    <x v="27"/>
    <x v="27"/>
    <x v="305"/>
    <n v="1"/>
  </r>
  <r>
    <x v="27"/>
    <x v="27"/>
    <x v="545"/>
    <n v="1"/>
  </r>
  <r>
    <x v="27"/>
    <x v="27"/>
    <x v="546"/>
    <n v="1"/>
  </r>
  <r>
    <x v="27"/>
    <x v="27"/>
    <x v="20"/>
    <n v="1"/>
  </r>
  <r>
    <x v="27"/>
    <x v="27"/>
    <x v="547"/>
    <n v="1"/>
  </r>
  <r>
    <x v="27"/>
    <x v="27"/>
    <x v="548"/>
    <n v="1"/>
  </r>
  <r>
    <x v="28"/>
    <x v="28"/>
    <x v="325"/>
    <n v="4"/>
  </r>
  <r>
    <x v="28"/>
    <x v="28"/>
    <x v="148"/>
    <n v="1"/>
  </r>
  <r>
    <x v="28"/>
    <x v="28"/>
    <x v="549"/>
    <n v="2"/>
  </r>
  <r>
    <x v="28"/>
    <x v="28"/>
    <x v="3"/>
    <n v="4"/>
  </r>
  <r>
    <x v="28"/>
    <x v="28"/>
    <x v="324"/>
    <n v="3"/>
  </r>
  <r>
    <x v="28"/>
    <x v="28"/>
    <x v="164"/>
    <n v="2"/>
  </r>
  <r>
    <x v="28"/>
    <x v="28"/>
    <x v="232"/>
    <n v="3"/>
  </r>
  <r>
    <x v="28"/>
    <x v="28"/>
    <x v="550"/>
    <n v="4"/>
  </r>
  <r>
    <x v="28"/>
    <x v="28"/>
    <x v="551"/>
    <n v="1"/>
  </r>
  <r>
    <x v="28"/>
    <x v="28"/>
    <x v="552"/>
    <n v="10"/>
  </r>
  <r>
    <x v="28"/>
    <x v="28"/>
    <x v="553"/>
    <n v="1"/>
  </r>
  <r>
    <x v="28"/>
    <x v="28"/>
    <x v="554"/>
    <n v="1"/>
  </r>
  <r>
    <x v="29"/>
    <x v="29"/>
    <x v="164"/>
    <n v="1"/>
  </r>
  <r>
    <x v="29"/>
    <x v="29"/>
    <x v="555"/>
    <n v="1"/>
  </r>
  <r>
    <x v="29"/>
    <x v="29"/>
    <x v="381"/>
    <n v="1"/>
  </r>
  <r>
    <x v="29"/>
    <x v="29"/>
    <x v="556"/>
    <n v="1"/>
  </r>
  <r>
    <x v="29"/>
    <x v="29"/>
    <x v="557"/>
    <n v="1"/>
  </r>
  <r>
    <x v="29"/>
    <x v="29"/>
    <x v="64"/>
    <n v="1"/>
  </r>
  <r>
    <x v="30"/>
    <x v="30"/>
    <x v="441"/>
    <n v="2"/>
  </r>
  <r>
    <x v="30"/>
    <x v="30"/>
    <x v="254"/>
    <n v="6"/>
  </r>
  <r>
    <x v="31"/>
    <x v="31"/>
    <x v="558"/>
    <n v="1"/>
  </r>
  <r>
    <x v="31"/>
    <x v="31"/>
    <x v="559"/>
    <n v="2"/>
  </r>
  <r>
    <x v="31"/>
    <x v="31"/>
    <x v="560"/>
    <n v="1"/>
  </r>
  <r>
    <x v="31"/>
    <x v="31"/>
    <x v="561"/>
    <n v="4"/>
  </r>
  <r>
    <x v="31"/>
    <x v="31"/>
    <x v="236"/>
    <n v="1"/>
  </r>
  <r>
    <x v="31"/>
    <x v="31"/>
    <x v="203"/>
    <n v="1"/>
  </r>
  <r>
    <x v="31"/>
    <x v="31"/>
    <x v="562"/>
    <n v="1"/>
  </r>
  <r>
    <x v="31"/>
    <x v="31"/>
    <x v="3"/>
    <n v="2"/>
  </r>
  <r>
    <x v="31"/>
    <x v="31"/>
    <x v="563"/>
    <n v="1"/>
  </r>
  <r>
    <x v="31"/>
    <x v="31"/>
    <x v="564"/>
    <n v="2"/>
  </r>
  <r>
    <x v="32"/>
    <x v="32"/>
    <x v="565"/>
    <n v="5"/>
  </r>
  <r>
    <x v="32"/>
    <x v="32"/>
    <x v="566"/>
    <n v="3"/>
  </r>
  <r>
    <x v="32"/>
    <x v="32"/>
    <x v="148"/>
    <n v="2"/>
  </r>
  <r>
    <x v="32"/>
    <x v="32"/>
    <x v="567"/>
    <n v="2"/>
  </r>
  <r>
    <x v="32"/>
    <x v="32"/>
    <x v="568"/>
    <n v="8"/>
  </r>
  <r>
    <x v="32"/>
    <x v="32"/>
    <x v="395"/>
    <n v="4"/>
  </r>
  <r>
    <x v="32"/>
    <x v="32"/>
    <x v="569"/>
    <n v="4"/>
  </r>
  <r>
    <x v="32"/>
    <x v="32"/>
    <x v="570"/>
    <n v="3"/>
  </r>
  <r>
    <x v="32"/>
    <x v="32"/>
    <x v="47"/>
    <n v="3"/>
  </r>
  <r>
    <x v="32"/>
    <x v="32"/>
    <x v="571"/>
    <n v="5"/>
  </r>
  <r>
    <x v="32"/>
    <x v="32"/>
    <x v="572"/>
    <n v="3"/>
  </r>
  <r>
    <x v="32"/>
    <x v="32"/>
    <x v="213"/>
    <n v="3"/>
  </r>
  <r>
    <x v="32"/>
    <x v="32"/>
    <x v="573"/>
    <n v="1"/>
  </r>
  <r>
    <x v="32"/>
    <x v="32"/>
    <x v="574"/>
    <n v="1"/>
  </r>
  <r>
    <x v="32"/>
    <x v="32"/>
    <x v="575"/>
    <n v="2"/>
  </r>
  <r>
    <x v="33"/>
    <x v="33"/>
    <x v="576"/>
    <n v="1"/>
  </r>
  <r>
    <x v="33"/>
    <x v="33"/>
    <x v="235"/>
    <n v="1"/>
  </r>
  <r>
    <x v="33"/>
    <x v="33"/>
    <x v="305"/>
    <n v="1"/>
  </r>
  <r>
    <x v="33"/>
    <x v="33"/>
    <x v="15"/>
    <n v="10"/>
  </r>
  <r>
    <x v="33"/>
    <x v="33"/>
    <x v="577"/>
    <n v="5"/>
  </r>
  <r>
    <x v="34"/>
    <x v="34"/>
    <x v="305"/>
    <n v="1"/>
  </r>
  <r>
    <x v="35"/>
    <x v="35"/>
    <x v="578"/>
    <n v="2"/>
  </r>
  <r>
    <x v="35"/>
    <x v="35"/>
    <x v="15"/>
    <n v="1"/>
  </r>
  <r>
    <x v="35"/>
    <x v="35"/>
    <x v="579"/>
    <n v="1"/>
  </r>
  <r>
    <x v="35"/>
    <x v="35"/>
    <x v="231"/>
    <n v="5"/>
  </r>
  <r>
    <x v="35"/>
    <x v="35"/>
    <x v="7"/>
    <n v="2"/>
  </r>
  <r>
    <x v="35"/>
    <x v="35"/>
    <x v="580"/>
    <n v="2"/>
  </r>
  <r>
    <x v="35"/>
    <x v="35"/>
    <x v="231"/>
    <n v="1"/>
  </r>
  <r>
    <x v="35"/>
    <x v="35"/>
    <x v="7"/>
    <n v="4"/>
  </r>
  <r>
    <x v="35"/>
    <x v="35"/>
    <x v="236"/>
    <n v="6"/>
  </r>
  <r>
    <x v="36"/>
    <x v="36"/>
    <x v="581"/>
    <n v="1"/>
  </r>
  <r>
    <x v="36"/>
    <x v="36"/>
    <x v="582"/>
    <n v="1"/>
  </r>
  <r>
    <x v="36"/>
    <x v="36"/>
    <x v="30"/>
    <n v="1"/>
  </r>
  <r>
    <x v="36"/>
    <x v="36"/>
    <x v="583"/>
    <n v="1"/>
  </r>
  <r>
    <x v="36"/>
    <x v="36"/>
    <x v="353"/>
    <n v="1"/>
  </r>
  <r>
    <x v="37"/>
    <x v="37"/>
    <x v="305"/>
    <n v="1"/>
  </r>
  <r>
    <x v="37"/>
    <x v="37"/>
    <x v="584"/>
    <n v="1"/>
  </r>
  <r>
    <x v="37"/>
    <x v="37"/>
    <x v="181"/>
    <n v="1"/>
  </r>
  <r>
    <x v="37"/>
    <x v="37"/>
    <x v="585"/>
    <n v="4"/>
  </r>
  <r>
    <x v="37"/>
    <x v="37"/>
    <x v="318"/>
    <n v="1"/>
  </r>
  <r>
    <x v="37"/>
    <x v="37"/>
    <x v="466"/>
    <n v="3"/>
  </r>
  <r>
    <x v="37"/>
    <x v="37"/>
    <x v="20"/>
    <n v="1"/>
  </r>
  <r>
    <x v="37"/>
    <x v="37"/>
    <x v="584"/>
    <n v="1"/>
  </r>
  <r>
    <x v="37"/>
    <x v="37"/>
    <x v="586"/>
    <n v="1"/>
  </r>
  <r>
    <x v="38"/>
    <x v="38"/>
    <x v="179"/>
    <n v="1"/>
  </r>
  <r>
    <x v="38"/>
    <x v="38"/>
    <x v="27"/>
    <n v="1"/>
  </r>
  <r>
    <x v="38"/>
    <x v="38"/>
    <x v="587"/>
    <n v="1"/>
  </r>
  <r>
    <x v="39"/>
    <x v="39"/>
    <x v="588"/>
    <n v="1"/>
  </r>
  <r>
    <x v="40"/>
    <x v="40"/>
    <x v="589"/>
    <n v="2"/>
  </r>
  <r>
    <x v="40"/>
    <x v="40"/>
    <x v="590"/>
    <n v="1"/>
  </r>
  <r>
    <x v="40"/>
    <x v="40"/>
    <x v="591"/>
    <n v="1"/>
  </r>
  <r>
    <x v="40"/>
    <x v="40"/>
    <x v="50"/>
    <n v="1"/>
  </r>
  <r>
    <x v="40"/>
    <x v="40"/>
    <x v="592"/>
    <n v="1"/>
  </r>
  <r>
    <x v="40"/>
    <x v="40"/>
    <x v="99"/>
    <n v="1"/>
  </r>
  <r>
    <x v="40"/>
    <x v="40"/>
    <x v="593"/>
    <n v="2"/>
  </r>
  <r>
    <x v="40"/>
    <x v="40"/>
    <x v="594"/>
    <n v="3"/>
  </r>
  <r>
    <x v="40"/>
    <x v="40"/>
    <x v="27"/>
    <n v="2"/>
  </r>
  <r>
    <x v="40"/>
    <x v="40"/>
    <x v="595"/>
    <n v="3"/>
  </r>
  <r>
    <x v="40"/>
    <x v="40"/>
    <x v="596"/>
    <n v="3"/>
  </r>
  <r>
    <x v="40"/>
    <x v="40"/>
    <x v="597"/>
    <n v="2"/>
  </r>
  <r>
    <x v="40"/>
    <x v="40"/>
    <x v="598"/>
    <n v="11"/>
  </r>
  <r>
    <x v="40"/>
    <x v="40"/>
    <x v="21"/>
    <n v="1"/>
  </r>
  <r>
    <x v="40"/>
    <x v="40"/>
    <x v="20"/>
    <n v="2"/>
  </r>
  <r>
    <x v="40"/>
    <x v="40"/>
    <x v="289"/>
    <n v="2"/>
  </r>
  <r>
    <x v="40"/>
    <x v="40"/>
    <x v="181"/>
    <n v="1"/>
  </r>
  <r>
    <x v="40"/>
    <x v="40"/>
    <x v="581"/>
    <n v="6"/>
  </r>
  <r>
    <x v="40"/>
    <x v="40"/>
    <x v="157"/>
    <n v="1"/>
  </r>
  <r>
    <x v="40"/>
    <x v="40"/>
    <x v="274"/>
    <n v="2"/>
  </r>
  <r>
    <x v="40"/>
    <x v="40"/>
    <x v="599"/>
    <n v="3"/>
  </r>
  <r>
    <x v="41"/>
    <x v="41"/>
    <x v="441"/>
    <n v="2"/>
  </r>
  <r>
    <x v="41"/>
    <x v="41"/>
    <x v="8"/>
    <n v="2"/>
  </r>
  <r>
    <x v="41"/>
    <x v="41"/>
    <x v="29"/>
    <n v="1"/>
  </r>
  <r>
    <x v="41"/>
    <x v="41"/>
    <x v="14"/>
    <n v="4"/>
  </r>
  <r>
    <x v="41"/>
    <x v="41"/>
    <x v="40"/>
    <n v="3"/>
  </r>
  <r>
    <x v="42"/>
    <x v="42"/>
    <x v="291"/>
    <n v="2"/>
  </r>
  <r>
    <x v="42"/>
    <x v="42"/>
    <x v="243"/>
    <n v="3"/>
  </r>
  <r>
    <x v="42"/>
    <x v="42"/>
    <x v="600"/>
    <n v="1"/>
  </r>
  <r>
    <x v="42"/>
    <x v="42"/>
    <x v="601"/>
    <n v="11"/>
  </r>
  <r>
    <x v="42"/>
    <x v="42"/>
    <x v="252"/>
    <n v="5"/>
  </r>
  <r>
    <x v="42"/>
    <x v="42"/>
    <x v="602"/>
    <n v="2"/>
  </r>
  <r>
    <x v="42"/>
    <x v="42"/>
    <x v="148"/>
    <n v="16"/>
  </r>
  <r>
    <x v="42"/>
    <x v="42"/>
    <x v="32"/>
    <n v="14"/>
  </r>
  <r>
    <x v="42"/>
    <x v="42"/>
    <x v="40"/>
    <n v="15"/>
  </r>
  <r>
    <x v="42"/>
    <x v="42"/>
    <x v="36"/>
    <n v="46"/>
  </r>
  <r>
    <x v="42"/>
    <x v="42"/>
    <x v="441"/>
    <n v="20"/>
  </r>
  <r>
    <x v="42"/>
    <x v="42"/>
    <x v="21"/>
    <n v="1"/>
  </r>
  <r>
    <x v="42"/>
    <x v="42"/>
    <x v="603"/>
    <n v="1"/>
  </r>
  <r>
    <x v="42"/>
    <x v="42"/>
    <x v="3"/>
    <n v="2"/>
  </r>
  <r>
    <x v="42"/>
    <x v="42"/>
    <x v="526"/>
    <n v="1"/>
  </r>
  <r>
    <x v="42"/>
    <x v="42"/>
    <x v="15"/>
    <n v="16"/>
  </r>
  <r>
    <x v="42"/>
    <x v="42"/>
    <x v="29"/>
    <n v="7"/>
  </r>
  <r>
    <x v="42"/>
    <x v="42"/>
    <x v="31"/>
    <n v="1"/>
  </r>
  <r>
    <x v="42"/>
    <x v="42"/>
    <x v="604"/>
    <n v="9"/>
  </r>
  <r>
    <x v="42"/>
    <x v="42"/>
    <x v="30"/>
    <n v="1"/>
  </r>
  <r>
    <x v="42"/>
    <x v="42"/>
    <x v="605"/>
    <n v="3"/>
  </r>
  <r>
    <x v="42"/>
    <x v="42"/>
    <x v="8"/>
    <n v="4"/>
  </r>
  <r>
    <x v="42"/>
    <x v="42"/>
    <x v="520"/>
    <n v="1"/>
  </r>
  <r>
    <x v="42"/>
    <x v="42"/>
    <x v="349"/>
    <n v="2"/>
  </r>
  <r>
    <x v="42"/>
    <x v="42"/>
    <x v="155"/>
    <n v="6"/>
  </r>
  <r>
    <x v="42"/>
    <x v="42"/>
    <x v="466"/>
    <n v="8"/>
  </r>
  <r>
    <x v="42"/>
    <x v="42"/>
    <x v="236"/>
    <n v="12"/>
  </r>
  <r>
    <x v="42"/>
    <x v="42"/>
    <x v="606"/>
    <n v="1"/>
  </r>
  <r>
    <x v="42"/>
    <x v="42"/>
    <x v="137"/>
    <n v="3"/>
  </r>
  <r>
    <x v="42"/>
    <x v="42"/>
    <x v="20"/>
    <n v="2"/>
  </r>
  <r>
    <x v="42"/>
    <x v="42"/>
    <x v="99"/>
    <n v="1"/>
  </r>
  <r>
    <x v="42"/>
    <x v="42"/>
    <x v="157"/>
    <n v="2"/>
  </r>
  <r>
    <x v="42"/>
    <x v="42"/>
    <x v="607"/>
    <n v="3"/>
  </r>
  <r>
    <x v="42"/>
    <x v="42"/>
    <x v="5"/>
    <n v="1"/>
  </r>
  <r>
    <x v="42"/>
    <x v="42"/>
    <x v="477"/>
    <n v="1"/>
  </r>
  <r>
    <x v="42"/>
    <x v="42"/>
    <x v="608"/>
    <n v="2"/>
  </r>
  <r>
    <x v="42"/>
    <x v="42"/>
    <x v="353"/>
    <n v="7"/>
  </r>
  <r>
    <x v="43"/>
    <x v="43"/>
    <x v="609"/>
    <n v="2"/>
  </r>
  <r>
    <x v="43"/>
    <x v="43"/>
    <x v="380"/>
    <n v="2"/>
  </r>
  <r>
    <x v="43"/>
    <x v="43"/>
    <x v="331"/>
    <n v="6"/>
  </r>
  <r>
    <x v="43"/>
    <x v="43"/>
    <x v="213"/>
    <n v="1"/>
  </r>
  <r>
    <x v="43"/>
    <x v="43"/>
    <x v="3"/>
    <n v="1"/>
  </r>
  <r>
    <x v="43"/>
    <x v="43"/>
    <x v="610"/>
    <n v="4"/>
  </r>
  <r>
    <x v="43"/>
    <x v="43"/>
    <x v="277"/>
    <n v="3"/>
  </r>
  <r>
    <x v="43"/>
    <x v="43"/>
    <x v="280"/>
    <n v="4"/>
  </r>
  <r>
    <x v="43"/>
    <x v="43"/>
    <x v="331"/>
    <n v="1"/>
  </r>
  <r>
    <x v="43"/>
    <x v="43"/>
    <x v="182"/>
    <n v="1"/>
  </r>
  <r>
    <x v="43"/>
    <x v="43"/>
    <x v="611"/>
    <n v="3"/>
  </r>
  <r>
    <x v="43"/>
    <x v="43"/>
    <x v="409"/>
    <n v="1"/>
  </r>
  <r>
    <x v="43"/>
    <x v="43"/>
    <x v="285"/>
    <n v="2"/>
  </r>
  <r>
    <x v="43"/>
    <x v="43"/>
    <x v="353"/>
    <n v="1"/>
  </r>
  <r>
    <x v="43"/>
    <x v="43"/>
    <x v="612"/>
    <n v="1"/>
  </r>
  <r>
    <x v="43"/>
    <x v="43"/>
    <x v="613"/>
    <n v="4"/>
  </r>
  <r>
    <x v="43"/>
    <x v="43"/>
    <x v="458"/>
    <n v="1"/>
  </r>
  <r>
    <x v="43"/>
    <x v="43"/>
    <x v="614"/>
    <n v="2"/>
  </r>
  <r>
    <x v="43"/>
    <x v="43"/>
    <x v="266"/>
    <n v="5"/>
  </r>
  <r>
    <x v="43"/>
    <x v="43"/>
    <x v="0"/>
    <n v="1"/>
  </r>
  <r>
    <x v="43"/>
    <x v="43"/>
    <x v="36"/>
    <n v="1"/>
  </r>
  <r>
    <x v="43"/>
    <x v="43"/>
    <x v="261"/>
    <n v="5"/>
  </r>
  <r>
    <x v="43"/>
    <x v="43"/>
    <x v="236"/>
    <n v="2"/>
  </r>
  <r>
    <x v="43"/>
    <x v="43"/>
    <x v="444"/>
    <n v="3"/>
  </r>
  <r>
    <x v="43"/>
    <x v="43"/>
    <x v="615"/>
    <n v="2"/>
  </r>
  <r>
    <x v="44"/>
    <x v="44"/>
    <x v="31"/>
    <n v="1"/>
  </r>
  <r>
    <x v="44"/>
    <x v="44"/>
    <x v="616"/>
    <n v="4"/>
  </r>
  <r>
    <x v="44"/>
    <x v="44"/>
    <x v="234"/>
    <n v="3"/>
  </r>
  <r>
    <x v="44"/>
    <x v="44"/>
    <x v="148"/>
    <n v="1"/>
  </r>
  <r>
    <x v="44"/>
    <x v="44"/>
    <x v="617"/>
    <n v="2"/>
  </r>
  <r>
    <x v="44"/>
    <x v="44"/>
    <x v="441"/>
    <n v="1"/>
  </r>
  <r>
    <x v="44"/>
    <x v="44"/>
    <x v="179"/>
    <n v="1"/>
  </r>
  <r>
    <x v="44"/>
    <x v="44"/>
    <x v="618"/>
    <n v="4"/>
  </r>
  <r>
    <x v="45"/>
    <x v="45"/>
    <x v="619"/>
    <n v="2"/>
  </r>
  <r>
    <x v="45"/>
    <x v="45"/>
    <x v="620"/>
    <n v="1"/>
  </r>
  <r>
    <x v="45"/>
    <x v="45"/>
    <x v="621"/>
    <n v="3"/>
  </r>
  <r>
    <x v="45"/>
    <x v="45"/>
    <x v="622"/>
    <n v="5"/>
  </r>
  <r>
    <x v="45"/>
    <x v="45"/>
    <x v="623"/>
    <n v="2"/>
  </r>
  <r>
    <x v="45"/>
    <x v="45"/>
    <x v="624"/>
    <n v="5"/>
  </r>
  <r>
    <x v="45"/>
    <x v="45"/>
    <x v="625"/>
    <n v="20"/>
  </r>
  <r>
    <x v="45"/>
    <x v="45"/>
    <x v="626"/>
    <n v="1"/>
  </r>
  <r>
    <x v="45"/>
    <x v="45"/>
    <x v="627"/>
    <n v="1"/>
  </r>
  <r>
    <x v="46"/>
    <x v="46"/>
    <x v="3"/>
    <n v="10"/>
  </r>
  <r>
    <x v="46"/>
    <x v="46"/>
    <x v="36"/>
    <n v="5"/>
  </r>
  <r>
    <x v="46"/>
    <x v="46"/>
    <x v="47"/>
    <n v="15"/>
  </r>
  <r>
    <x v="46"/>
    <x v="46"/>
    <x v="148"/>
    <n v="10"/>
  </r>
  <r>
    <x v="46"/>
    <x v="46"/>
    <x v="628"/>
    <n v="2"/>
  </r>
  <r>
    <x v="46"/>
    <x v="46"/>
    <x v="157"/>
    <n v="4"/>
  </r>
  <r>
    <x v="46"/>
    <x v="46"/>
    <x v="99"/>
    <n v="5"/>
  </r>
  <r>
    <x v="46"/>
    <x v="46"/>
    <x v="629"/>
    <n v="3"/>
  </r>
  <r>
    <x v="46"/>
    <x v="46"/>
    <x v="630"/>
    <n v="5"/>
  </r>
  <r>
    <x v="46"/>
    <x v="46"/>
    <x v="631"/>
    <n v="2"/>
  </r>
  <r>
    <x v="46"/>
    <x v="46"/>
    <x v="632"/>
    <n v="2"/>
  </r>
  <r>
    <x v="46"/>
    <x v="46"/>
    <x v="580"/>
    <n v="10"/>
  </r>
  <r>
    <x v="46"/>
    <x v="46"/>
    <x v="98"/>
    <n v="2"/>
  </r>
  <r>
    <x v="47"/>
    <x v="47"/>
    <x v="31"/>
    <n v="2"/>
  </r>
  <r>
    <x v="48"/>
    <x v="48"/>
    <x v="633"/>
    <n v="2"/>
  </r>
  <r>
    <x v="48"/>
    <x v="48"/>
    <x v="634"/>
    <n v="1"/>
  </r>
  <r>
    <x v="48"/>
    <x v="48"/>
    <x v="269"/>
    <n v="1"/>
  </r>
  <r>
    <x v="48"/>
    <x v="48"/>
    <x v="635"/>
    <n v="2"/>
  </r>
  <r>
    <x v="48"/>
    <x v="48"/>
    <x v="234"/>
    <n v="3"/>
  </r>
  <r>
    <x v="48"/>
    <x v="48"/>
    <x v="441"/>
    <n v="5"/>
  </r>
  <r>
    <x v="48"/>
    <x v="48"/>
    <x v="636"/>
    <n v="1"/>
  </r>
  <r>
    <x v="48"/>
    <x v="48"/>
    <x v="8"/>
    <n v="3"/>
  </r>
  <r>
    <x v="48"/>
    <x v="48"/>
    <x v="155"/>
    <n v="4"/>
  </r>
  <r>
    <x v="48"/>
    <x v="48"/>
    <x v="36"/>
    <n v="5"/>
  </r>
  <r>
    <x v="48"/>
    <x v="48"/>
    <x v="601"/>
    <n v="5"/>
  </r>
  <r>
    <x v="48"/>
    <x v="48"/>
    <x v="546"/>
    <n v="6"/>
  </r>
  <r>
    <x v="48"/>
    <x v="48"/>
    <x v="637"/>
    <n v="1"/>
  </r>
  <r>
    <x v="48"/>
    <x v="48"/>
    <x v="165"/>
    <n v="1"/>
  </r>
  <r>
    <x v="48"/>
    <x v="48"/>
    <x v="40"/>
    <n v="1"/>
  </r>
  <r>
    <x v="48"/>
    <x v="48"/>
    <x v="638"/>
    <n v="1"/>
  </r>
  <r>
    <x v="48"/>
    <x v="48"/>
    <x v="44"/>
    <n v="1"/>
  </r>
  <r>
    <x v="49"/>
    <x v="49"/>
    <x v="639"/>
    <n v="1"/>
  </r>
  <r>
    <x v="49"/>
    <x v="49"/>
    <x v="36"/>
    <n v="1"/>
  </r>
  <r>
    <x v="49"/>
    <x v="49"/>
    <x v="640"/>
    <n v="1"/>
  </r>
  <r>
    <x v="49"/>
    <x v="49"/>
    <x v="641"/>
    <n v="1"/>
  </r>
  <r>
    <x v="49"/>
    <x v="49"/>
    <x v="21"/>
    <n v="3"/>
  </r>
  <r>
    <x v="49"/>
    <x v="49"/>
    <x v="642"/>
    <n v="1"/>
  </r>
  <r>
    <x v="49"/>
    <x v="49"/>
    <x v="47"/>
    <n v="1"/>
  </r>
  <r>
    <x v="49"/>
    <x v="49"/>
    <x v="8"/>
    <n v="1"/>
  </r>
  <r>
    <x v="49"/>
    <x v="49"/>
    <x v="29"/>
    <n v="1"/>
  </r>
  <r>
    <x v="49"/>
    <x v="49"/>
    <x v="643"/>
    <n v="2"/>
  </r>
  <r>
    <x v="49"/>
    <x v="49"/>
    <x v="644"/>
    <n v="2"/>
  </r>
  <r>
    <x v="49"/>
    <x v="49"/>
    <x v="645"/>
    <n v="1"/>
  </r>
  <r>
    <x v="49"/>
    <x v="49"/>
    <x v="148"/>
    <n v="1"/>
  </r>
  <r>
    <x v="50"/>
    <x v="50"/>
    <x v="632"/>
    <n v="1"/>
  </r>
  <r>
    <x v="50"/>
    <x v="50"/>
    <x v="274"/>
    <n v="2"/>
  </r>
  <r>
    <x v="50"/>
    <x v="50"/>
    <x v="646"/>
    <n v="1"/>
  </r>
  <r>
    <x v="50"/>
    <x v="50"/>
    <x v="647"/>
    <n v="1"/>
  </r>
  <r>
    <x v="50"/>
    <x v="50"/>
    <x v="182"/>
    <n v="1"/>
  </r>
  <r>
    <x v="50"/>
    <x v="50"/>
    <x v="648"/>
    <n v="1"/>
  </r>
  <r>
    <x v="50"/>
    <x v="50"/>
    <x v="649"/>
    <n v="1"/>
  </r>
  <r>
    <x v="50"/>
    <x v="50"/>
    <x v="36"/>
    <n v="1"/>
  </r>
  <r>
    <x v="50"/>
    <x v="50"/>
    <x v="40"/>
    <n v="1"/>
  </r>
  <r>
    <x v="50"/>
    <x v="50"/>
    <x v="47"/>
    <n v="1"/>
  </r>
  <r>
    <x v="50"/>
    <x v="50"/>
    <x v="547"/>
    <n v="1"/>
  </r>
  <r>
    <x v="51"/>
    <x v="51"/>
    <x v="547"/>
    <n v="1"/>
  </r>
  <r>
    <x v="51"/>
    <x v="51"/>
    <x v="650"/>
    <n v="1"/>
  </r>
  <r>
    <x v="51"/>
    <x v="51"/>
    <x v="458"/>
    <n v="1"/>
  </r>
  <r>
    <x v="52"/>
    <x v="52"/>
    <x v="618"/>
    <n v="11"/>
  </r>
  <r>
    <x v="52"/>
    <x v="52"/>
    <x v="20"/>
    <n v="21"/>
  </r>
  <r>
    <x v="52"/>
    <x v="52"/>
    <x v="8"/>
    <n v="1"/>
  </r>
  <r>
    <x v="52"/>
    <x v="52"/>
    <x v="199"/>
    <n v="1"/>
  </r>
  <r>
    <x v="52"/>
    <x v="52"/>
    <x v="270"/>
    <n v="2"/>
  </r>
  <r>
    <x v="52"/>
    <x v="52"/>
    <x v="651"/>
    <n v="1"/>
  </r>
  <r>
    <x v="52"/>
    <x v="52"/>
    <x v="29"/>
    <n v="12"/>
  </r>
  <r>
    <x v="52"/>
    <x v="52"/>
    <x v="5"/>
    <n v="9"/>
  </r>
  <r>
    <x v="52"/>
    <x v="52"/>
    <x v="652"/>
    <n v="11"/>
  </r>
  <r>
    <x v="52"/>
    <x v="52"/>
    <x v="233"/>
    <n v="1"/>
  </r>
  <r>
    <x v="52"/>
    <x v="52"/>
    <x v="608"/>
    <n v="1"/>
  </r>
  <r>
    <x v="52"/>
    <x v="52"/>
    <x v="653"/>
    <n v="1"/>
  </r>
  <r>
    <x v="52"/>
    <x v="52"/>
    <x v="654"/>
    <n v="1"/>
  </r>
  <r>
    <x v="52"/>
    <x v="52"/>
    <x v="655"/>
    <n v="2"/>
  </r>
  <r>
    <x v="52"/>
    <x v="52"/>
    <x v="656"/>
    <n v="5"/>
  </r>
  <r>
    <x v="52"/>
    <x v="52"/>
    <x v="8"/>
    <n v="1"/>
  </r>
  <r>
    <x v="52"/>
    <x v="52"/>
    <x v="657"/>
    <n v="1"/>
  </r>
  <r>
    <x v="52"/>
    <x v="52"/>
    <x v="114"/>
    <n v="2"/>
  </r>
  <r>
    <x v="52"/>
    <x v="52"/>
    <x v="15"/>
    <n v="6"/>
  </r>
  <r>
    <x v="52"/>
    <x v="52"/>
    <x v="658"/>
    <n v="1"/>
  </r>
  <r>
    <x v="52"/>
    <x v="52"/>
    <x v="8"/>
    <n v="1"/>
  </r>
  <r>
    <x v="52"/>
    <x v="52"/>
    <x v="181"/>
    <n v="2"/>
  </r>
  <r>
    <x v="52"/>
    <x v="52"/>
    <x v="36"/>
    <n v="17"/>
  </r>
  <r>
    <x v="52"/>
    <x v="52"/>
    <x v="31"/>
    <n v="3"/>
  </r>
  <r>
    <x v="52"/>
    <x v="52"/>
    <x v="468"/>
    <n v="1"/>
  </r>
  <r>
    <x v="52"/>
    <x v="52"/>
    <x v="659"/>
    <n v="5"/>
  </r>
  <r>
    <x v="52"/>
    <x v="52"/>
    <x v="660"/>
    <n v="1"/>
  </r>
  <r>
    <x v="52"/>
    <x v="52"/>
    <x v="661"/>
    <n v="3"/>
  </r>
  <r>
    <x v="52"/>
    <x v="52"/>
    <x v="662"/>
    <n v="1"/>
  </r>
  <r>
    <x v="52"/>
    <x v="52"/>
    <x v="663"/>
    <n v="1"/>
  </r>
  <r>
    <x v="53"/>
    <x v="53"/>
    <x v="23"/>
    <n v="1"/>
  </r>
  <r>
    <x v="54"/>
    <x v="54"/>
    <x v="664"/>
    <n v="1"/>
  </r>
  <r>
    <x v="54"/>
    <x v="54"/>
    <x v="665"/>
    <n v="1"/>
  </r>
  <r>
    <x v="54"/>
    <x v="54"/>
    <x v="666"/>
    <n v="1"/>
  </r>
  <r>
    <x v="54"/>
    <x v="54"/>
    <x v="667"/>
    <n v="1"/>
  </r>
  <r>
    <x v="54"/>
    <x v="54"/>
    <x v="668"/>
    <n v="1"/>
  </r>
  <r>
    <x v="54"/>
    <x v="54"/>
    <x v="669"/>
    <n v="1"/>
  </r>
  <r>
    <x v="54"/>
    <x v="54"/>
    <x v="670"/>
    <n v="1"/>
  </r>
  <r>
    <x v="54"/>
    <x v="54"/>
    <x v="671"/>
    <n v="1"/>
  </r>
  <r>
    <x v="55"/>
    <x v="55"/>
    <x v="672"/>
    <n v="1"/>
  </r>
  <r>
    <x v="56"/>
    <x v="56"/>
    <x v="673"/>
    <n v="1"/>
  </r>
  <r>
    <x v="57"/>
    <x v="57"/>
    <x v="674"/>
    <n v="1"/>
  </r>
  <r>
    <x v="57"/>
    <x v="57"/>
    <x v="643"/>
    <n v="1"/>
  </r>
  <r>
    <x v="57"/>
    <x v="57"/>
    <x v="675"/>
    <n v="1"/>
  </r>
  <r>
    <x v="57"/>
    <x v="57"/>
    <x v="676"/>
    <n v="2"/>
  </r>
  <r>
    <x v="57"/>
    <x v="57"/>
    <x v="677"/>
    <n v="1"/>
  </r>
  <r>
    <x v="57"/>
    <x v="57"/>
    <x v="678"/>
    <n v="2"/>
  </r>
  <r>
    <x v="58"/>
    <x v="58"/>
    <x v="20"/>
    <n v="2"/>
  </r>
  <r>
    <x v="59"/>
    <x v="59"/>
    <x v="256"/>
    <n v="1"/>
  </r>
  <r>
    <x v="59"/>
    <x v="59"/>
    <x v="546"/>
    <n v="3"/>
  </r>
  <r>
    <x v="59"/>
    <x v="59"/>
    <x v="31"/>
    <n v="1"/>
  </r>
  <r>
    <x v="59"/>
    <x v="59"/>
    <x v="581"/>
    <n v="1"/>
  </r>
  <r>
    <x v="59"/>
    <x v="59"/>
    <x v="584"/>
    <n v="1"/>
  </r>
  <r>
    <x v="59"/>
    <x v="59"/>
    <x v="679"/>
    <n v="1"/>
  </r>
  <r>
    <x v="59"/>
    <x v="59"/>
    <x v="8"/>
    <n v="1"/>
  </r>
  <r>
    <x v="59"/>
    <x v="59"/>
    <x v="161"/>
    <n v="1"/>
  </r>
  <r>
    <x v="59"/>
    <x v="59"/>
    <x v="148"/>
    <n v="1"/>
  </r>
  <r>
    <x v="60"/>
    <x v="60"/>
    <x v="8"/>
    <n v="3"/>
  </r>
  <r>
    <x v="60"/>
    <x v="60"/>
    <x v="31"/>
    <n v="7"/>
  </r>
  <r>
    <x v="60"/>
    <x v="60"/>
    <x v="15"/>
    <n v="7"/>
  </r>
  <r>
    <x v="60"/>
    <x v="60"/>
    <x v="680"/>
    <n v="2"/>
  </r>
  <r>
    <x v="60"/>
    <x v="60"/>
    <x v="253"/>
    <n v="10"/>
  </r>
  <r>
    <x v="60"/>
    <x v="60"/>
    <x v="236"/>
    <n v="2"/>
  </r>
  <r>
    <x v="60"/>
    <x v="60"/>
    <x v="681"/>
    <n v="4"/>
  </r>
  <r>
    <x v="60"/>
    <x v="60"/>
    <x v="481"/>
    <n v="1"/>
  </r>
  <r>
    <x v="60"/>
    <x v="60"/>
    <x v="682"/>
    <n v="1"/>
  </r>
  <r>
    <x v="61"/>
    <x v="61"/>
    <x v="44"/>
    <n v="1"/>
  </r>
  <r>
    <x v="62"/>
    <x v="62"/>
    <x v="213"/>
    <n v="9"/>
  </r>
  <r>
    <x v="62"/>
    <x v="62"/>
    <x v="683"/>
    <n v="1"/>
  </r>
  <r>
    <x v="62"/>
    <x v="62"/>
    <x v="17"/>
    <n v="1"/>
  </r>
  <r>
    <x v="62"/>
    <x v="62"/>
    <x v="36"/>
    <n v="4"/>
  </r>
  <r>
    <x v="62"/>
    <x v="62"/>
    <x v="684"/>
    <n v="8"/>
  </r>
  <r>
    <x v="62"/>
    <x v="62"/>
    <x v="685"/>
    <n v="3"/>
  </r>
  <r>
    <x v="62"/>
    <x v="62"/>
    <x v="686"/>
    <n v="2"/>
  </r>
  <r>
    <x v="62"/>
    <x v="62"/>
    <x v="687"/>
    <n v="7"/>
  </r>
  <r>
    <x v="62"/>
    <x v="62"/>
    <x v="334"/>
    <n v="44"/>
  </r>
  <r>
    <x v="62"/>
    <x v="62"/>
    <x v="688"/>
    <n v="2"/>
  </r>
  <r>
    <x v="62"/>
    <x v="62"/>
    <x v="689"/>
    <n v="1"/>
  </r>
  <r>
    <x v="62"/>
    <x v="62"/>
    <x v="690"/>
    <n v="1"/>
  </r>
  <r>
    <x v="62"/>
    <x v="62"/>
    <x v="580"/>
    <n v="10"/>
  </r>
  <r>
    <x v="62"/>
    <x v="62"/>
    <x v="691"/>
    <n v="1"/>
  </r>
  <r>
    <x v="62"/>
    <x v="62"/>
    <x v="692"/>
    <n v="2"/>
  </r>
  <r>
    <x v="62"/>
    <x v="62"/>
    <x v="40"/>
    <n v="1"/>
  </r>
  <r>
    <x v="62"/>
    <x v="62"/>
    <x v="693"/>
    <n v="8"/>
  </r>
  <r>
    <x v="62"/>
    <x v="62"/>
    <x v="694"/>
    <n v="4"/>
  </r>
  <r>
    <x v="62"/>
    <x v="62"/>
    <x v="695"/>
    <n v="1"/>
  </r>
  <r>
    <x v="62"/>
    <x v="62"/>
    <x v="696"/>
    <n v="1"/>
  </r>
  <r>
    <x v="62"/>
    <x v="62"/>
    <x v="697"/>
    <n v="3"/>
  </r>
  <r>
    <x v="62"/>
    <x v="62"/>
    <x v="698"/>
    <n v="3"/>
  </r>
  <r>
    <x v="62"/>
    <x v="62"/>
    <x v="699"/>
    <n v="3"/>
  </r>
  <r>
    <x v="62"/>
    <x v="62"/>
    <x v="16"/>
    <n v="2"/>
  </r>
  <r>
    <x v="62"/>
    <x v="62"/>
    <x v="700"/>
    <n v="1"/>
  </r>
  <r>
    <x v="62"/>
    <x v="62"/>
    <x v="199"/>
    <n v="2"/>
  </r>
  <r>
    <x v="62"/>
    <x v="62"/>
    <x v="701"/>
    <n v="4"/>
  </r>
  <r>
    <x v="62"/>
    <x v="62"/>
    <x v="702"/>
    <n v="3"/>
  </r>
  <r>
    <x v="62"/>
    <x v="62"/>
    <x v="703"/>
    <n v="69"/>
  </r>
  <r>
    <x v="62"/>
    <x v="62"/>
    <x v="704"/>
    <n v="3"/>
  </r>
  <r>
    <x v="62"/>
    <x v="62"/>
    <x v="705"/>
    <n v="21"/>
  </r>
  <r>
    <x v="62"/>
    <x v="62"/>
    <x v="706"/>
    <n v="14"/>
  </r>
  <r>
    <x v="62"/>
    <x v="62"/>
    <x v="707"/>
    <n v="3"/>
  </r>
  <r>
    <x v="62"/>
    <x v="62"/>
    <x v="333"/>
    <n v="2"/>
  </r>
  <r>
    <x v="62"/>
    <x v="62"/>
    <x v="708"/>
    <n v="2"/>
  </r>
  <r>
    <x v="62"/>
    <x v="62"/>
    <x v="47"/>
    <n v="23"/>
  </r>
  <r>
    <x v="62"/>
    <x v="62"/>
    <x v="709"/>
    <n v="2"/>
  </r>
  <r>
    <x v="62"/>
    <x v="62"/>
    <x v="710"/>
    <n v="9"/>
  </r>
  <r>
    <x v="62"/>
    <x v="62"/>
    <x v="711"/>
    <n v="3"/>
  </r>
  <r>
    <x v="62"/>
    <x v="62"/>
    <x v="137"/>
    <n v="3"/>
  </r>
  <r>
    <x v="62"/>
    <x v="62"/>
    <x v="712"/>
    <n v="3"/>
  </r>
  <r>
    <x v="62"/>
    <x v="62"/>
    <x v="713"/>
    <n v="8"/>
  </r>
  <r>
    <x v="62"/>
    <x v="62"/>
    <x v="714"/>
    <n v="5"/>
  </r>
  <r>
    <x v="62"/>
    <x v="62"/>
    <x v="715"/>
    <n v="4"/>
  </r>
  <r>
    <x v="62"/>
    <x v="62"/>
    <x v="716"/>
    <n v="12"/>
  </r>
  <r>
    <x v="63"/>
    <x v="63"/>
    <x v="148"/>
    <n v="13"/>
  </r>
  <r>
    <x v="63"/>
    <x v="63"/>
    <x v="717"/>
    <n v="1"/>
  </r>
  <r>
    <x v="63"/>
    <x v="63"/>
    <x v="515"/>
    <n v="4"/>
  </r>
  <r>
    <x v="63"/>
    <x v="63"/>
    <x v="718"/>
    <n v="3"/>
  </r>
  <r>
    <x v="63"/>
    <x v="63"/>
    <x v="719"/>
    <n v="8"/>
  </r>
  <r>
    <x v="63"/>
    <x v="63"/>
    <x v="720"/>
    <n v="3"/>
  </r>
  <r>
    <x v="63"/>
    <x v="63"/>
    <x v="721"/>
    <n v="5"/>
  </r>
  <r>
    <x v="63"/>
    <x v="63"/>
    <x v="181"/>
    <n v="1"/>
  </r>
  <r>
    <x v="63"/>
    <x v="63"/>
    <x v="722"/>
    <n v="1"/>
  </r>
  <r>
    <x v="63"/>
    <x v="63"/>
    <x v="681"/>
    <n v="5"/>
  </r>
  <r>
    <x v="63"/>
    <x v="63"/>
    <x v="15"/>
    <n v="5"/>
  </r>
  <r>
    <x v="63"/>
    <x v="63"/>
    <x v="21"/>
    <n v="5"/>
  </r>
  <r>
    <x v="63"/>
    <x v="63"/>
    <x v="2"/>
    <n v="8"/>
  </r>
  <r>
    <x v="63"/>
    <x v="63"/>
    <x v="353"/>
    <n v="3"/>
  </r>
  <r>
    <x v="63"/>
    <x v="63"/>
    <x v="723"/>
    <n v="5"/>
  </r>
  <r>
    <x v="63"/>
    <x v="63"/>
    <x v="608"/>
    <n v="1"/>
  </r>
  <r>
    <x v="63"/>
    <x v="63"/>
    <x v="724"/>
    <n v="5"/>
  </r>
  <r>
    <x v="63"/>
    <x v="63"/>
    <x v="725"/>
    <n v="6"/>
  </r>
  <r>
    <x v="63"/>
    <x v="63"/>
    <x v="213"/>
    <n v="1"/>
  </r>
  <r>
    <x v="63"/>
    <x v="63"/>
    <x v="193"/>
    <n v="1"/>
  </r>
  <r>
    <x v="63"/>
    <x v="63"/>
    <x v="726"/>
    <n v="1"/>
  </r>
  <r>
    <x v="63"/>
    <x v="63"/>
    <x v="727"/>
    <n v="2"/>
  </r>
  <r>
    <x v="63"/>
    <x v="63"/>
    <x v="728"/>
    <n v="10"/>
  </r>
  <r>
    <x v="63"/>
    <x v="63"/>
    <x v="729"/>
    <n v="2"/>
  </r>
  <r>
    <x v="63"/>
    <x v="63"/>
    <x v="730"/>
    <n v="3"/>
  </r>
  <r>
    <x v="63"/>
    <x v="63"/>
    <x v="36"/>
    <n v="1"/>
  </r>
  <r>
    <x v="63"/>
    <x v="63"/>
    <x v="731"/>
    <n v="3"/>
  </r>
  <r>
    <x v="63"/>
    <x v="63"/>
    <x v="390"/>
    <n v="2"/>
  </r>
  <r>
    <x v="63"/>
    <x v="63"/>
    <x v="154"/>
    <n v="2"/>
  </r>
  <r>
    <x v="63"/>
    <x v="63"/>
    <x v="732"/>
    <n v="27"/>
  </r>
  <r>
    <x v="63"/>
    <x v="63"/>
    <x v="733"/>
    <n v="1"/>
  </r>
  <r>
    <x v="63"/>
    <x v="63"/>
    <x v="734"/>
    <n v="1"/>
  </r>
  <r>
    <x v="63"/>
    <x v="63"/>
    <x v="735"/>
    <n v="12"/>
  </r>
  <r>
    <x v="63"/>
    <x v="63"/>
    <x v="736"/>
    <n v="1"/>
  </r>
  <r>
    <x v="63"/>
    <x v="63"/>
    <x v="737"/>
    <n v="8"/>
  </r>
  <r>
    <x v="63"/>
    <x v="63"/>
    <x v="289"/>
    <n v="4"/>
  </r>
  <r>
    <x v="63"/>
    <x v="63"/>
    <x v="738"/>
    <n v="1"/>
  </r>
  <r>
    <x v="63"/>
    <x v="63"/>
    <x v="739"/>
    <n v="9"/>
  </r>
  <r>
    <x v="63"/>
    <x v="63"/>
    <x v="740"/>
    <n v="10"/>
  </r>
  <r>
    <x v="63"/>
    <x v="63"/>
    <x v="36"/>
    <n v="15"/>
  </r>
  <r>
    <x v="63"/>
    <x v="63"/>
    <x v="741"/>
    <n v="9"/>
  </r>
  <r>
    <x v="63"/>
    <x v="63"/>
    <x v="481"/>
    <n v="2"/>
  </r>
  <r>
    <x v="63"/>
    <x v="63"/>
    <x v="8"/>
    <n v="1"/>
  </r>
  <r>
    <x v="63"/>
    <x v="63"/>
    <x v="742"/>
    <n v="10"/>
  </r>
  <r>
    <x v="63"/>
    <x v="63"/>
    <x v="274"/>
    <n v="10"/>
  </r>
  <r>
    <x v="63"/>
    <x v="63"/>
    <x v="743"/>
    <n v="3"/>
  </r>
  <r>
    <x v="63"/>
    <x v="63"/>
    <x v="181"/>
    <n v="5"/>
  </r>
  <r>
    <x v="63"/>
    <x v="63"/>
    <x v="179"/>
    <n v="5"/>
  </r>
  <r>
    <x v="63"/>
    <x v="63"/>
    <x v="744"/>
    <n v="15"/>
  </r>
  <r>
    <x v="63"/>
    <x v="63"/>
    <x v="605"/>
    <n v="1"/>
  </r>
  <r>
    <x v="63"/>
    <x v="63"/>
    <x v="681"/>
    <n v="7"/>
  </r>
  <r>
    <x v="63"/>
    <x v="63"/>
    <x v="745"/>
    <n v="7"/>
  </r>
  <r>
    <x v="63"/>
    <x v="63"/>
    <x v="746"/>
    <n v="5"/>
  </r>
  <r>
    <x v="63"/>
    <x v="63"/>
    <x v="747"/>
    <n v="7"/>
  </r>
  <r>
    <x v="63"/>
    <x v="63"/>
    <x v="748"/>
    <n v="1"/>
  </r>
  <r>
    <x v="63"/>
    <x v="63"/>
    <x v="749"/>
    <n v="8"/>
  </r>
  <r>
    <x v="63"/>
    <x v="63"/>
    <x v="750"/>
    <n v="1"/>
  </r>
  <r>
    <x v="63"/>
    <x v="63"/>
    <x v="155"/>
    <n v="7"/>
  </r>
  <r>
    <x v="63"/>
    <x v="63"/>
    <x v="751"/>
    <n v="6"/>
  </r>
  <r>
    <x v="63"/>
    <x v="63"/>
    <x v="752"/>
    <n v="1"/>
  </r>
  <r>
    <x v="63"/>
    <x v="63"/>
    <x v="753"/>
    <n v="1"/>
  </r>
  <r>
    <x v="63"/>
    <x v="63"/>
    <x v="754"/>
    <n v="10"/>
  </r>
  <r>
    <x v="63"/>
    <x v="63"/>
    <x v="45"/>
    <n v="2"/>
  </r>
  <r>
    <x v="64"/>
    <x v="64"/>
    <x v="755"/>
    <n v="4"/>
  </r>
  <r>
    <x v="64"/>
    <x v="64"/>
    <x v="756"/>
    <n v="4"/>
  </r>
  <r>
    <x v="64"/>
    <x v="64"/>
    <x v="757"/>
    <n v="5"/>
  </r>
  <r>
    <x v="64"/>
    <x v="64"/>
    <x v="157"/>
    <n v="2"/>
  </r>
  <r>
    <x v="64"/>
    <x v="64"/>
    <x v="243"/>
    <n v="4"/>
  </r>
  <r>
    <x v="64"/>
    <x v="64"/>
    <x v="758"/>
    <n v="5"/>
  </r>
  <r>
    <x v="64"/>
    <x v="64"/>
    <x v="8"/>
    <n v="2"/>
  </r>
  <r>
    <x v="64"/>
    <x v="64"/>
    <x v="759"/>
    <n v="2"/>
  </r>
  <r>
    <x v="64"/>
    <x v="64"/>
    <x v="592"/>
    <n v="2"/>
  </r>
  <r>
    <x v="64"/>
    <x v="64"/>
    <x v="760"/>
    <n v="3"/>
  </r>
  <r>
    <x v="64"/>
    <x v="64"/>
    <x v="761"/>
    <n v="8"/>
  </r>
  <r>
    <x v="65"/>
    <x v="65"/>
    <x v="762"/>
    <n v="1"/>
  </r>
  <r>
    <x v="65"/>
    <x v="65"/>
    <x v="624"/>
    <n v="1"/>
  </r>
  <r>
    <x v="65"/>
    <x v="65"/>
    <x v="763"/>
    <n v="1"/>
  </r>
  <r>
    <x v="65"/>
    <x v="65"/>
    <x v="764"/>
    <n v="4"/>
  </r>
  <r>
    <x v="65"/>
    <x v="65"/>
    <x v="765"/>
    <n v="4"/>
  </r>
  <r>
    <x v="65"/>
    <x v="65"/>
    <x v="766"/>
    <n v="1"/>
  </r>
  <r>
    <x v="65"/>
    <x v="65"/>
    <x v="767"/>
    <n v="1"/>
  </r>
  <r>
    <x v="65"/>
    <x v="65"/>
    <x v="768"/>
    <n v="1"/>
  </r>
  <r>
    <x v="65"/>
    <x v="65"/>
    <x v="769"/>
    <n v="1"/>
  </r>
  <r>
    <x v="65"/>
    <x v="65"/>
    <x v="226"/>
    <n v="1"/>
  </r>
  <r>
    <x v="65"/>
    <x v="65"/>
    <x v="770"/>
    <n v="1"/>
  </r>
  <r>
    <x v="65"/>
    <x v="65"/>
    <x v="771"/>
    <n v="1"/>
  </r>
  <r>
    <x v="65"/>
    <x v="65"/>
    <x v="237"/>
    <n v="1"/>
  </r>
  <r>
    <x v="65"/>
    <x v="65"/>
    <x v="772"/>
    <n v="1"/>
  </r>
  <r>
    <x v="65"/>
    <x v="65"/>
    <x v="157"/>
    <n v="1"/>
  </r>
  <r>
    <x v="65"/>
    <x v="65"/>
    <x v="15"/>
    <n v="1"/>
  </r>
  <r>
    <x v="65"/>
    <x v="65"/>
    <x v="773"/>
    <n v="3"/>
  </r>
  <r>
    <x v="65"/>
    <x v="65"/>
    <x v="774"/>
    <n v="2"/>
  </r>
  <r>
    <x v="65"/>
    <x v="65"/>
    <x v="243"/>
    <n v="5"/>
  </r>
  <r>
    <x v="65"/>
    <x v="65"/>
    <x v="775"/>
    <n v="6"/>
  </r>
  <r>
    <x v="65"/>
    <x v="65"/>
    <x v="13"/>
    <n v="5"/>
  </r>
  <r>
    <x v="65"/>
    <x v="65"/>
    <x v="20"/>
    <n v="4"/>
  </r>
  <r>
    <x v="65"/>
    <x v="65"/>
    <x v="234"/>
    <n v="20"/>
  </r>
  <r>
    <x v="65"/>
    <x v="65"/>
    <x v="756"/>
    <n v="3"/>
  </r>
  <r>
    <x v="65"/>
    <x v="65"/>
    <x v="36"/>
    <n v="5"/>
  </r>
  <r>
    <x v="65"/>
    <x v="65"/>
    <x v="274"/>
    <n v="5"/>
  </r>
  <r>
    <x v="65"/>
    <x v="65"/>
    <x v="581"/>
    <n v="8"/>
  </r>
  <r>
    <x v="65"/>
    <x v="65"/>
    <x v="588"/>
    <n v="4"/>
  </r>
  <r>
    <x v="65"/>
    <x v="65"/>
    <x v="0"/>
    <n v="3"/>
  </r>
  <r>
    <x v="65"/>
    <x v="65"/>
    <x v="776"/>
    <n v="2"/>
  </r>
  <r>
    <x v="65"/>
    <x v="65"/>
    <x v="777"/>
    <n v="1"/>
  </r>
  <r>
    <x v="65"/>
    <x v="65"/>
    <x v="577"/>
    <n v="8"/>
  </r>
  <r>
    <x v="65"/>
    <x v="65"/>
    <x v="778"/>
    <n v="1"/>
  </r>
  <r>
    <x v="65"/>
    <x v="65"/>
    <x v="293"/>
    <n v="2"/>
  </r>
  <r>
    <x v="65"/>
    <x v="65"/>
    <x v="204"/>
    <n v="2"/>
  </r>
  <r>
    <x v="65"/>
    <x v="65"/>
    <x v="418"/>
    <n v="13"/>
  </r>
  <r>
    <x v="65"/>
    <x v="65"/>
    <x v="779"/>
    <n v="3"/>
  </r>
  <r>
    <x v="65"/>
    <x v="65"/>
    <x v="181"/>
    <n v="1"/>
  </r>
  <r>
    <x v="66"/>
    <x v="66"/>
    <x v="780"/>
    <n v="1"/>
  </r>
  <r>
    <x v="67"/>
    <x v="67"/>
    <x v="157"/>
    <n v="1"/>
  </r>
  <r>
    <x v="68"/>
    <x v="68"/>
    <x v="781"/>
    <n v="1"/>
  </r>
  <r>
    <x v="68"/>
    <x v="68"/>
    <x v="782"/>
    <n v="1"/>
  </r>
  <r>
    <x v="68"/>
    <x v="68"/>
    <x v="783"/>
    <n v="1"/>
  </r>
  <r>
    <x v="68"/>
    <x v="68"/>
    <x v="481"/>
    <n v="1"/>
  </r>
  <r>
    <x v="68"/>
    <x v="68"/>
    <x v="784"/>
    <n v="1"/>
  </r>
  <r>
    <x v="68"/>
    <x v="68"/>
    <x v="785"/>
    <n v="1"/>
  </r>
  <r>
    <x v="68"/>
    <x v="68"/>
    <x v="786"/>
    <n v="1"/>
  </r>
  <r>
    <x v="68"/>
    <x v="68"/>
    <x v="478"/>
    <n v="2"/>
  </r>
  <r>
    <x v="68"/>
    <x v="68"/>
    <x v="787"/>
    <n v="1"/>
  </r>
  <r>
    <x v="68"/>
    <x v="68"/>
    <x v="788"/>
    <n v="1"/>
  </r>
  <r>
    <x v="68"/>
    <x v="68"/>
    <x v="789"/>
    <n v="1"/>
  </r>
  <r>
    <x v="68"/>
    <x v="68"/>
    <x v="790"/>
    <n v="1"/>
  </r>
  <r>
    <x v="68"/>
    <x v="68"/>
    <x v="791"/>
    <n v="1"/>
  </r>
  <r>
    <x v="69"/>
    <x v="69"/>
    <x v="792"/>
    <n v="2"/>
  </r>
  <r>
    <x v="69"/>
    <x v="69"/>
    <x v="793"/>
    <n v="310"/>
  </r>
  <r>
    <x v="69"/>
    <x v="69"/>
    <x v="794"/>
    <n v="1"/>
  </r>
  <r>
    <x v="69"/>
    <x v="69"/>
    <x v="214"/>
    <n v="1"/>
  </r>
  <r>
    <x v="69"/>
    <x v="69"/>
    <x v="137"/>
    <n v="2"/>
  </r>
  <r>
    <x v="69"/>
    <x v="69"/>
    <x v="305"/>
    <n v="1"/>
  </r>
  <r>
    <x v="69"/>
    <x v="69"/>
    <x v="795"/>
    <n v="5"/>
  </r>
  <r>
    <x v="70"/>
    <x v="70"/>
    <x v="652"/>
    <n v="1"/>
  </r>
  <r>
    <x v="70"/>
    <x v="70"/>
    <x v="796"/>
    <n v="1"/>
  </r>
  <r>
    <x v="70"/>
    <x v="70"/>
    <x v="797"/>
    <n v="1"/>
  </r>
  <r>
    <x v="70"/>
    <x v="70"/>
    <x v="798"/>
    <n v="1"/>
  </r>
  <r>
    <x v="70"/>
    <x v="70"/>
    <x v="799"/>
    <n v="1"/>
  </r>
  <r>
    <x v="70"/>
    <x v="70"/>
    <x v="800"/>
    <n v="1"/>
  </r>
  <r>
    <x v="70"/>
    <x v="70"/>
    <x v="801"/>
    <n v="1"/>
  </r>
  <r>
    <x v="70"/>
    <x v="70"/>
    <x v="802"/>
    <n v="1"/>
  </r>
  <r>
    <x v="70"/>
    <x v="70"/>
    <x v="803"/>
    <n v="1"/>
  </r>
  <r>
    <x v="70"/>
    <x v="70"/>
    <x v="148"/>
    <n v="1"/>
  </r>
  <r>
    <x v="70"/>
    <x v="70"/>
    <x v="804"/>
    <n v="1"/>
  </r>
  <r>
    <x v="70"/>
    <x v="70"/>
    <x v="31"/>
    <n v="1"/>
  </r>
  <r>
    <x v="70"/>
    <x v="70"/>
    <x v="581"/>
    <n v="1"/>
  </r>
  <r>
    <x v="70"/>
    <x v="70"/>
    <x v="805"/>
    <n v="1"/>
  </r>
  <r>
    <x v="70"/>
    <x v="70"/>
    <x v="806"/>
    <n v="1"/>
  </r>
  <r>
    <x v="70"/>
    <x v="70"/>
    <x v="807"/>
    <n v="1"/>
  </r>
  <r>
    <x v="70"/>
    <x v="70"/>
    <x v="98"/>
    <n v="1"/>
  </r>
  <r>
    <x v="70"/>
    <x v="70"/>
    <x v="808"/>
    <n v="1"/>
  </r>
  <r>
    <x v="70"/>
    <x v="70"/>
    <x v="8"/>
    <n v="1"/>
  </r>
  <r>
    <x v="71"/>
    <x v="71"/>
    <x v="20"/>
    <n v="1"/>
  </r>
  <r>
    <x v="72"/>
    <x v="72"/>
    <x v="618"/>
    <n v="1"/>
  </r>
  <r>
    <x v="72"/>
    <x v="72"/>
    <x v="809"/>
    <n v="1"/>
  </r>
  <r>
    <x v="72"/>
    <x v="72"/>
    <x v="101"/>
    <n v="1"/>
  </r>
  <r>
    <x v="72"/>
    <x v="72"/>
    <x v="435"/>
    <n v="1"/>
  </r>
  <r>
    <x v="72"/>
    <x v="72"/>
    <x v="47"/>
    <n v="1"/>
  </r>
  <r>
    <x v="72"/>
    <x v="72"/>
    <x v="810"/>
    <n v="3"/>
  </r>
  <r>
    <x v="72"/>
    <x v="72"/>
    <x v="31"/>
    <n v="1"/>
  </r>
  <r>
    <x v="72"/>
    <x v="72"/>
    <x v="811"/>
    <n v="1"/>
  </r>
  <r>
    <x v="73"/>
    <x v="73"/>
    <x v="13"/>
    <n v="1"/>
  </r>
  <r>
    <x v="73"/>
    <x v="73"/>
    <x v="20"/>
    <n v="1"/>
  </r>
  <r>
    <x v="73"/>
    <x v="73"/>
    <x v="3"/>
    <n v="1"/>
  </r>
  <r>
    <x v="73"/>
    <x v="73"/>
    <x v="8"/>
    <n v="1"/>
  </r>
  <r>
    <x v="73"/>
    <x v="73"/>
    <x v="50"/>
    <n v="1"/>
  </r>
  <r>
    <x v="73"/>
    <x v="73"/>
    <x v="812"/>
    <n v="2"/>
  </r>
  <r>
    <x v="74"/>
    <x v="74"/>
    <x v="813"/>
    <n v="1"/>
  </r>
  <r>
    <x v="74"/>
    <x v="74"/>
    <x v="814"/>
    <n v="1"/>
  </r>
  <r>
    <x v="74"/>
    <x v="74"/>
    <x v="815"/>
    <n v="1"/>
  </r>
  <r>
    <x v="74"/>
    <x v="74"/>
    <x v="816"/>
    <n v="1"/>
  </r>
  <r>
    <x v="74"/>
    <x v="74"/>
    <x v="817"/>
    <n v="1"/>
  </r>
  <r>
    <x v="74"/>
    <x v="74"/>
    <x v="31"/>
    <n v="1"/>
  </r>
  <r>
    <x v="74"/>
    <x v="74"/>
    <x v="818"/>
    <n v="1"/>
  </r>
  <r>
    <x v="74"/>
    <x v="74"/>
    <x v="819"/>
    <n v="1"/>
  </r>
  <r>
    <x v="75"/>
    <x v="75"/>
    <x v="101"/>
    <n v="1"/>
  </r>
  <r>
    <x v="75"/>
    <x v="75"/>
    <x v="820"/>
    <n v="1"/>
  </r>
  <r>
    <x v="75"/>
    <x v="75"/>
    <x v="457"/>
    <n v="1"/>
  </r>
  <r>
    <x v="76"/>
    <x v="76"/>
    <x v="322"/>
    <n v="1"/>
  </r>
  <r>
    <x v="76"/>
    <x v="76"/>
    <x v="146"/>
    <n v="3"/>
  </r>
  <r>
    <x v="76"/>
    <x v="76"/>
    <x v="565"/>
    <n v="5"/>
  </r>
  <r>
    <x v="76"/>
    <x v="76"/>
    <x v="821"/>
    <n v="10"/>
  </r>
  <r>
    <x v="76"/>
    <x v="76"/>
    <x v="179"/>
    <n v="2"/>
  </r>
  <r>
    <x v="76"/>
    <x v="76"/>
    <x v="572"/>
    <n v="5"/>
  </r>
  <r>
    <x v="76"/>
    <x v="76"/>
    <x v="822"/>
    <n v="3"/>
  </r>
  <r>
    <x v="76"/>
    <x v="76"/>
    <x v="232"/>
    <n v="9"/>
  </r>
  <r>
    <x v="76"/>
    <x v="76"/>
    <x v="823"/>
    <n v="2"/>
  </r>
  <r>
    <x v="76"/>
    <x v="76"/>
    <x v="15"/>
    <n v="4"/>
  </r>
  <r>
    <x v="76"/>
    <x v="76"/>
    <x v="571"/>
    <n v="4"/>
  </r>
  <r>
    <x v="76"/>
    <x v="76"/>
    <x v="553"/>
    <n v="2"/>
  </r>
  <r>
    <x v="76"/>
    <x v="76"/>
    <x v="325"/>
    <n v="2"/>
  </r>
  <r>
    <x v="76"/>
    <x v="76"/>
    <x v="824"/>
    <n v="2"/>
  </r>
  <r>
    <x v="76"/>
    <x v="76"/>
    <x v="355"/>
    <n v="2"/>
  </r>
  <r>
    <x v="76"/>
    <x v="76"/>
    <x v="47"/>
    <n v="6"/>
  </r>
  <r>
    <x v="76"/>
    <x v="76"/>
    <x v="825"/>
    <n v="3"/>
  </r>
  <r>
    <x v="77"/>
    <x v="77"/>
    <x v="30"/>
    <n v="6"/>
  </r>
  <r>
    <x v="77"/>
    <x v="77"/>
    <x v="0"/>
    <n v="1"/>
  </r>
  <r>
    <x v="77"/>
    <x v="77"/>
    <x v="137"/>
    <n v="2"/>
  </r>
  <r>
    <x v="77"/>
    <x v="77"/>
    <x v="826"/>
    <n v="1"/>
  </r>
  <r>
    <x v="77"/>
    <x v="77"/>
    <x v="827"/>
    <n v="8"/>
  </r>
  <r>
    <x v="77"/>
    <x v="77"/>
    <x v="179"/>
    <n v="1"/>
  </r>
  <r>
    <x v="77"/>
    <x v="77"/>
    <x v="5"/>
    <n v="1"/>
  </r>
  <r>
    <x v="77"/>
    <x v="77"/>
    <x v="270"/>
    <n v="6"/>
  </r>
  <r>
    <x v="77"/>
    <x v="77"/>
    <x v="520"/>
    <n v="1"/>
  </r>
  <r>
    <x v="77"/>
    <x v="77"/>
    <x v="828"/>
    <n v="1"/>
  </r>
  <r>
    <x v="77"/>
    <x v="77"/>
    <x v="450"/>
    <n v="1"/>
  </r>
  <r>
    <x v="77"/>
    <x v="77"/>
    <x v="829"/>
    <n v="1"/>
  </r>
  <r>
    <x v="77"/>
    <x v="77"/>
    <x v="204"/>
    <n v="6"/>
  </r>
  <r>
    <x v="77"/>
    <x v="77"/>
    <x v="30"/>
    <n v="1"/>
  </r>
  <r>
    <x v="77"/>
    <x v="77"/>
    <x v="31"/>
    <n v="4"/>
  </r>
  <r>
    <x v="77"/>
    <x v="77"/>
    <x v="208"/>
    <n v="3"/>
  </r>
  <r>
    <x v="77"/>
    <x v="77"/>
    <x v="23"/>
    <n v="1"/>
  </r>
  <r>
    <x v="77"/>
    <x v="77"/>
    <x v="830"/>
    <n v="1"/>
  </r>
  <r>
    <x v="77"/>
    <x v="77"/>
    <x v="36"/>
    <n v="1"/>
  </r>
  <r>
    <x v="77"/>
    <x v="77"/>
    <x v="31"/>
    <n v="1"/>
  </r>
  <r>
    <x v="77"/>
    <x v="77"/>
    <x v="61"/>
    <n v="1"/>
  </r>
  <r>
    <x v="77"/>
    <x v="77"/>
    <x v="153"/>
    <n v="3"/>
  </r>
  <r>
    <x v="77"/>
    <x v="77"/>
    <x v="831"/>
    <n v="1"/>
  </r>
  <r>
    <x v="77"/>
    <x v="77"/>
    <x v="832"/>
    <n v="1"/>
  </r>
  <r>
    <x v="77"/>
    <x v="77"/>
    <x v="614"/>
    <n v="1"/>
  </r>
  <r>
    <x v="77"/>
    <x v="77"/>
    <x v="98"/>
    <n v="3"/>
  </r>
  <r>
    <x v="77"/>
    <x v="77"/>
    <x v="833"/>
    <n v="1"/>
  </r>
  <r>
    <x v="77"/>
    <x v="77"/>
    <x v="826"/>
    <n v="3"/>
  </r>
  <r>
    <x v="77"/>
    <x v="77"/>
    <x v="204"/>
    <n v="1"/>
  </r>
  <r>
    <x v="77"/>
    <x v="77"/>
    <x v="17"/>
    <n v="1"/>
  </r>
  <r>
    <x v="77"/>
    <x v="77"/>
    <x v="834"/>
    <n v="3"/>
  </r>
  <r>
    <x v="77"/>
    <x v="77"/>
    <x v="835"/>
    <n v="1"/>
  </r>
  <r>
    <x v="77"/>
    <x v="77"/>
    <x v="3"/>
    <n v="1"/>
  </r>
  <r>
    <x v="77"/>
    <x v="77"/>
    <x v="632"/>
    <n v="1"/>
  </r>
  <r>
    <x v="77"/>
    <x v="77"/>
    <x v="40"/>
    <n v="1"/>
  </r>
  <r>
    <x v="77"/>
    <x v="77"/>
    <x v="836"/>
    <n v="1"/>
  </r>
  <r>
    <x v="77"/>
    <x v="77"/>
    <x v="23"/>
    <n v="1"/>
  </r>
  <r>
    <x v="77"/>
    <x v="77"/>
    <x v="837"/>
    <n v="1"/>
  </r>
  <r>
    <x v="77"/>
    <x v="77"/>
    <x v="380"/>
    <n v="1"/>
  </r>
  <r>
    <x v="77"/>
    <x v="77"/>
    <x v="99"/>
    <n v="1"/>
  </r>
  <r>
    <x v="77"/>
    <x v="77"/>
    <x v="149"/>
    <n v="1"/>
  </r>
  <r>
    <x v="77"/>
    <x v="77"/>
    <x v="214"/>
    <n v="3"/>
  </r>
  <r>
    <x v="77"/>
    <x v="77"/>
    <x v="838"/>
    <n v="1"/>
  </r>
  <r>
    <x v="77"/>
    <x v="77"/>
    <x v="8"/>
    <n v="6"/>
  </r>
  <r>
    <x v="77"/>
    <x v="77"/>
    <x v="164"/>
    <n v="1"/>
  </r>
  <r>
    <x v="77"/>
    <x v="77"/>
    <x v="20"/>
    <n v="5"/>
  </r>
  <r>
    <x v="77"/>
    <x v="77"/>
    <x v="839"/>
    <n v="1"/>
  </r>
  <r>
    <x v="77"/>
    <x v="77"/>
    <x v="253"/>
    <n v="1"/>
  </r>
  <r>
    <x v="77"/>
    <x v="77"/>
    <x v="32"/>
    <n v="1"/>
  </r>
  <r>
    <x v="77"/>
    <x v="77"/>
    <x v="840"/>
    <n v="1"/>
  </r>
  <r>
    <x v="77"/>
    <x v="77"/>
    <x v="841"/>
    <n v="1"/>
  </r>
  <r>
    <x v="77"/>
    <x v="77"/>
    <x v="169"/>
    <n v="1"/>
  </r>
  <r>
    <x v="77"/>
    <x v="77"/>
    <x v="31"/>
    <n v="4"/>
  </r>
  <r>
    <x v="77"/>
    <x v="77"/>
    <x v="47"/>
    <n v="1"/>
  </r>
  <r>
    <x v="77"/>
    <x v="77"/>
    <x v="842"/>
    <n v="1"/>
  </r>
  <r>
    <x v="77"/>
    <x v="77"/>
    <x v="148"/>
    <n v="1"/>
  </r>
  <r>
    <x v="77"/>
    <x v="77"/>
    <x v="843"/>
    <n v="1"/>
  </r>
  <r>
    <x v="77"/>
    <x v="77"/>
    <x v="533"/>
    <n v="1"/>
  </r>
  <r>
    <x v="77"/>
    <x v="77"/>
    <x v="20"/>
    <n v="2"/>
  </r>
  <r>
    <x v="77"/>
    <x v="77"/>
    <x v="439"/>
    <n v="1"/>
  </r>
  <r>
    <x v="77"/>
    <x v="77"/>
    <x v="23"/>
    <n v="2"/>
  </r>
  <r>
    <x v="77"/>
    <x v="77"/>
    <x v="8"/>
    <n v="1"/>
  </r>
  <r>
    <x v="77"/>
    <x v="77"/>
    <x v="17"/>
    <n v="5"/>
  </r>
  <r>
    <x v="77"/>
    <x v="77"/>
    <x v="159"/>
    <n v="1"/>
  </r>
  <r>
    <x v="77"/>
    <x v="77"/>
    <x v="31"/>
    <n v="2"/>
  </r>
  <r>
    <x v="77"/>
    <x v="77"/>
    <x v="98"/>
    <n v="1"/>
  </r>
  <r>
    <x v="77"/>
    <x v="77"/>
    <x v="844"/>
    <n v="4"/>
  </r>
  <r>
    <x v="77"/>
    <x v="77"/>
    <x v="21"/>
    <n v="1"/>
  </r>
  <r>
    <x v="77"/>
    <x v="77"/>
    <x v="441"/>
    <n v="1"/>
  </r>
  <r>
    <x v="77"/>
    <x v="77"/>
    <x v="845"/>
    <n v="1"/>
  </r>
  <r>
    <x v="77"/>
    <x v="77"/>
    <x v="405"/>
    <n v="1"/>
  </r>
  <r>
    <x v="77"/>
    <x v="77"/>
    <x v="726"/>
    <n v="4"/>
  </r>
  <r>
    <x v="77"/>
    <x v="77"/>
    <x v="276"/>
    <n v="2"/>
  </r>
  <r>
    <x v="77"/>
    <x v="77"/>
    <x v="217"/>
    <n v="1"/>
  </r>
  <r>
    <x v="77"/>
    <x v="77"/>
    <x v="237"/>
    <n v="1"/>
  </r>
  <r>
    <x v="77"/>
    <x v="77"/>
    <x v="61"/>
    <n v="1"/>
  </r>
  <r>
    <x v="77"/>
    <x v="77"/>
    <x v="846"/>
    <n v="1"/>
  </r>
  <r>
    <x v="77"/>
    <x v="77"/>
    <x v="8"/>
    <n v="3"/>
  </r>
  <r>
    <x v="77"/>
    <x v="77"/>
    <x v="847"/>
    <n v="1"/>
  </r>
  <r>
    <x v="77"/>
    <x v="77"/>
    <x v="98"/>
    <n v="3"/>
  </r>
  <r>
    <x v="78"/>
    <x v="78"/>
    <x v="305"/>
    <n v="4"/>
  </r>
  <r>
    <x v="78"/>
    <x v="78"/>
    <x v="99"/>
    <n v="2"/>
  </r>
  <r>
    <x v="78"/>
    <x v="78"/>
    <x v="848"/>
    <n v="3"/>
  </r>
  <r>
    <x v="78"/>
    <x v="78"/>
    <x v="849"/>
    <n v="20"/>
  </r>
  <r>
    <x v="78"/>
    <x v="78"/>
    <x v="61"/>
    <n v="12"/>
  </r>
  <r>
    <x v="78"/>
    <x v="78"/>
    <x v="850"/>
    <n v="1"/>
  </r>
  <r>
    <x v="78"/>
    <x v="78"/>
    <x v="20"/>
    <n v="23"/>
  </r>
  <r>
    <x v="78"/>
    <x v="78"/>
    <x v="851"/>
    <n v="1"/>
  </r>
  <r>
    <x v="78"/>
    <x v="78"/>
    <x v="217"/>
    <n v="8"/>
  </r>
  <r>
    <x v="78"/>
    <x v="78"/>
    <x v="31"/>
    <n v="33"/>
  </r>
  <r>
    <x v="78"/>
    <x v="78"/>
    <x v="852"/>
    <n v="8"/>
  </r>
  <r>
    <x v="78"/>
    <x v="78"/>
    <x v="853"/>
    <n v="15"/>
  </r>
  <r>
    <x v="78"/>
    <x v="78"/>
    <x v="224"/>
    <n v="6"/>
  </r>
  <r>
    <x v="78"/>
    <x v="78"/>
    <x v="98"/>
    <n v="5"/>
  </r>
  <r>
    <x v="78"/>
    <x v="78"/>
    <x v="854"/>
    <n v="5"/>
  </r>
  <r>
    <x v="78"/>
    <x v="78"/>
    <x v="855"/>
    <n v="1"/>
  </r>
  <r>
    <x v="78"/>
    <x v="78"/>
    <x v="324"/>
    <n v="1"/>
  </r>
  <r>
    <x v="78"/>
    <x v="78"/>
    <x v="47"/>
    <n v="10"/>
  </r>
  <r>
    <x v="78"/>
    <x v="78"/>
    <x v="856"/>
    <n v="1"/>
  </r>
  <r>
    <x v="78"/>
    <x v="78"/>
    <x v="29"/>
    <n v="15"/>
  </r>
  <r>
    <x v="78"/>
    <x v="78"/>
    <x v="481"/>
    <n v="3"/>
  </r>
  <r>
    <x v="78"/>
    <x v="78"/>
    <x v="826"/>
    <n v="2"/>
  </r>
  <r>
    <x v="78"/>
    <x v="78"/>
    <x v="857"/>
    <n v="1"/>
  </r>
  <r>
    <x v="78"/>
    <x v="78"/>
    <x v="858"/>
    <n v="1"/>
  </r>
  <r>
    <x v="78"/>
    <x v="78"/>
    <x v="859"/>
    <n v="1"/>
  </r>
  <r>
    <x v="78"/>
    <x v="78"/>
    <x v="3"/>
    <n v="1"/>
  </r>
  <r>
    <x v="78"/>
    <x v="78"/>
    <x v="27"/>
    <n v="33"/>
  </r>
  <r>
    <x v="78"/>
    <x v="78"/>
    <x v="25"/>
    <n v="5"/>
  </r>
  <r>
    <x v="78"/>
    <x v="78"/>
    <x v="40"/>
    <n v="3"/>
  </r>
  <r>
    <x v="78"/>
    <x v="78"/>
    <x v="0"/>
    <n v="1"/>
  </r>
  <r>
    <x v="78"/>
    <x v="78"/>
    <x v="860"/>
    <n v="1"/>
  </r>
  <r>
    <x v="78"/>
    <x v="78"/>
    <x v="861"/>
    <n v="2"/>
  </r>
  <r>
    <x v="78"/>
    <x v="78"/>
    <x v="862"/>
    <n v="6"/>
  </r>
  <r>
    <x v="78"/>
    <x v="78"/>
    <x v="863"/>
    <n v="11"/>
  </r>
  <r>
    <x v="78"/>
    <x v="78"/>
    <x v="505"/>
    <n v="4"/>
  </r>
  <r>
    <x v="78"/>
    <x v="78"/>
    <x v="864"/>
    <n v="1"/>
  </r>
  <r>
    <x v="78"/>
    <x v="78"/>
    <x v="865"/>
    <n v="16"/>
  </r>
  <r>
    <x v="78"/>
    <x v="78"/>
    <x v="148"/>
    <n v="53"/>
  </r>
  <r>
    <x v="78"/>
    <x v="78"/>
    <x v="30"/>
    <n v="12"/>
  </r>
  <r>
    <x v="78"/>
    <x v="78"/>
    <x v="866"/>
    <n v="1"/>
  </r>
  <r>
    <x v="78"/>
    <x v="78"/>
    <x v="867"/>
    <n v="2"/>
  </r>
  <r>
    <x v="78"/>
    <x v="78"/>
    <x v="868"/>
    <n v="1"/>
  </r>
  <r>
    <x v="78"/>
    <x v="78"/>
    <x v="618"/>
    <n v="9"/>
  </r>
  <r>
    <x v="78"/>
    <x v="78"/>
    <x v="869"/>
    <n v="1"/>
  </r>
  <r>
    <x v="78"/>
    <x v="78"/>
    <x v="870"/>
    <n v="2"/>
  </r>
  <r>
    <x v="78"/>
    <x v="78"/>
    <x v="435"/>
    <n v="15"/>
  </r>
  <r>
    <x v="78"/>
    <x v="78"/>
    <x v="555"/>
    <n v="1"/>
  </r>
  <r>
    <x v="78"/>
    <x v="78"/>
    <x v="207"/>
    <n v="1"/>
  </r>
  <r>
    <x v="78"/>
    <x v="78"/>
    <x v="871"/>
    <n v="4"/>
  </r>
  <r>
    <x v="78"/>
    <x v="78"/>
    <x v="171"/>
    <n v="9"/>
  </r>
  <r>
    <x v="78"/>
    <x v="78"/>
    <x v="872"/>
    <n v="6"/>
  </r>
  <r>
    <x v="78"/>
    <x v="78"/>
    <x v="873"/>
    <n v="55"/>
  </r>
  <r>
    <x v="78"/>
    <x v="78"/>
    <x v="212"/>
    <n v="13"/>
  </r>
  <r>
    <x v="78"/>
    <x v="78"/>
    <x v="214"/>
    <n v="15"/>
  </r>
  <r>
    <x v="78"/>
    <x v="78"/>
    <x v="874"/>
    <n v="1"/>
  </r>
  <r>
    <x v="78"/>
    <x v="78"/>
    <x v="875"/>
    <n v="2"/>
  </r>
  <r>
    <x v="78"/>
    <x v="78"/>
    <x v="876"/>
    <n v="2"/>
  </r>
  <r>
    <x v="78"/>
    <x v="78"/>
    <x v="877"/>
    <n v="1"/>
  </r>
  <r>
    <x v="78"/>
    <x v="78"/>
    <x v="878"/>
    <n v="2"/>
  </r>
  <r>
    <x v="78"/>
    <x v="78"/>
    <x v="879"/>
    <n v="2"/>
  </r>
  <r>
    <x v="78"/>
    <x v="78"/>
    <x v="419"/>
    <n v="2"/>
  </r>
  <r>
    <x v="78"/>
    <x v="78"/>
    <x v="237"/>
    <n v="2"/>
  </r>
  <r>
    <x v="78"/>
    <x v="78"/>
    <x v="880"/>
    <n v="46"/>
  </r>
  <r>
    <x v="78"/>
    <x v="78"/>
    <x v="881"/>
    <n v="1"/>
  </r>
  <r>
    <x v="78"/>
    <x v="78"/>
    <x v="36"/>
    <n v="37"/>
  </r>
  <r>
    <x v="78"/>
    <x v="78"/>
    <x v="138"/>
    <n v="2"/>
  </r>
  <r>
    <x v="78"/>
    <x v="78"/>
    <x v="276"/>
    <n v="2"/>
  </r>
  <r>
    <x v="78"/>
    <x v="78"/>
    <x v="882"/>
    <n v="1"/>
  </r>
  <r>
    <x v="78"/>
    <x v="78"/>
    <x v="883"/>
    <n v="7"/>
  </r>
  <r>
    <x v="78"/>
    <x v="78"/>
    <x v="834"/>
    <n v="10"/>
  </r>
  <r>
    <x v="78"/>
    <x v="78"/>
    <x v="884"/>
    <n v="2"/>
  </r>
  <r>
    <x v="79"/>
    <x v="79"/>
    <x v="885"/>
    <n v="2"/>
  </r>
  <r>
    <x v="79"/>
    <x v="79"/>
    <x v="886"/>
    <n v="1"/>
  </r>
  <r>
    <x v="79"/>
    <x v="79"/>
    <x v="812"/>
    <n v="1"/>
  </r>
  <r>
    <x v="79"/>
    <x v="79"/>
    <x v="521"/>
    <n v="2"/>
  </r>
  <r>
    <x v="79"/>
    <x v="79"/>
    <x v="3"/>
    <n v="1"/>
  </r>
  <r>
    <x v="79"/>
    <x v="79"/>
    <x v="887"/>
    <n v="1"/>
  </r>
  <r>
    <x v="79"/>
    <x v="79"/>
    <x v="8"/>
    <n v="3"/>
  </r>
  <r>
    <x v="79"/>
    <x v="79"/>
    <x v="31"/>
    <n v="3"/>
  </r>
  <r>
    <x v="79"/>
    <x v="79"/>
    <x v="40"/>
    <n v="1"/>
  </r>
  <r>
    <x v="79"/>
    <x v="79"/>
    <x v="888"/>
    <n v="1"/>
  </r>
  <r>
    <x v="79"/>
    <x v="79"/>
    <x v="36"/>
    <n v="1"/>
  </r>
  <r>
    <x v="79"/>
    <x v="79"/>
    <x v="32"/>
    <n v="1"/>
  </r>
  <r>
    <x v="79"/>
    <x v="79"/>
    <x v="829"/>
    <n v="2"/>
  </r>
  <r>
    <x v="79"/>
    <x v="79"/>
    <x v="405"/>
    <n v="2"/>
  </r>
  <r>
    <x v="79"/>
    <x v="79"/>
    <x v="495"/>
    <n v="10"/>
  </r>
  <r>
    <x v="79"/>
    <x v="79"/>
    <x v="652"/>
    <n v="5"/>
  </r>
  <r>
    <x v="79"/>
    <x v="79"/>
    <x v="213"/>
    <n v="1"/>
  </r>
  <r>
    <x v="79"/>
    <x v="79"/>
    <x v="303"/>
    <n v="2"/>
  </r>
  <r>
    <x v="79"/>
    <x v="79"/>
    <x v="23"/>
    <n v="1"/>
  </r>
  <r>
    <x v="79"/>
    <x v="79"/>
    <x v="889"/>
    <n v="2"/>
  </r>
  <r>
    <x v="79"/>
    <x v="79"/>
    <x v="303"/>
    <n v="1"/>
  </r>
  <r>
    <x v="79"/>
    <x v="79"/>
    <x v="20"/>
    <n v="3"/>
  </r>
  <r>
    <x v="79"/>
    <x v="79"/>
    <x v="832"/>
    <n v="2"/>
  </r>
  <r>
    <x v="79"/>
    <x v="79"/>
    <x v="890"/>
    <n v="10"/>
  </r>
  <r>
    <x v="79"/>
    <x v="79"/>
    <x v="5"/>
    <n v="1"/>
  </r>
  <r>
    <x v="79"/>
    <x v="79"/>
    <x v="182"/>
    <n v="2"/>
  </r>
  <r>
    <x v="80"/>
    <x v="80"/>
    <x v="891"/>
    <n v="1"/>
  </r>
  <r>
    <x v="80"/>
    <x v="80"/>
    <x v="214"/>
    <n v="2"/>
  </r>
  <r>
    <x v="80"/>
    <x v="80"/>
    <x v="20"/>
    <n v="5"/>
  </r>
  <r>
    <x v="80"/>
    <x v="80"/>
    <x v="5"/>
    <n v="1"/>
  </r>
  <r>
    <x v="80"/>
    <x v="80"/>
    <x v="533"/>
    <n v="1"/>
  </r>
  <r>
    <x v="80"/>
    <x v="80"/>
    <x v="270"/>
    <n v="1"/>
  </r>
  <r>
    <x v="80"/>
    <x v="80"/>
    <x v="181"/>
    <n v="1"/>
  </r>
  <r>
    <x v="80"/>
    <x v="80"/>
    <x v="892"/>
    <n v="10"/>
  </r>
  <r>
    <x v="80"/>
    <x v="80"/>
    <x v="98"/>
    <n v="4"/>
  </r>
  <r>
    <x v="80"/>
    <x v="80"/>
    <x v="299"/>
    <n v="5"/>
  </r>
  <r>
    <x v="80"/>
    <x v="80"/>
    <x v="269"/>
    <n v="1"/>
  </r>
  <r>
    <x v="80"/>
    <x v="80"/>
    <x v="148"/>
    <n v="3"/>
  </r>
  <r>
    <x v="80"/>
    <x v="80"/>
    <x v="832"/>
    <n v="1"/>
  </r>
  <r>
    <x v="80"/>
    <x v="80"/>
    <x v="694"/>
    <n v="1"/>
  </r>
  <r>
    <x v="80"/>
    <x v="80"/>
    <x v="262"/>
    <n v="1"/>
  </r>
  <r>
    <x v="80"/>
    <x v="80"/>
    <x v="850"/>
    <n v="1"/>
  </r>
  <r>
    <x v="80"/>
    <x v="80"/>
    <x v="0"/>
    <n v="3"/>
  </r>
  <r>
    <x v="80"/>
    <x v="80"/>
    <x v="8"/>
    <n v="5"/>
  </r>
  <r>
    <x v="80"/>
    <x v="80"/>
    <x v="893"/>
    <n v="5"/>
  </r>
  <r>
    <x v="80"/>
    <x v="80"/>
    <x v="47"/>
    <n v="1"/>
  </r>
  <r>
    <x v="80"/>
    <x v="80"/>
    <x v="179"/>
    <n v="1"/>
  </r>
  <r>
    <x v="80"/>
    <x v="80"/>
    <x v="27"/>
    <n v="3"/>
  </r>
  <r>
    <x v="80"/>
    <x v="80"/>
    <x v="182"/>
    <n v="1"/>
  </r>
  <r>
    <x v="80"/>
    <x v="80"/>
    <x v="894"/>
    <n v="1"/>
  </r>
  <r>
    <x v="81"/>
    <x v="81"/>
    <x v="895"/>
    <n v="10"/>
  </r>
  <r>
    <x v="81"/>
    <x v="81"/>
    <x v="896"/>
    <n v="6"/>
  </r>
  <r>
    <x v="81"/>
    <x v="81"/>
    <x v="897"/>
    <n v="18"/>
  </r>
  <r>
    <x v="81"/>
    <x v="81"/>
    <x v="898"/>
    <n v="28"/>
  </r>
  <r>
    <x v="81"/>
    <x v="81"/>
    <x v="899"/>
    <n v="7"/>
  </r>
  <r>
    <x v="81"/>
    <x v="81"/>
    <x v="900"/>
    <n v="10"/>
  </r>
  <r>
    <x v="81"/>
    <x v="81"/>
    <x v="901"/>
    <n v="10"/>
  </r>
  <r>
    <x v="82"/>
    <x v="82"/>
    <x v="902"/>
    <n v="1"/>
  </r>
  <r>
    <x v="82"/>
    <x v="82"/>
    <x v="903"/>
    <n v="7"/>
  </r>
  <r>
    <x v="82"/>
    <x v="82"/>
    <x v="904"/>
    <n v="1"/>
  </r>
  <r>
    <x v="82"/>
    <x v="82"/>
    <x v="905"/>
    <n v="1"/>
  </r>
  <r>
    <x v="82"/>
    <x v="82"/>
    <x v="906"/>
    <n v="5"/>
  </r>
  <r>
    <x v="82"/>
    <x v="82"/>
    <x v="0"/>
    <n v="4"/>
  </r>
  <r>
    <x v="82"/>
    <x v="82"/>
    <x v="907"/>
    <n v="1"/>
  </r>
  <r>
    <x v="82"/>
    <x v="82"/>
    <x v="27"/>
    <n v="3"/>
  </r>
  <r>
    <x v="82"/>
    <x v="82"/>
    <x v="908"/>
    <n v="1"/>
  </r>
  <r>
    <x v="82"/>
    <x v="82"/>
    <x v="8"/>
    <n v="5"/>
  </r>
  <r>
    <x v="82"/>
    <x v="82"/>
    <x v="909"/>
    <n v="1"/>
  </r>
  <r>
    <x v="82"/>
    <x v="82"/>
    <x v="910"/>
    <n v="1"/>
  </r>
  <r>
    <x v="82"/>
    <x v="82"/>
    <x v="911"/>
    <n v="1"/>
  </r>
  <r>
    <x v="82"/>
    <x v="82"/>
    <x v="912"/>
    <n v="1"/>
  </r>
  <r>
    <x v="82"/>
    <x v="82"/>
    <x v="274"/>
    <n v="4"/>
  </r>
  <r>
    <x v="82"/>
    <x v="82"/>
    <x v="21"/>
    <n v="2"/>
  </r>
  <r>
    <x v="82"/>
    <x v="82"/>
    <x v="913"/>
    <n v="1"/>
  </r>
  <r>
    <x v="82"/>
    <x v="82"/>
    <x v="914"/>
    <n v="3"/>
  </r>
  <r>
    <x v="82"/>
    <x v="82"/>
    <x v="915"/>
    <n v="2"/>
  </r>
  <r>
    <x v="82"/>
    <x v="82"/>
    <x v="231"/>
    <n v="5"/>
  </r>
  <r>
    <x v="82"/>
    <x v="82"/>
    <x v="916"/>
    <n v="2"/>
  </r>
  <r>
    <x v="82"/>
    <x v="82"/>
    <x v="210"/>
    <n v="1"/>
  </r>
  <r>
    <x v="82"/>
    <x v="82"/>
    <x v="917"/>
    <n v="40"/>
  </r>
  <r>
    <x v="82"/>
    <x v="82"/>
    <x v="918"/>
    <n v="2"/>
  </r>
  <r>
    <x v="82"/>
    <x v="82"/>
    <x v="919"/>
    <n v="1"/>
  </r>
  <r>
    <x v="82"/>
    <x v="82"/>
    <x v="874"/>
    <n v="1"/>
  </r>
  <r>
    <x v="82"/>
    <x v="82"/>
    <x v="920"/>
    <n v="1"/>
  </r>
  <r>
    <x v="83"/>
    <x v="83"/>
    <x v="588"/>
    <n v="1"/>
  </r>
  <r>
    <x v="83"/>
    <x v="83"/>
    <x v="18"/>
    <n v="2"/>
  </r>
  <r>
    <x v="83"/>
    <x v="83"/>
    <x v="921"/>
    <n v="6"/>
  </r>
  <r>
    <x v="83"/>
    <x v="83"/>
    <x v="922"/>
    <n v="1"/>
  </r>
  <r>
    <x v="83"/>
    <x v="83"/>
    <x v="270"/>
    <n v="4"/>
  </r>
  <r>
    <x v="83"/>
    <x v="83"/>
    <x v="491"/>
    <n v="1"/>
  </r>
  <r>
    <x v="83"/>
    <x v="83"/>
    <x v="274"/>
    <n v="10"/>
  </r>
  <r>
    <x v="83"/>
    <x v="83"/>
    <x v="150"/>
    <n v="3"/>
  </r>
  <r>
    <x v="83"/>
    <x v="83"/>
    <x v="289"/>
    <n v="1"/>
  </r>
  <r>
    <x v="83"/>
    <x v="83"/>
    <x v="44"/>
    <n v="1"/>
  </r>
  <r>
    <x v="83"/>
    <x v="83"/>
    <x v="922"/>
    <n v="1"/>
  </r>
  <r>
    <x v="83"/>
    <x v="83"/>
    <x v="923"/>
    <n v="40"/>
  </r>
  <r>
    <x v="83"/>
    <x v="83"/>
    <x v="276"/>
    <n v="3"/>
  </r>
  <r>
    <x v="83"/>
    <x v="83"/>
    <x v="20"/>
    <n v="24"/>
  </r>
  <r>
    <x v="83"/>
    <x v="83"/>
    <x v="924"/>
    <n v="17"/>
  </r>
  <r>
    <x v="83"/>
    <x v="83"/>
    <x v="98"/>
    <n v="1"/>
  </r>
  <r>
    <x v="83"/>
    <x v="83"/>
    <x v="925"/>
    <n v="2"/>
  </r>
  <r>
    <x v="83"/>
    <x v="83"/>
    <x v="926"/>
    <n v="2"/>
  </r>
  <r>
    <x v="83"/>
    <x v="83"/>
    <x v="652"/>
    <n v="39"/>
  </r>
  <r>
    <x v="83"/>
    <x v="83"/>
    <x v="581"/>
    <n v="2"/>
  </r>
  <r>
    <x v="83"/>
    <x v="83"/>
    <x v="927"/>
    <n v="1"/>
  </r>
  <r>
    <x v="83"/>
    <x v="83"/>
    <x v="31"/>
    <n v="2"/>
  </r>
  <r>
    <x v="83"/>
    <x v="83"/>
    <x v="253"/>
    <n v="14"/>
  </r>
  <r>
    <x v="83"/>
    <x v="83"/>
    <x v="928"/>
    <n v="1"/>
  </r>
  <r>
    <x v="83"/>
    <x v="83"/>
    <x v="929"/>
    <n v="1"/>
  </r>
  <r>
    <x v="83"/>
    <x v="83"/>
    <x v="680"/>
    <n v="2"/>
  </r>
  <r>
    <x v="83"/>
    <x v="83"/>
    <x v="928"/>
    <n v="1"/>
  </r>
  <r>
    <x v="83"/>
    <x v="83"/>
    <x v="14"/>
    <n v="2"/>
  </r>
  <r>
    <x v="83"/>
    <x v="83"/>
    <x v="930"/>
    <n v="5"/>
  </r>
  <r>
    <x v="83"/>
    <x v="83"/>
    <x v="931"/>
    <n v="3"/>
  </r>
  <r>
    <x v="83"/>
    <x v="83"/>
    <x v="932"/>
    <n v="1"/>
  </r>
  <r>
    <x v="83"/>
    <x v="83"/>
    <x v="274"/>
    <n v="4"/>
  </r>
  <r>
    <x v="83"/>
    <x v="83"/>
    <x v="426"/>
    <n v="10"/>
  </r>
  <r>
    <x v="83"/>
    <x v="83"/>
    <x v="458"/>
    <n v="1"/>
  </r>
  <r>
    <x v="84"/>
    <x v="84"/>
    <x v="933"/>
    <n v="2"/>
  </r>
  <r>
    <x v="84"/>
    <x v="84"/>
    <x v="934"/>
    <n v="1"/>
  </r>
  <r>
    <x v="84"/>
    <x v="84"/>
    <x v="935"/>
    <n v="3"/>
  </r>
  <r>
    <x v="84"/>
    <x v="84"/>
    <x v="0"/>
    <n v="1"/>
  </r>
  <r>
    <x v="84"/>
    <x v="84"/>
    <x v="936"/>
    <n v="2"/>
  </r>
  <r>
    <x v="84"/>
    <x v="84"/>
    <x v="32"/>
    <n v="2"/>
  </r>
  <r>
    <x v="84"/>
    <x v="84"/>
    <x v="20"/>
    <n v="2"/>
  </r>
  <r>
    <x v="84"/>
    <x v="84"/>
    <x v="40"/>
    <n v="1"/>
  </r>
  <r>
    <x v="84"/>
    <x v="84"/>
    <x v="439"/>
    <n v="1"/>
  </r>
  <r>
    <x v="84"/>
    <x v="84"/>
    <x v="27"/>
    <n v="1"/>
  </r>
  <r>
    <x v="84"/>
    <x v="84"/>
    <x v="8"/>
    <n v="1"/>
  </r>
  <r>
    <x v="84"/>
    <x v="84"/>
    <x v="668"/>
    <n v="1"/>
  </r>
  <r>
    <x v="84"/>
    <x v="84"/>
    <x v="234"/>
    <n v="4"/>
  </r>
  <r>
    <x v="84"/>
    <x v="84"/>
    <x v="13"/>
    <n v="1"/>
  </r>
  <r>
    <x v="84"/>
    <x v="84"/>
    <x v="937"/>
    <n v="1"/>
  </r>
  <r>
    <x v="84"/>
    <x v="84"/>
    <x v="938"/>
    <n v="1"/>
  </r>
  <r>
    <x v="85"/>
    <x v="85"/>
    <x v="939"/>
    <n v="1"/>
  </r>
  <r>
    <x v="85"/>
    <x v="85"/>
    <x v="601"/>
    <n v="19"/>
  </r>
  <r>
    <x v="85"/>
    <x v="85"/>
    <x v="36"/>
    <n v="10"/>
  </r>
  <r>
    <x v="86"/>
    <x v="86"/>
    <x v="940"/>
    <n v="1"/>
  </r>
  <r>
    <x v="86"/>
    <x v="86"/>
    <x v="8"/>
    <n v="3"/>
  </r>
  <r>
    <x v="86"/>
    <x v="86"/>
    <x v="862"/>
    <n v="1"/>
  </r>
  <r>
    <x v="86"/>
    <x v="86"/>
    <x v="941"/>
    <n v="2"/>
  </r>
  <r>
    <x v="86"/>
    <x v="86"/>
    <x v="942"/>
    <n v="1"/>
  </r>
  <r>
    <x v="86"/>
    <x v="86"/>
    <x v="214"/>
    <n v="1"/>
  </r>
  <r>
    <x v="86"/>
    <x v="86"/>
    <x v="943"/>
    <n v="1"/>
  </r>
  <r>
    <x v="86"/>
    <x v="86"/>
    <x v="862"/>
    <n v="1"/>
  </r>
  <r>
    <x v="86"/>
    <x v="86"/>
    <x v="944"/>
    <n v="1"/>
  </r>
  <r>
    <x v="86"/>
    <x v="86"/>
    <x v="235"/>
    <n v="1"/>
  </r>
  <r>
    <x v="86"/>
    <x v="86"/>
    <x v="945"/>
    <n v="1"/>
  </r>
  <r>
    <x v="86"/>
    <x v="86"/>
    <x v="457"/>
    <n v="7"/>
  </r>
  <r>
    <x v="86"/>
    <x v="86"/>
    <x v="946"/>
    <n v="1"/>
  </r>
  <r>
    <x v="86"/>
    <x v="86"/>
    <x v="947"/>
    <n v="1"/>
  </r>
  <r>
    <x v="87"/>
    <x v="87"/>
    <x v="948"/>
    <n v="2"/>
  </r>
  <r>
    <x v="87"/>
    <x v="87"/>
    <x v="949"/>
    <n v="2"/>
  </r>
  <r>
    <x v="87"/>
    <x v="87"/>
    <x v="950"/>
    <n v="1"/>
  </r>
  <r>
    <x v="87"/>
    <x v="87"/>
    <x v="951"/>
    <n v="2"/>
  </r>
  <r>
    <x v="87"/>
    <x v="87"/>
    <x v="952"/>
    <n v="2"/>
  </r>
  <r>
    <x v="87"/>
    <x v="87"/>
    <x v="953"/>
    <n v="1"/>
  </r>
  <r>
    <x v="87"/>
    <x v="87"/>
    <x v="954"/>
    <n v="3"/>
  </r>
  <r>
    <x v="87"/>
    <x v="87"/>
    <x v="955"/>
    <n v="1"/>
  </r>
  <r>
    <x v="87"/>
    <x v="87"/>
    <x v="956"/>
    <n v="1"/>
  </r>
  <r>
    <x v="87"/>
    <x v="87"/>
    <x v="957"/>
    <n v="1"/>
  </r>
  <r>
    <x v="87"/>
    <x v="87"/>
    <x v="958"/>
    <n v="7"/>
  </r>
  <r>
    <x v="87"/>
    <x v="87"/>
    <x v="959"/>
    <n v="2"/>
  </r>
  <r>
    <x v="87"/>
    <x v="87"/>
    <x v="960"/>
    <n v="1"/>
  </r>
  <r>
    <x v="87"/>
    <x v="87"/>
    <x v="961"/>
    <n v="1"/>
  </r>
  <r>
    <x v="87"/>
    <x v="87"/>
    <x v="962"/>
    <n v="1"/>
  </r>
  <r>
    <x v="87"/>
    <x v="87"/>
    <x v="963"/>
    <n v="1"/>
  </r>
  <r>
    <x v="87"/>
    <x v="87"/>
    <x v="964"/>
    <n v="2"/>
  </r>
  <r>
    <x v="87"/>
    <x v="87"/>
    <x v="965"/>
    <n v="1"/>
  </r>
  <r>
    <x v="87"/>
    <x v="87"/>
    <x v="966"/>
    <n v="1"/>
  </r>
  <r>
    <x v="87"/>
    <x v="87"/>
    <x v="967"/>
    <n v="1"/>
  </r>
  <r>
    <x v="87"/>
    <x v="87"/>
    <x v="968"/>
    <n v="1"/>
  </r>
  <r>
    <x v="87"/>
    <x v="87"/>
    <x v="969"/>
    <n v="2"/>
  </r>
  <r>
    <x v="87"/>
    <x v="87"/>
    <x v="970"/>
    <n v="1"/>
  </r>
  <r>
    <x v="87"/>
    <x v="87"/>
    <x v="971"/>
    <n v="2"/>
  </r>
  <r>
    <x v="87"/>
    <x v="87"/>
    <x v="972"/>
    <n v="1"/>
  </r>
  <r>
    <x v="87"/>
    <x v="87"/>
    <x v="973"/>
    <n v="2"/>
  </r>
  <r>
    <x v="87"/>
    <x v="87"/>
    <x v="974"/>
    <n v="2"/>
  </r>
  <r>
    <x v="87"/>
    <x v="87"/>
    <x v="975"/>
    <n v="2"/>
  </r>
  <r>
    <x v="87"/>
    <x v="87"/>
    <x v="976"/>
    <n v="2"/>
  </r>
  <r>
    <x v="87"/>
    <x v="87"/>
    <x v="977"/>
    <n v="1"/>
  </r>
  <r>
    <x v="87"/>
    <x v="87"/>
    <x v="978"/>
    <n v="2"/>
  </r>
  <r>
    <x v="87"/>
    <x v="87"/>
    <x v="979"/>
    <n v="1"/>
  </r>
  <r>
    <x v="87"/>
    <x v="87"/>
    <x v="980"/>
    <n v="1"/>
  </r>
  <r>
    <x v="87"/>
    <x v="87"/>
    <x v="981"/>
    <n v="3"/>
  </r>
  <r>
    <x v="87"/>
    <x v="87"/>
    <x v="982"/>
    <n v="1"/>
  </r>
  <r>
    <x v="87"/>
    <x v="87"/>
    <x v="983"/>
    <n v="1"/>
  </r>
  <r>
    <x v="87"/>
    <x v="87"/>
    <x v="984"/>
    <n v="1"/>
  </r>
  <r>
    <x v="87"/>
    <x v="87"/>
    <x v="985"/>
    <n v="5"/>
  </r>
  <r>
    <x v="87"/>
    <x v="87"/>
    <x v="986"/>
    <n v="1"/>
  </r>
  <r>
    <x v="87"/>
    <x v="87"/>
    <x v="987"/>
    <n v="1"/>
  </r>
  <r>
    <x v="87"/>
    <x v="87"/>
    <x v="988"/>
    <n v="1"/>
  </r>
  <r>
    <x v="87"/>
    <x v="87"/>
    <x v="989"/>
    <n v="3"/>
  </r>
  <r>
    <x v="87"/>
    <x v="87"/>
    <x v="990"/>
    <n v="1"/>
  </r>
  <r>
    <x v="87"/>
    <x v="87"/>
    <x v="991"/>
    <n v="1"/>
  </r>
  <r>
    <x v="87"/>
    <x v="87"/>
    <x v="992"/>
    <n v="1"/>
  </r>
  <r>
    <x v="87"/>
    <x v="87"/>
    <x v="993"/>
    <n v="1"/>
  </r>
  <r>
    <x v="87"/>
    <x v="87"/>
    <x v="994"/>
    <n v="2"/>
  </r>
  <r>
    <x v="87"/>
    <x v="87"/>
    <x v="995"/>
    <n v="1"/>
  </r>
  <r>
    <x v="87"/>
    <x v="87"/>
    <x v="996"/>
    <n v="3"/>
  </r>
  <r>
    <x v="87"/>
    <x v="87"/>
    <x v="997"/>
    <n v="1"/>
  </r>
  <r>
    <x v="87"/>
    <x v="87"/>
    <x v="998"/>
    <n v="2"/>
  </r>
  <r>
    <x v="87"/>
    <x v="87"/>
    <x v="999"/>
    <n v="1"/>
  </r>
  <r>
    <x v="87"/>
    <x v="87"/>
    <x v="1000"/>
    <n v="1"/>
  </r>
  <r>
    <x v="87"/>
    <x v="87"/>
    <x v="1001"/>
    <n v="1"/>
  </r>
  <r>
    <x v="87"/>
    <x v="87"/>
    <x v="1002"/>
    <n v="14"/>
  </r>
  <r>
    <x v="87"/>
    <x v="87"/>
    <x v="1003"/>
    <n v="1"/>
  </r>
  <r>
    <x v="87"/>
    <x v="87"/>
    <x v="1004"/>
    <n v="1"/>
  </r>
  <r>
    <x v="87"/>
    <x v="87"/>
    <x v="1005"/>
    <n v="1"/>
  </r>
  <r>
    <x v="87"/>
    <x v="87"/>
    <x v="1006"/>
    <n v="4"/>
  </r>
  <r>
    <x v="87"/>
    <x v="87"/>
    <x v="1007"/>
    <n v="1"/>
  </r>
  <r>
    <x v="87"/>
    <x v="87"/>
    <x v="1008"/>
    <n v="2"/>
  </r>
  <r>
    <x v="87"/>
    <x v="87"/>
    <x v="1009"/>
    <n v="2"/>
  </r>
  <r>
    <x v="87"/>
    <x v="87"/>
    <x v="1010"/>
    <n v="2"/>
  </r>
  <r>
    <x v="87"/>
    <x v="87"/>
    <x v="1011"/>
    <n v="1"/>
  </r>
  <r>
    <x v="87"/>
    <x v="87"/>
    <x v="1012"/>
    <n v="14"/>
  </r>
  <r>
    <x v="87"/>
    <x v="87"/>
    <x v="1013"/>
    <n v="1"/>
  </r>
  <r>
    <x v="87"/>
    <x v="87"/>
    <x v="1014"/>
    <n v="1"/>
  </r>
  <r>
    <x v="87"/>
    <x v="87"/>
    <x v="1015"/>
    <n v="1"/>
  </r>
  <r>
    <x v="87"/>
    <x v="87"/>
    <x v="1016"/>
    <n v="4"/>
  </r>
  <r>
    <x v="87"/>
    <x v="87"/>
    <x v="1017"/>
    <n v="1"/>
  </r>
  <r>
    <x v="87"/>
    <x v="87"/>
    <x v="1018"/>
    <n v="2"/>
  </r>
  <r>
    <x v="87"/>
    <x v="87"/>
    <x v="1019"/>
    <n v="1"/>
  </r>
  <r>
    <x v="87"/>
    <x v="87"/>
    <x v="1020"/>
    <n v="1"/>
  </r>
  <r>
    <x v="87"/>
    <x v="87"/>
    <x v="1021"/>
    <n v="1"/>
  </r>
  <r>
    <x v="87"/>
    <x v="87"/>
    <x v="1022"/>
    <n v="1"/>
  </r>
  <r>
    <x v="87"/>
    <x v="87"/>
    <x v="1023"/>
    <n v="3"/>
  </r>
  <r>
    <x v="87"/>
    <x v="87"/>
    <x v="1024"/>
    <n v="1"/>
  </r>
  <r>
    <x v="87"/>
    <x v="87"/>
    <x v="1025"/>
    <n v="4"/>
  </r>
  <r>
    <x v="87"/>
    <x v="87"/>
    <x v="1026"/>
    <n v="1"/>
  </r>
  <r>
    <x v="87"/>
    <x v="87"/>
    <x v="1027"/>
    <n v="1"/>
  </r>
  <r>
    <x v="87"/>
    <x v="87"/>
    <x v="1028"/>
    <n v="1"/>
  </r>
  <r>
    <x v="87"/>
    <x v="87"/>
    <x v="1029"/>
    <n v="2"/>
  </r>
  <r>
    <x v="87"/>
    <x v="87"/>
    <x v="1030"/>
    <n v="1"/>
  </r>
  <r>
    <x v="87"/>
    <x v="87"/>
    <x v="1031"/>
    <n v="1"/>
  </r>
  <r>
    <x v="87"/>
    <x v="87"/>
    <x v="1032"/>
    <n v="2"/>
  </r>
  <r>
    <x v="87"/>
    <x v="87"/>
    <x v="1033"/>
    <n v="2"/>
  </r>
  <r>
    <x v="87"/>
    <x v="87"/>
    <x v="1034"/>
    <n v="1"/>
  </r>
  <r>
    <x v="87"/>
    <x v="87"/>
    <x v="1035"/>
    <n v="1"/>
  </r>
  <r>
    <x v="87"/>
    <x v="87"/>
    <x v="1036"/>
    <n v="1"/>
  </r>
  <r>
    <x v="87"/>
    <x v="87"/>
    <x v="1037"/>
    <n v="1"/>
  </r>
  <r>
    <x v="87"/>
    <x v="87"/>
    <x v="1038"/>
    <n v="1"/>
  </r>
  <r>
    <x v="87"/>
    <x v="87"/>
    <x v="1039"/>
    <n v="1"/>
  </r>
  <r>
    <x v="87"/>
    <x v="87"/>
    <x v="1040"/>
    <n v="1"/>
  </r>
  <r>
    <x v="87"/>
    <x v="87"/>
    <x v="1041"/>
    <n v="1"/>
  </r>
  <r>
    <x v="87"/>
    <x v="87"/>
    <x v="1042"/>
    <n v="1"/>
  </r>
  <r>
    <x v="87"/>
    <x v="87"/>
    <x v="1043"/>
    <n v="1"/>
  </r>
  <r>
    <x v="88"/>
    <x v="88"/>
    <x v="465"/>
    <n v="2"/>
  </r>
  <r>
    <x v="88"/>
    <x v="88"/>
    <x v="1044"/>
    <n v="3"/>
  </r>
  <r>
    <x v="88"/>
    <x v="88"/>
    <x v="465"/>
    <n v="1"/>
  </r>
  <r>
    <x v="89"/>
    <x v="89"/>
    <x v="149"/>
    <n v="1"/>
  </r>
  <r>
    <x v="89"/>
    <x v="89"/>
    <x v="1045"/>
    <n v="1"/>
  </r>
  <r>
    <x v="89"/>
    <x v="89"/>
    <x v="1046"/>
    <n v="1"/>
  </r>
  <r>
    <x v="90"/>
    <x v="90"/>
    <x v="1047"/>
    <n v="1"/>
  </r>
  <r>
    <x v="90"/>
    <x v="90"/>
    <x v="1048"/>
    <n v="1"/>
  </r>
  <r>
    <x v="90"/>
    <x v="90"/>
    <x v="181"/>
    <n v="1"/>
  </r>
  <r>
    <x v="90"/>
    <x v="90"/>
    <x v="30"/>
    <n v="3"/>
  </r>
  <r>
    <x v="90"/>
    <x v="90"/>
    <x v="8"/>
    <n v="1"/>
  </r>
  <r>
    <x v="90"/>
    <x v="90"/>
    <x v="236"/>
    <n v="2"/>
  </r>
  <r>
    <x v="90"/>
    <x v="90"/>
    <x v="1049"/>
    <n v="1"/>
  </r>
  <r>
    <x v="90"/>
    <x v="90"/>
    <x v="154"/>
    <n v="1"/>
  </r>
  <r>
    <x v="90"/>
    <x v="90"/>
    <x v="9"/>
    <n v="1"/>
  </r>
  <r>
    <x v="90"/>
    <x v="90"/>
    <x v="101"/>
    <n v="1"/>
  </r>
  <r>
    <x v="90"/>
    <x v="90"/>
    <x v="853"/>
    <n v="1"/>
  </r>
  <r>
    <x v="90"/>
    <x v="90"/>
    <x v="137"/>
    <n v="1"/>
  </r>
  <r>
    <x v="90"/>
    <x v="90"/>
    <x v="0"/>
    <n v="1"/>
  </r>
  <r>
    <x v="90"/>
    <x v="90"/>
    <x v="1050"/>
    <n v="3"/>
  </r>
  <r>
    <x v="91"/>
    <x v="91"/>
    <x v="1051"/>
    <n v="1"/>
  </r>
  <r>
    <x v="91"/>
    <x v="91"/>
    <x v="1052"/>
    <n v="1"/>
  </r>
  <r>
    <x v="91"/>
    <x v="91"/>
    <x v="153"/>
    <n v="1"/>
  </r>
  <r>
    <x v="91"/>
    <x v="91"/>
    <x v="1053"/>
    <n v="1"/>
  </r>
  <r>
    <x v="91"/>
    <x v="91"/>
    <x v="1054"/>
    <n v="1"/>
  </r>
  <r>
    <x v="91"/>
    <x v="91"/>
    <x v="231"/>
    <n v="1"/>
  </r>
  <r>
    <x v="91"/>
    <x v="91"/>
    <x v="1055"/>
    <n v="1"/>
  </r>
  <r>
    <x v="91"/>
    <x v="91"/>
    <x v="728"/>
    <n v="1"/>
  </r>
  <r>
    <x v="91"/>
    <x v="91"/>
    <x v="1052"/>
    <n v="1"/>
  </r>
  <r>
    <x v="91"/>
    <x v="91"/>
    <x v="1056"/>
    <n v="1"/>
  </r>
  <r>
    <x v="91"/>
    <x v="91"/>
    <x v="1057"/>
    <n v="1"/>
  </r>
  <r>
    <x v="91"/>
    <x v="91"/>
    <x v="353"/>
    <n v="1"/>
  </r>
  <r>
    <x v="91"/>
    <x v="91"/>
    <x v="353"/>
    <n v="1"/>
  </r>
  <r>
    <x v="91"/>
    <x v="91"/>
    <x v="353"/>
    <n v="1"/>
  </r>
  <r>
    <x v="91"/>
    <x v="91"/>
    <x v="1058"/>
    <n v="1"/>
  </r>
  <r>
    <x v="91"/>
    <x v="91"/>
    <x v="349"/>
    <n v="1"/>
  </r>
  <r>
    <x v="91"/>
    <x v="91"/>
    <x v="1059"/>
    <n v="1"/>
  </r>
  <r>
    <x v="91"/>
    <x v="91"/>
    <x v="3"/>
    <n v="2"/>
  </r>
  <r>
    <x v="91"/>
    <x v="91"/>
    <x v="0"/>
    <n v="1"/>
  </r>
  <r>
    <x v="92"/>
    <x v="92"/>
    <x v="40"/>
    <n v="105"/>
  </r>
  <r>
    <x v="92"/>
    <x v="92"/>
    <x v="1060"/>
    <n v="105"/>
  </r>
  <r>
    <x v="92"/>
    <x v="92"/>
    <x v="1061"/>
    <n v="424"/>
  </r>
  <r>
    <x v="92"/>
    <x v="92"/>
    <x v="214"/>
    <n v="80"/>
  </r>
  <r>
    <x v="92"/>
    <x v="92"/>
    <x v="99"/>
    <n v="106"/>
  </r>
  <r>
    <x v="92"/>
    <x v="92"/>
    <x v="602"/>
    <n v="105"/>
  </r>
  <r>
    <x v="92"/>
    <x v="92"/>
    <x v="15"/>
    <n v="111"/>
  </r>
  <r>
    <x v="92"/>
    <x v="92"/>
    <x v="722"/>
    <n v="110"/>
  </r>
  <r>
    <x v="92"/>
    <x v="92"/>
    <x v="179"/>
    <n v="83"/>
  </r>
  <r>
    <x v="92"/>
    <x v="92"/>
    <x v="148"/>
    <n v="343"/>
  </r>
  <r>
    <x v="92"/>
    <x v="92"/>
    <x v="1062"/>
    <n v="51"/>
  </r>
  <r>
    <x v="92"/>
    <x v="92"/>
    <x v="3"/>
    <n v="104"/>
  </r>
  <r>
    <x v="92"/>
    <x v="92"/>
    <x v="16"/>
    <n v="282"/>
  </r>
  <r>
    <x v="92"/>
    <x v="92"/>
    <x v="515"/>
    <n v="13"/>
  </r>
  <r>
    <x v="92"/>
    <x v="92"/>
    <x v="238"/>
    <n v="302"/>
  </r>
  <r>
    <x v="92"/>
    <x v="92"/>
    <x v="820"/>
    <n v="3"/>
  </r>
  <r>
    <x v="92"/>
    <x v="92"/>
    <x v="29"/>
    <n v="644"/>
  </r>
  <r>
    <x v="92"/>
    <x v="92"/>
    <x v="459"/>
    <n v="247"/>
  </r>
  <r>
    <x v="92"/>
    <x v="92"/>
    <x v="32"/>
    <n v="5"/>
  </r>
  <r>
    <x v="92"/>
    <x v="92"/>
    <x v="500"/>
    <n v="1"/>
  </r>
  <r>
    <x v="92"/>
    <x v="92"/>
    <x v="27"/>
    <n v="85"/>
  </r>
  <r>
    <x v="92"/>
    <x v="92"/>
    <x v="1063"/>
    <n v="261"/>
  </r>
  <r>
    <x v="92"/>
    <x v="92"/>
    <x v="1064"/>
    <n v="5"/>
  </r>
  <r>
    <x v="92"/>
    <x v="92"/>
    <x v="32"/>
    <n v="64"/>
  </r>
  <r>
    <x v="92"/>
    <x v="92"/>
    <x v="14"/>
    <n v="407"/>
  </r>
  <r>
    <x v="92"/>
    <x v="92"/>
    <x v="30"/>
    <n v="97"/>
  </r>
  <r>
    <x v="92"/>
    <x v="92"/>
    <x v="181"/>
    <n v="2"/>
  </r>
  <r>
    <x v="92"/>
    <x v="92"/>
    <x v="98"/>
    <n v="3"/>
  </r>
  <r>
    <x v="92"/>
    <x v="92"/>
    <x v="30"/>
    <n v="159"/>
  </r>
  <r>
    <x v="92"/>
    <x v="92"/>
    <x v="202"/>
    <n v="1"/>
  </r>
  <r>
    <x v="92"/>
    <x v="92"/>
    <x v="1065"/>
    <n v="1"/>
  </r>
  <r>
    <x v="92"/>
    <x v="92"/>
    <x v="47"/>
    <n v="107"/>
  </r>
  <r>
    <x v="92"/>
    <x v="92"/>
    <x v="5"/>
    <n v="20"/>
  </r>
  <r>
    <x v="92"/>
    <x v="92"/>
    <x v="36"/>
    <n v="6"/>
  </r>
  <r>
    <x v="92"/>
    <x v="92"/>
    <x v="5"/>
    <n v="235"/>
  </r>
  <r>
    <x v="92"/>
    <x v="92"/>
    <x v="223"/>
    <n v="3"/>
  </r>
  <r>
    <x v="92"/>
    <x v="92"/>
    <x v="500"/>
    <n v="201"/>
  </r>
  <r>
    <x v="92"/>
    <x v="92"/>
    <x v="1066"/>
    <n v="1"/>
  </r>
  <r>
    <x v="93"/>
    <x v="93"/>
    <x v="338"/>
    <n v="23"/>
  </r>
  <r>
    <x v="93"/>
    <x v="93"/>
    <x v="148"/>
    <n v="43"/>
  </r>
  <r>
    <x v="93"/>
    <x v="93"/>
    <x v="1067"/>
    <n v="5"/>
  </r>
  <r>
    <x v="93"/>
    <x v="93"/>
    <x v="356"/>
    <n v="20"/>
  </r>
  <r>
    <x v="93"/>
    <x v="93"/>
    <x v="1068"/>
    <n v="110"/>
  </r>
  <r>
    <x v="93"/>
    <x v="93"/>
    <x v="387"/>
    <n v="27"/>
  </r>
  <r>
    <x v="93"/>
    <x v="93"/>
    <x v="602"/>
    <n v="24"/>
  </r>
  <r>
    <x v="93"/>
    <x v="93"/>
    <x v="364"/>
    <n v="22"/>
  </r>
  <r>
    <x v="93"/>
    <x v="93"/>
    <x v="1069"/>
    <n v="36"/>
  </r>
  <r>
    <x v="93"/>
    <x v="93"/>
    <x v="828"/>
    <n v="3"/>
  </r>
  <r>
    <x v="93"/>
    <x v="93"/>
    <x v="1070"/>
    <n v="7"/>
  </r>
  <r>
    <x v="93"/>
    <x v="93"/>
    <x v="1071"/>
    <n v="50"/>
  </r>
  <r>
    <x v="93"/>
    <x v="93"/>
    <x v="7"/>
    <n v="89"/>
  </r>
  <r>
    <x v="93"/>
    <x v="93"/>
    <x v="47"/>
    <n v="123"/>
  </r>
  <r>
    <x v="93"/>
    <x v="93"/>
    <x v="1072"/>
    <n v="26"/>
  </r>
  <r>
    <x v="93"/>
    <x v="93"/>
    <x v="943"/>
    <n v="63"/>
  </r>
  <r>
    <x v="93"/>
    <x v="93"/>
    <x v="148"/>
    <n v="366"/>
  </r>
  <r>
    <x v="93"/>
    <x v="93"/>
    <x v="213"/>
    <n v="28"/>
  </r>
  <r>
    <x v="93"/>
    <x v="93"/>
    <x v="428"/>
    <n v="9"/>
  </r>
  <r>
    <x v="93"/>
    <x v="93"/>
    <x v="31"/>
    <n v="9"/>
  </r>
  <r>
    <x v="93"/>
    <x v="93"/>
    <x v="146"/>
    <n v="7"/>
  </r>
  <r>
    <x v="93"/>
    <x v="93"/>
    <x v="73"/>
    <n v="41"/>
  </r>
  <r>
    <x v="93"/>
    <x v="93"/>
    <x v="373"/>
    <n v="28"/>
  </r>
  <r>
    <x v="93"/>
    <x v="93"/>
    <x v="325"/>
    <n v="13"/>
  </r>
  <r>
    <x v="93"/>
    <x v="93"/>
    <x v="381"/>
    <n v="33"/>
  </r>
  <r>
    <x v="93"/>
    <x v="93"/>
    <x v="3"/>
    <n v="73"/>
  </r>
  <r>
    <x v="93"/>
    <x v="93"/>
    <x v="352"/>
    <n v="21"/>
  </r>
  <r>
    <x v="93"/>
    <x v="93"/>
    <x v="1073"/>
    <n v="17"/>
  </r>
  <r>
    <x v="93"/>
    <x v="93"/>
    <x v="1074"/>
    <n v="27"/>
  </r>
  <r>
    <x v="93"/>
    <x v="93"/>
    <x v="365"/>
    <n v="33"/>
  </r>
  <r>
    <x v="94"/>
    <x v="94"/>
    <x v="243"/>
    <n v="1"/>
  </r>
  <r>
    <x v="94"/>
    <x v="94"/>
    <x v="1075"/>
    <n v="1"/>
  </r>
  <r>
    <x v="94"/>
    <x v="94"/>
    <x v="47"/>
    <n v="1"/>
  </r>
  <r>
    <x v="94"/>
    <x v="94"/>
    <x v="161"/>
    <n v="1"/>
  </r>
  <r>
    <x v="94"/>
    <x v="94"/>
    <x v="1076"/>
    <n v="1"/>
  </r>
  <r>
    <x v="94"/>
    <x v="94"/>
    <x v="1077"/>
    <n v="1"/>
  </r>
  <r>
    <x v="94"/>
    <x v="94"/>
    <x v="1078"/>
    <n v="1"/>
  </r>
  <r>
    <x v="94"/>
    <x v="94"/>
    <x v="1079"/>
    <n v="1"/>
  </r>
  <r>
    <x v="94"/>
    <x v="94"/>
    <x v="15"/>
    <n v="1"/>
  </r>
  <r>
    <x v="94"/>
    <x v="94"/>
    <x v="1080"/>
    <n v="1"/>
  </r>
  <r>
    <x v="94"/>
    <x v="94"/>
    <x v="1081"/>
    <n v="4"/>
  </r>
  <r>
    <x v="94"/>
    <x v="94"/>
    <x v="1082"/>
    <n v="1"/>
  </r>
  <r>
    <x v="94"/>
    <x v="94"/>
    <x v="1083"/>
    <n v="1"/>
  </r>
  <r>
    <x v="94"/>
    <x v="94"/>
    <x v="14"/>
    <n v="1"/>
  </r>
  <r>
    <x v="94"/>
    <x v="94"/>
    <x v="1084"/>
    <n v="1"/>
  </r>
  <r>
    <x v="94"/>
    <x v="94"/>
    <x v="1085"/>
    <n v="1"/>
  </r>
  <r>
    <x v="94"/>
    <x v="94"/>
    <x v="441"/>
    <n v="1"/>
  </r>
  <r>
    <x v="94"/>
    <x v="94"/>
    <x v="1086"/>
    <n v="1"/>
  </r>
  <r>
    <x v="95"/>
    <x v="95"/>
    <x v="1087"/>
    <n v="1"/>
  </r>
  <r>
    <x v="95"/>
    <x v="95"/>
    <x v="495"/>
    <n v="1"/>
  </r>
  <r>
    <x v="95"/>
    <x v="95"/>
    <x v="1088"/>
    <n v="1"/>
  </r>
  <r>
    <x v="95"/>
    <x v="95"/>
    <x v="1089"/>
    <n v="1"/>
  </r>
  <r>
    <x v="95"/>
    <x v="95"/>
    <x v="829"/>
    <n v="1"/>
  </r>
  <r>
    <x v="95"/>
    <x v="95"/>
    <x v="441"/>
    <n v="1"/>
  </r>
  <r>
    <x v="95"/>
    <x v="95"/>
    <x v="1090"/>
    <n v="1"/>
  </r>
  <r>
    <x v="95"/>
    <x v="95"/>
    <x v="1091"/>
    <n v="1"/>
  </r>
  <r>
    <x v="95"/>
    <x v="95"/>
    <x v="5"/>
    <n v="1"/>
  </r>
  <r>
    <x v="95"/>
    <x v="95"/>
    <x v="1092"/>
    <n v="1"/>
  </r>
  <r>
    <x v="95"/>
    <x v="95"/>
    <x v="0"/>
    <n v="1"/>
  </r>
  <r>
    <x v="95"/>
    <x v="95"/>
    <x v="234"/>
    <n v="1"/>
  </r>
  <r>
    <x v="95"/>
    <x v="95"/>
    <x v="1093"/>
    <n v="1"/>
  </r>
  <r>
    <x v="95"/>
    <x v="95"/>
    <x v="1094"/>
    <n v="1"/>
  </r>
  <r>
    <x v="95"/>
    <x v="95"/>
    <x v="8"/>
    <n v="1"/>
  </r>
  <r>
    <x v="95"/>
    <x v="95"/>
    <x v="1095"/>
    <n v="2"/>
  </r>
  <r>
    <x v="96"/>
    <x v="96"/>
    <x v="236"/>
    <n v="5"/>
  </r>
  <r>
    <x v="96"/>
    <x v="96"/>
    <x v="335"/>
    <n v="3"/>
  </r>
  <r>
    <x v="96"/>
    <x v="96"/>
    <x v="0"/>
    <n v="7"/>
  </r>
  <r>
    <x v="96"/>
    <x v="96"/>
    <x v="633"/>
    <n v="3"/>
  </r>
  <r>
    <x v="96"/>
    <x v="96"/>
    <x v="25"/>
    <n v="1"/>
  </r>
  <r>
    <x v="96"/>
    <x v="96"/>
    <x v="466"/>
    <n v="1"/>
  </r>
  <r>
    <x v="96"/>
    <x v="96"/>
    <x v="256"/>
    <n v="13"/>
  </r>
  <r>
    <x v="96"/>
    <x v="96"/>
    <x v="182"/>
    <n v="4"/>
  </r>
  <r>
    <x v="96"/>
    <x v="96"/>
    <x v="40"/>
    <n v="3"/>
  </r>
  <r>
    <x v="96"/>
    <x v="96"/>
    <x v="32"/>
    <n v="5"/>
  </r>
  <r>
    <x v="96"/>
    <x v="96"/>
    <x v="1096"/>
    <n v="14"/>
  </r>
  <r>
    <x v="96"/>
    <x v="96"/>
    <x v="1097"/>
    <n v="19"/>
  </r>
  <r>
    <x v="96"/>
    <x v="96"/>
    <x v="1098"/>
    <n v="5"/>
  </r>
  <r>
    <x v="96"/>
    <x v="96"/>
    <x v="1099"/>
    <n v="1"/>
  </r>
  <r>
    <x v="96"/>
    <x v="96"/>
    <x v="1100"/>
    <n v="2"/>
  </r>
  <r>
    <x v="96"/>
    <x v="96"/>
    <x v="148"/>
    <n v="13"/>
  </r>
  <r>
    <x v="96"/>
    <x v="96"/>
    <x v="7"/>
    <n v="3"/>
  </r>
  <r>
    <x v="96"/>
    <x v="96"/>
    <x v="1101"/>
    <n v="1"/>
  </r>
  <r>
    <x v="96"/>
    <x v="96"/>
    <x v="387"/>
    <n v="4"/>
  </r>
  <r>
    <x v="96"/>
    <x v="96"/>
    <x v="690"/>
    <n v="1"/>
  </r>
  <r>
    <x v="96"/>
    <x v="96"/>
    <x v="243"/>
    <n v="2"/>
  </r>
  <r>
    <x v="96"/>
    <x v="96"/>
    <x v="1102"/>
    <n v="2"/>
  </r>
  <r>
    <x v="96"/>
    <x v="96"/>
    <x v="1103"/>
    <n v="1"/>
  </r>
  <r>
    <x v="96"/>
    <x v="96"/>
    <x v="1104"/>
    <n v="1"/>
  </r>
  <r>
    <x v="96"/>
    <x v="96"/>
    <x v="1105"/>
    <n v="2"/>
  </r>
  <r>
    <x v="96"/>
    <x v="96"/>
    <x v="399"/>
    <n v="1"/>
  </r>
  <r>
    <x v="96"/>
    <x v="96"/>
    <x v="58"/>
    <n v="5"/>
  </r>
  <r>
    <x v="97"/>
    <x v="97"/>
    <x v="1106"/>
    <n v="1"/>
  </r>
  <r>
    <x v="97"/>
    <x v="97"/>
    <x v="8"/>
    <n v="1"/>
  </r>
  <r>
    <x v="97"/>
    <x v="97"/>
    <x v="27"/>
    <n v="1"/>
  </r>
  <r>
    <x v="97"/>
    <x v="97"/>
    <x v="1107"/>
    <n v="1"/>
  </r>
  <r>
    <x v="97"/>
    <x v="97"/>
    <x v="29"/>
    <n v="1"/>
  </r>
  <r>
    <x v="97"/>
    <x v="97"/>
    <x v="20"/>
    <n v="1"/>
  </r>
  <r>
    <x v="97"/>
    <x v="97"/>
    <x v="274"/>
    <n v="1"/>
  </r>
  <r>
    <x v="97"/>
    <x v="97"/>
    <x v="300"/>
    <n v="1"/>
  </r>
  <r>
    <x v="97"/>
    <x v="97"/>
    <x v="1108"/>
    <n v="1"/>
  </r>
  <r>
    <x v="97"/>
    <x v="97"/>
    <x v="21"/>
    <n v="1"/>
  </r>
  <r>
    <x v="98"/>
    <x v="98"/>
    <x v="1109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2">
  <r>
    <x v="0"/>
    <s v="Челябинская область"/>
    <x v="0"/>
    <x v="0"/>
    <x v="0"/>
    <x v="0"/>
    <x v="0"/>
    <x v="0"/>
    <x v="0"/>
    <n v="8"/>
    <m/>
    <m/>
    <m/>
    <m/>
    <n v="8"/>
    <n v="8"/>
    <m/>
    <n v="8"/>
    <n v="8"/>
    <m/>
    <x v="0"/>
    <x v="0"/>
    <s v="ВЕРНО "/>
    <s v="ВЕРНО"/>
    <n v="1"/>
    <n v="1"/>
    <n v="1"/>
    <n v="1"/>
    <b v="1"/>
    <n v="1"/>
    <n v="1"/>
    <n v="0"/>
    <n v="3"/>
    <n v="0"/>
    <x v="0"/>
    <n v="8"/>
    <n v="8"/>
    <n v="11"/>
    <n v="0"/>
    <s v="АШИНСКИЙ МЕТАЛЛУРГИЧЕСКИЙ ЗАВОД, Г. АША, ЧЕЛЯБИНСКАЯ ОБЛАСТЬТокарь"/>
    <s v="15.01.25 Станочник (металлообработка)"/>
    <s v="АШИНСКИЙ МЕТАЛЛУРГИЧЕСКИЙ ЗАВОД, Г. АША, ЧЕЛЯБИНСКАЯ ОБЛАСТЬТокарь"/>
    <x v="0"/>
  </r>
  <r>
    <x v="0"/>
    <s v="Челябинская область"/>
    <x v="0"/>
    <x v="0"/>
    <x v="0"/>
    <x v="0"/>
    <x v="1"/>
    <x v="1"/>
    <x v="1"/>
    <n v="1"/>
    <m/>
    <m/>
    <m/>
    <m/>
    <n v="1"/>
    <n v="1"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АШИНСКИЙ МЕТАЛЛУРГИЧЕСКИЙ ЗАВОД, Г. АША, ЧЕЛЯБИНСКАЯ ОБЛАСТЬЭлектромонтер по испытаниям и измерениям"/>
    <s v="13.02.11 Техническая эксплуатация и обслуживание электрического и электромеханического оборудования (по отраслям)"/>
    <s v="АШИНСКИЙ МЕТАЛЛУРГИЧЕСКИЙ ЗАВОД, Г. АША, ЧЕЛЯБИНСКАЯ ОБЛАСТЬЭлектромонтер по испытаниям и измерениям"/>
    <x v="1"/>
  </r>
  <r>
    <x v="0"/>
    <s v="Челябинская область"/>
    <x v="0"/>
    <x v="0"/>
    <x v="0"/>
    <x v="0"/>
    <x v="2"/>
    <x v="2"/>
    <x v="2"/>
    <n v="2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3"/>
    <n v="3"/>
    <n v="1"/>
    <x v="2"/>
    <n v="2"/>
    <n v="1"/>
    <n v="8"/>
    <n v="0"/>
    <s v="АШИНСКИЙ МЕТАЛЛУРГИЧЕСКИЙ ЗАВОД, Г. АША, ЧЕЛЯБИНСКАЯ ОБЛАСТЬСлесарь по контрольно-измерительным приборам и автоматике"/>
    <s v="38.02.05 Товароведение и экспертиза качества потребительских товаров"/>
    <s v="АШИНСКИЙ МЕТАЛЛУРГИЧЕСКИЙ ЗАВОД, Г. АША, ЧЕЛЯБИНСКАЯ ОБЛАСТЬСлесарь по контрольно-измерительным приборам и автоматике"/>
    <x v="2"/>
  </r>
  <r>
    <x v="0"/>
    <s v="Челябинская область"/>
    <x v="0"/>
    <x v="0"/>
    <x v="0"/>
    <x v="0"/>
    <x v="3"/>
    <x v="0"/>
    <x v="3"/>
    <n v="2"/>
    <m/>
    <m/>
    <m/>
    <m/>
    <n v="2"/>
    <m/>
    <m/>
    <m/>
    <m/>
    <m/>
    <x v="0"/>
    <x v="0"/>
    <s v="ВЕРНО "/>
    <s v="ВЕРНО"/>
    <n v="1"/>
    <n v="1"/>
    <n v="1"/>
    <n v="1"/>
    <b v="1"/>
    <n v="1"/>
    <n v="1"/>
    <n v="0"/>
    <n v="4"/>
    <n v="0"/>
    <x v="3"/>
    <n v="2"/>
    <n v="2"/>
    <n v="14"/>
    <n v="0"/>
    <s v="АШИНСКИЙ МЕТАЛЛУРГИЧЕСКИЙ ЗАВОД, Г. АША, ЧЕЛЯБИНСКАЯ ОБЛАСТЬСлесарь-ремонтник"/>
    <s v="15.02.12 Монтаж, техническое обслуживание и ремонт промышленного оборудования (по отраслям)"/>
    <s v="АШИНСКИЙ МЕТАЛЛУРГИЧЕСКИЙ ЗАВОД, Г. АША, ЧЕЛЯБИНСКАЯ ОБЛАСТЬСлесарь-ремонтник"/>
    <x v="3"/>
  </r>
  <r>
    <x v="0"/>
    <s v="Челябинская область"/>
    <x v="0"/>
    <x v="0"/>
    <x v="0"/>
    <x v="0"/>
    <x v="4"/>
    <x v="0"/>
    <x v="3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3"/>
    <n v="1"/>
    <n v="1"/>
    <n v="2"/>
    <n v="0"/>
    <s v="АШИНСКИЙ МЕТАЛЛУРГИЧЕСКИЙ ЗАВОД, Г. АША, ЧЕЛЯБИНСКАЯ ОБЛАСТЬТокарь-расточник"/>
    <s v="15.02.12 Монтаж, техническое обслуживание и ремонт промышленного оборудования (по отраслям)"/>
    <s v="АШИНСКИЙ МЕТАЛЛУРГИЧЕСКИЙ ЗАВОД, Г. АША, ЧЕЛЯБИНСКАЯ ОБЛАСТЬТокарь-расточник"/>
    <x v="3"/>
  </r>
  <r>
    <x v="0"/>
    <s v="Челябинская область"/>
    <x v="1"/>
    <x v="1"/>
    <x v="0"/>
    <x v="0"/>
    <x v="5"/>
    <x v="1"/>
    <x v="0"/>
    <n v="2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1"/>
    <n v="1"/>
    <n v="1"/>
    <x v="1"/>
    <n v="2"/>
    <n v="1"/>
    <n v="2"/>
    <n v="0"/>
    <s v="АШИНСКИЙ ЗАВОД СВЕТОТЕХНИКИ, Г. АША, ЧЕЛЯБИНСКАЯ ОБЛАСТЬФрезеровщик"/>
    <s v="15.01.25 Станочник (металлообработка)"/>
    <s v="АШИНСКИЙ ЗАВОД СВЕТОТЕХНИКИ, Г. АША, ЧЕЛЯБИНСКАЯ ОБЛАСТЬФрезеровщик"/>
    <x v="0"/>
  </r>
  <r>
    <x v="0"/>
    <s v="Челябинская область"/>
    <x v="0"/>
    <x v="0"/>
    <x v="0"/>
    <x v="0"/>
    <x v="4"/>
    <x v="2"/>
    <x v="4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3"/>
    <n v="1"/>
    <n v="1"/>
    <n v="2"/>
    <n v="0"/>
    <s v="АШИНСКИЙ МЕТАЛЛУРГИЧЕСКИЙ ЗАВОД, Г. АША, ЧЕЛЯБИНСКАЯ ОБЛАСТЬТокарь-расточник"/>
    <s v="43.01.09 Повар, кондитер"/>
    <s v="АШИНСКИЙ МЕТАЛЛУРГИЧЕСКИЙ ЗАВОД, Г. АША, ЧЕЛЯБИНСКАЯ ОБЛАСТЬТокарь-расточник"/>
    <x v="3"/>
  </r>
  <r>
    <x v="0"/>
    <s v="Челябинская область"/>
    <x v="1"/>
    <x v="1"/>
    <x v="0"/>
    <x v="0"/>
    <x v="6"/>
    <x v="0"/>
    <x v="4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АШИНСКИЙ ЗАВОД СВЕТОТЕХНИКИ, Г. АША, ЧЕЛЯБИНСКАЯ ОБЛАСТЬПовар"/>
    <s v="43.01.09 Повар, кондитер"/>
    <s v="АШИНСКИЙ ЗАВОД СВЕТОТЕХНИКИ, Г. АША, ЧЕЛЯБИНСКАЯ ОБЛАСТЬПовар"/>
    <x v="4"/>
  </r>
  <r>
    <x v="0"/>
    <s v="Челябинская область"/>
    <x v="1"/>
    <x v="1"/>
    <x v="0"/>
    <x v="0"/>
    <x v="7"/>
    <x v="3"/>
    <x v="5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АШИНСКИЙ ЗАВОД СВЕТОТЕХНИКИ, Г. АША, ЧЕЛЯБИНСКАЯ ОБЛАСТЬКонтролер качества продукции и технологического процесса"/>
    <s v="22.02.05 Обработка металлов давлением"/>
    <s v="АШИНСКИЙ ЗАВОД СВЕТОТЕХНИКИ, Г. АША, ЧЕЛЯБИНСКАЯ ОБЛАСТЬКонтролер качества продукции и технологического процесса"/>
    <x v="5"/>
  </r>
  <r>
    <x v="0"/>
    <s v="Челябинская область"/>
    <x v="0"/>
    <x v="0"/>
    <x v="0"/>
    <x v="0"/>
    <x v="8"/>
    <x v="3"/>
    <x v="5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АШИНСКИЙ МЕТАЛЛУРГИЧЕСКИЙ ЗАВОД, Г. АША, ЧЕЛЯБИНСКАЯ ОБЛАСТЬМашинист тепловоза"/>
    <s v="22.02.05 Обработка металлов давлением"/>
    <s v="АШИНСКИЙ МЕТАЛЛУРГИЧЕСКИЙ ЗАВОД, Г. АША, ЧЕЛЯБИНСКАЯ ОБЛАСТЬМашинист тепловоза"/>
    <x v="5"/>
  </r>
  <r>
    <x v="0"/>
    <s v="Челябинская область"/>
    <x v="0"/>
    <x v="0"/>
    <x v="0"/>
    <x v="0"/>
    <x v="9"/>
    <x v="1"/>
    <x v="5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АШИНСКИЙ МЕТАЛЛУРГИЧЕСКИЙ ЗАВОД, Г. АША, ЧЕЛЯБИНСКАЯ ОБЛАСТЬФормовщик изделий из вспенивающихся материалов"/>
    <s v="22.02.05 Обработка металлов давлением"/>
    <s v="АШИНСКИЙ МЕТАЛЛУРГИЧЕСКИЙ ЗАВОД, Г. АША, ЧЕЛЯБИНСКАЯ ОБЛАСТЬФормовщик изделий из вспенивающихся материалов"/>
    <x v="5"/>
  </r>
  <r>
    <x v="0"/>
    <s v="Челябинская область"/>
    <x v="0"/>
    <x v="0"/>
    <x v="0"/>
    <x v="0"/>
    <x v="10"/>
    <x v="1"/>
    <x v="5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АШИНСКИЙ МЕТАЛЛУРГИЧЕСКИЙ ЗАВОД, Г. АША, ЧЕЛЯБИНСКАЯ ОБЛАСТЬРезчик горячего металла"/>
    <s v="22.02.05 Обработка металлов давлением"/>
    <s v="АШИНСКИЙ МЕТАЛЛУРГИЧЕСКИЙ ЗАВОД, Г. АША, ЧЕЛЯБИНСКАЯ ОБЛАСТЬРезчик горячего металла"/>
    <x v="5"/>
  </r>
  <r>
    <x v="0"/>
    <s v="Челябинская область"/>
    <x v="0"/>
    <x v="0"/>
    <x v="0"/>
    <x v="0"/>
    <x v="11"/>
    <x v="4"/>
    <x v="5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АШИНСКИЙ МЕТАЛЛУРГИЧЕСКИЙ ЗАВОД, Г. АША, ЧЕЛЯБИНСКАЯ ОБЛАСТЬБригадир шихтового двора в сталеплавильном и ферросплавном производствах"/>
    <s v="22.02.05 Обработка металлов давлением"/>
    <s v="АШИНСКИЙ МЕТАЛЛУРГИЧЕСКИЙ ЗАВОД, Г. АША, ЧЕЛЯБИНСКАЯ ОБЛАСТЬБригадир шихтового двора в сталеплавильном и ферросплавном производствах"/>
    <x v="5"/>
  </r>
  <r>
    <x v="0"/>
    <s v="Челябинская область"/>
    <x v="0"/>
    <x v="0"/>
    <x v="0"/>
    <x v="0"/>
    <x v="12"/>
    <x v="1"/>
    <x v="5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АШИНСКИЙ МЕТАЛЛУРГИЧЕСКИЙ ЗАВОД, Г. АША, ЧЕЛЯБИНСКАЯ ОБЛАСТЬИзолировщик на термоизоляции"/>
    <s v="22.02.05 Обработка металлов давлением"/>
    <s v="АШИНСКИЙ МЕТАЛЛУРГИЧЕСКИЙ ЗАВОД, Г. АША, ЧЕЛЯБИНСКАЯ ОБЛАСТЬИзолировщик на термоизоляции"/>
    <x v="5"/>
  </r>
  <r>
    <x v="0"/>
    <s v="Челябинская область"/>
    <x v="0"/>
    <x v="0"/>
    <x v="0"/>
    <x v="0"/>
    <x v="13"/>
    <x v="3"/>
    <x v="5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АШИНСКИЙ МЕТАЛЛУРГИЧЕСКИЙ ЗАВОД, Г. АША, ЧЕЛЯБИНСКАЯ ОБЛАСТЬКонтролер в производстве черных металлов"/>
    <s v="22.02.05 Обработка металлов давлением"/>
    <s v="АШИНСКИЙ МЕТАЛЛУРГИЧЕСКИЙ ЗАВОД, Г. АША, ЧЕЛЯБИНСКАЯ ОБЛАСТЬКонтролер в производстве черных металлов"/>
    <x v="5"/>
  </r>
  <r>
    <x v="0"/>
    <s v="Челябинская область"/>
    <x v="0"/>
    <x v="0"/>
    <x v="0"/>
    <x v="0"/>
    <x v="14"/>
    <x v="1"/>
    <x v="0"/>
    <n v="1"/>
    <m/>
    <m/>
    <m/>
    <m/>
    <n v="1"/>
    <n v="1"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АШИНСКИЙ МЕТАЛЛУРГИЧЕСКИЙ ЗАВОД, Г. АША, ЧЕЛЯБИНСКАЯ ОБЛАСТЬПравильщик проката и труб"/>
    <s v="15.01.25 Станочник (металлообработка)"/>
    <s v="АШИНСКИЙ МЕТАЛЛУРГИЧЕСКИЙ ЗАВОД, Г. АША, ЧЕЛЯБИНСКАЯ ОБЛАСТЬПравильщик проката и труб"/>
    <x v="0"/>
  </r>
  <r>
    <x v="0"/>
    <s v="Челябинская область"/>
    <x v="1"/>
    <x v="1"/>
    <x v="0"/>
    <x v="0"/>
    <x v="15"/>
    <x v="0"/>
    <x v="6"/>
    <n v="1"/>
    <m/>
    <m/>
    <m/>
    <m/>
    <n v="1"/>
    <n v="1"/>
    <m/>
    <n v="1"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АШИНСКИЙ ЗАВОД СВЕТОТЕХНИКИ, Г. АША, ЧЕЛЯБИНСКАЯ ОБЛАСТЬКонтролер качества обработки изделий"/>
    <s v="15.02.08 Технология машиностроения"/>
    <s v="АШИНСКИЙ ЗАВОД СВЕТОТЕХНИКИ, Г. АША, ЧЕЛЯБИНСКАЯ ОБЛАСТЬКонтролер качества обработки изделий"/>
    <x v="6"/>
  </r>
  <r>
    <x v="0"/>
    <s v="Челябинская область"/>
    <x v="1"/>
    <x v="1"/>
    <x v="0"/>
    <x v="0"/>
    <x v="16"/>
    <x v="0"/>
    <x v="6"/>
    <n v="3"/>
    <m/>
    <m/>
    <m/>
    <m/>
    <n v="1"/>
    <n v="1"/>
    <m/>
    <n v="1"/>
    <m/>
    <m/>
    <x v="0"/>
    <x v="0"/>
    <s v="ВЕРНО "/>
    <s v="ВЕРНО"/>
    <n v="1"/>
    <n v="1"/>
    <n v="1"/>
    <n v="1"/>
    <b v="1"/>
    <n v="1"/>
    <n v="1"/>
    <n v="2"/>
    <n v="1"/>
    <n v="2"/>
    <x v="2"/>
    <n v="3"/>
    <n v="1"/>
    <n v="3"/>
    <n v="0"/>
    <s v="АШИНСКИЙ ЗАВОД СВЕТОТЕХНИКИ, Г. АША, ЧЕЛЯБИНСКАЯ ОБЛАСТЬОператор станков с программным управлением"/>
    <s v="15.02.08 Технология машиностроения"/>
    <s v="АШИНСКИЙ ЗАВОД СВЕТОТЕХНИКИ, Г. АША, ЧЕЛЯБИНСКАЯ ОБЛАСТЬОператор станков с программным управлением"/>
    <x v="6"/>
  </r>
  <r>
    <x v="0"/>
    <s v="Челябинская область"/>
    <x v="1"/>
    <x v="1"/>
    <x v="0"/>
    <x v="0"/>
    <x v="0"/>
    <x v="0"/>
    <x v="6"/>
    <n v="3"/>
    <m/>
    <m/>
    <m/>
    <m/>
    <n v="1"/>
    <n v="1"/>
    <m/>
    <n v="1"/>
    <m/>
    <m/>
    <x v="0"/>
    <x v="0"/>
    <s v="ВЕРНО "/>
    <s v="ВЕРНО"/>
    <n v="1"/>
    <n v="1"/>
    <n v="1"/>
    <n v="1"/>
    <b v="1"/>
    <n v="1"/>
    <n v="1"/>
    <n v="2"/>
    <n v="1"/>
    <n v="2"/>
    <x v="2"/>
    <n v="3"/>
    <n v="1"/>
    <n v="3"/>
    <n v="0"/>
    <s v="АШИНСКИЙ ЗАВОД СВЕТОТЕХНИКИ, Г. АША, ЧЕЛЯБИНСКАЯ ОБЛАСТЬТокарь"/>
    <s v="15.02.08 Технология машиностроения"/>
    <s v="АШИНСКИЙ ЗАВОД СВЕТОТЕХНИКИ, Г. АША, ЧЕЛЯБИНСКАЯ ОБЛАСТЬТокарь"/>
    <x v="6"/>
  </r>
  <r>
    <x v="0"/>
    <s v="Челябинская область"/>
    <x v="0"/>
    <x v="0"/>
    <x v="0"/>
    <x v="0"/>
    <x v="17"/>
    <x v="1"/>
    <x v="6"/>
    <n v="1"/>
    <m/>
    <m/>
    <m/>
    <m/>
    <n v="1"/>
    <n v="1"/>
    <m/>
    <n v="1"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АШИНСКИЙ МЕТАЛЛУРГИЧЕСКИЙ ЗАВОД, Г. АША, ЧЕЛЯБИНСКАЯ ОБЛАСТЬПравильщик на машинах"/>
    <s v="15.02.08 Технология машиностроения"/>
    <s v="АШИНСКИЙ МЕТАЛЛУРГИЧЕСКИЙ ЗАВОД, Г. АША, ЧЕЛЯБИНСКАЯ ОБЛАСТЬПравильщик на машинах"/>
    <x v="6"/>
  </r>
  <r>
    <x v="0"/>
    <s v="Челябинская область"/>
    <x v="0"/>
    <x v="0"/>
    <x v="0"/>
    <x v="0"/>
    <x v="0"/>
    <x v="0"/>
    <x v="6"/>
    <n v="2"/>
    <m/>
    <m/>
    <m/>
    <m/>
    <n v="2"/>
    <n v="2"/>
    <m/>
    <n v="2"/>
    <m/>
    <m/>
    <x v="0"/>
    <x v="0"/>
    <s v="ВЕРНО "/>
    <s v="ВЕРНО"/>
    <n v="1"/>
    <n v="1"/>
    <n v="1"/>
    <n v="1"/>
    <b v="1"/>
    <n v="1"/>
    <n v="1"/>
    <n v="0"/>
    <n v="3"/>
    <n v="0"/>
    <x v="4"/>
    <n v="2"/>
    <n v="2"/>
    <n v="11"/>
    <n v="0"/>
    <s v="АШИНСКИЙ МЕТАЛЛУРГИЧЕСКИЙ ЗАВОД, Г. АША, ЧЕЛЯБИНСКАЯ ОБЛАСТЬТокарь"/>
    <s v="15.02.08 Технология машиностроения"/>
    <s v="АШИНСКИЙ МЕТАЛЛУРГИЧЕСКИЙ ЗАВОД, Г. АША, ЧЕЛЯБИНСКАЯ ОБЛАСТЬТокарь"/>
    <x v="0"/>
  </r>
  <r>
    <x v="0"/>
    <s v="Челябинская область"/>
    <x v="0"/>
    <x v="0"/>
    <x v="0"/>
    <x v="0"/>
    <x v="18"/>
    <x v="0"/>
    <x v="6"/>
    <n v="1"/>
    <m/>
    <m/>
    <m/>
    <m/>
    <n v="1"/>
    <n v="1"/>
    <m/>
    <n v="1"/>
    <n v="1"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АШИНСКИЙ МЕТАЛЛУРГИЧЕСКИЙ ЗАВОД, Г. АША, ЧЕЛЯБИНСКАЯ ОБЛАСТЬРезчик холодного металла"/>
    <s v="15.02.08 Технология машиностроения"/>
    <s v="АШИНСКИЙ МЕТАЛЛУРГИЧЕСКИЙ ЗАВОД, Г. АША, ЧЕЛЯБИНСКАЯ ОБЛАСТЬРезчик холодного металла"/>
    <x v="6"/>
  </r>
  <r>
    <x v="0"/>
    <s v="Челябинская область"/>
    <x v="0"/>
    <x v="0"/>
    <x v="0"/>
    <x v="0"/>
    <x v="19"/>
    <x v="2"/>
    <x v="6"/>
    <n v="1"/>
    <m/>
    <m/>
    <m/>
    <m/>
    <n v="1"/>
    <n v="1"/>
    <m/>
    <n v="1"/>
    <n v="1"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АШИНСКИЙ МЕТАЛЛУРГИЧЕСКИЙ ЗАВОД, Г. АША, ЧЕЛЯБИНСКАЯ ОБЛАСТЬОператор пульта управления"/>
    <s v="15.02.08 Технология машиностроения"/>
    <s v="АШИНСКИЙ МЕТАЛЛУРГИЧЕСКИЙ ЗАВОД, Г. АША, ЧЕЛЯБИНСКАЯ ОБЛАСТЬОператор пульта управления"/>
    <x v="6"/>
  </r>
  <r>
    <x v="0"/>
    <s v="Челябинская область"/>
    <x v="0"/>
    <x v="0"/>
    <x v="0"/>
    <x v="0"/>
    <x v="3"/>
    <x v="0"/>
    <x v="6"/>
    <n v="2"/>
    <m/>
    <m/>
    <m/>
    <m/>
    <n v="2"/>
    <n v="2"/>
    <m/>
    <n v="2"/>
    <n v="2"/>
    <m/>
    <x v="0"/>
    <x v="0"/>
    <s v="ВЕРНО "/>
    <s v="ВЕРНО"/>
    <n v="1"/>
    <n v="1"/>
    <n v="1"/>
    <n v="1"/>
    <b v="1"/>
    <n v="1"/>
    <n v="1"/>
    <n v="0"/>
    <n v="4"/>
    <n v="0"/>
    <x v="4"/>
    <n v="2"/>
    <n v="2"/>
    <n v="14"/>
    <n v="0"/>
    <s v="АШИНСКИЙ МЕТАЛЛУРГИЧЕСКИЙ ЗАВОД, Г. АША, ЧЕЛЯБИНСКАЯ ОБЛАСТЬСлесарь-ремонтник"/>
    <s v="15.02.08 Технология машиностроения"/>
    <s v="АШИНСКИЙ МЕТАЛЛУРГИЧЕСКИЙ ЗАВОД, Г. АША, ЧЕЛЯБИНСКАЯ ОБЛАСТЬСлесарь-ремонтник"/>
    <x v="3"/>
  </r>
  <r>
    <x v="0"/>
    <s v="Челябинская область"/>
    <x v="0"/>
    <x v="0"/>
    <x v="0"/>
    <x v="0"/>
    <x v="0"/>
    <x v="1"/>
    <x v="6"/>
    <n v="1"/>
    <m/>
    <m/>
    <m/>
    <m/>
    <n v="1"/>
    <n v="1"/>
    <m/>
    <n v="1"/>
    <n v="1"/>
    <m/>
    <x v="0"/>
    <x v="0"/>
    <s v="ВЕРНО "/>
    <s v="ВЕРНО"/>
    <n v="1"/>
    <n v="1"/>
    <n v="1"/>
    <n v="1"/>
    <b v="1"/>
    <n v="1"/>
    <n v="1"/>
    <n v="0"/>
    <n v="3"/>
    <n v="0"/>
    <x v="1"/>
    <n v="1"/>
    <n v="1"/>
    <n v="11"/>
    <n v="0"/>
    <s v="АШИНСКИЙ МЕТАЛЛУРГИЧЕСКИЙ ЗАВОД, Г. АША, ЧЕЛЯБИНСКАЯ ОБЛАСТЬТокарь"/>
    <s v="15.02.08 Технология машиностроения"/>
    <s v="АШИНСКИЙ МЕТАЛЛУРГИЧЕСКИЙ ЗАВОД, Г. АША, ЧЕЛЯБИНСКАЯ ОБЛАСТЬТокарь"/>
    <x v="0"/>
  </r>
  <r>
    <x v="0"/>
    <s v="Челябинская область"/>
    <x v="1"/>
    <x v="1"/>
    <x v="0"/>
    <x v="0"/>
    <x v="20"/>
    <x v="2"/>
    <x v="7"/>
    <n v="1"/>
    <m/>
    <m/>
    <m/>
    <m/>
    <n v="1"/>
    <n v="1"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АШИНСКИЙ ЗАВОД СВЕТОТЕХНИКИ, Г. АША, ЧЕЛЯБИНСКАЯ ОБЛАСТЬСверловщик"/>
    <s v="44.02.01 Дошкольное образование"/>
    <s v="АШИНСКИЙ ЗАВОД СВЕТОТЕХНИКИ, Г. АША, ЧЕЛЯБИНСКАЯ ОБЛАСТЬСверловщик"/>
    <x v="7"/>
  </r>
  <r>
    <x v="0"/>
    <s v="Челябинская область"/>
    <x v="0"/>
    <x v="0"/>
    <x v="0"/>
    <x v="0"/>
    <x v="21"/>
    <x v="0"/>
    <x v="1"/>
    <n v="1"/>
    <m/>
    <m/>
    <m/>
    <m/>
    <n v="1"/>
    <n v="1"/>
    <m/>
    <m/>
    <m/>
    <m/>
    <x v="0"/>
    <x v="0"/>
    <s v="ВЕРНО "/>
    <s v="ВЕРНО"/>
    <n v="1"/>
    <n v="1"/>
    <n v="1"/>
    <n v="1"/>
    <b v="1"/>
    <n v="1"/>
    <n v="1"/>
    <n v="0"/>
    <n v="3"/>
    <n v="0"/>
    <x v="1"/>
    <n v="1"/>
    <n v="1"/>
    <n v="15"/>
    <n v="0"/>
    <s v="АШИНСКИЙ МЕТАЛЛУРГИЧЕСКИЙ ЗАВОД, Г. АША, ЧЕЛЯБИНСКАЯ ОБЛАСТЬЭлектромонтер по ремонту и обслуживанию электрооборудования"/>
    <s v="13.02.11 Техническая эксплуатация и обслуживание электрического и электромеханического оборудования (по отраслям)"/>
    <s v="АШИНСКИЙ МЕТАЛЛУРГИЧЕСКИЙ ЗАВОД, Г. АША, ЧЕЛЯБИНСКАЯ ОБЛАСТЬЭлектромонтер по ремонту и обслуживанию электрооборудования"/>
    <x v="1"/>
  </r>
  <r>
    <x v="0"/>
    <s v="Челябинская область"/>
    <x v="0"/>
    <x v="0"/>
    <x v="0"/>
    <x v="0"/>
    <x v="22"/>
    <x v="1"/>
    <x v="7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АШИНСКИЙ МЕТАЛЛУРГИЧЕСКИЙ ЗАВОД, Г. АША, ЧЕЛЯБИНСКАЯ ОБЛАСТЬСборщик обмоток трансформаторов"/>
    <s v="44.02.01 Дошкольное образование"/>
    <s v="АШИНСКИЙ МЕТАЛЛУРГИЧЕСКИЙ ЗАВОД, Г. АША, ЧЕЛЯБИНСКАЯ ОБЛАСТЬСборщик обмоток трансформаторов"/>
    <x v="7"/>
  </r>
  <r>
    <x v="0"/>
    <s v="Челябинская область"/>
    <x v="0"/>
    <x v="0"/>
    <x v="0"/>
    <x v="0"/>
    <x v="21"/>
    <x v="0"/>
    <x v="1"/>
    <n v="4"/>
    <m/>
    <m/>
    <n v="4"/>
    <m/>
    <m/>
    <m/>
    <m/>
    <m/>
    <m/>
    <m/>
    <x v="0"/>
    <x v="0"/>
    <s v="ВЕРНО "/>
    <s v="ВЕРНО"/>
    <n v="1"/>
    <n v="1"/>
    <n v="1"/>
    <n v="1"/>
    <b v="1"/>
    <n v="1"/>
    <n v="1"/>
    <n v="0"/>
    <n v="3"/>
    <n v="0"/>
    <x v="5"/>
    <n v="4"/>
    <n v="4"/>
    <n v="15"/>
    <n v="0"/>
    <s v="АШИНСКИЙ МЕТАЛЛУРГИЧЕСКИЙ ЗАВОД, Г. АША, ЧЕЛЯБИНСКАЯ ОБЛАСТЬЭлектромонтер по ремонту и обслуживанию электрооборудования"/>
    <s v="13.02.11 Техническая эксплуатация и обслуживание электрического и электромеханического оборудования (по отраслям)"/>
    <s v="АШИНСКИЙ МЕТАЛЛУРГИЧЕСКИЙ ЗАВОД, Г. АША, ЧЕЛЯБИНСКАЯ ОБЛАСТЬЭлектромонтер по ремонту и обслуживанию электрооборудования"/>
    <x v="1"/>
  </r>
  <r>
    <x v="0"/>
    <s v="Челябинская область"/>
    <x v="0"/>
    <x v="0"/>
    <x v="0"/>
    <x v="0"/>
    <x v="2"/>
    <x v="1"/>
    <x v="1"/>
    <n v="2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3"/>
    <n v="3"/>
    <n v="1"/>
    <x v="5"/>
    <n v="2"/>
    <n v="1"/>
    <n v="8"/>
    <n v="0"/>
    <s v="АШИНСКИЙ МЕТАЛЛУРГИЧЕСКИЙ ЗАВОД, Г. АША, ЧЕЛЯБИНСКАЯ ОБЛАСТЬСлесарь по контрольно-измерительным приборам и автоматике"/>
    <s v="13.02.11 Техническая эксплуатация и обслуживание электрического и электромеханического оборудования (по отраслям)"/>
    <s v="АШИНСКИЙ МЕТАЛЛУРГИЧЕСКИЙ ЗАВОД, Г. АША, ЧЕЛЯБИНСКАЯ ОБЛАСТЬСлесарь по контрольно-измерительным приборам и автоматике"/>
    <x v="2"/>
  </r>
  <r>
    <x v="0"/>
    <s v="Челябинская область"/>
    <x v="0"/>
    <x v="0"/>
    <x v="0"/>
    <x v="0"/>
    <x v="2"/>
    <x v="0"/>
    <x v="1"/>
    <n v="4"/>
    <m/>
    <m/>
    <n v="3"/>
    <m/>
    <m/>
    <m/>
    <m/>
    <m/>
    <m/>
    <m/>
    <x v="0"/>
    <x v="0"/>
    <s v="ВЕРНО "/>
    <s v="ВЕРНО"/>
    <n v="1"/>
    <n v="1"/>
    <n v="1"/>
    <n v="1"/>
    <b v="1"/>
    <n v="1"/>
    <n v="1"/>
    <n v="3"/>
    <n v="3"/>
    <n v="1"/>
    <x v="6"/>
    <n v="4"/>
    <n v="3"/>
    <n v="8"/>
    <n v="0"/>
    <s v="АШИНСКИЙ МЕТАЛЛУРГИЧЕСКИЙ ЗАВОД, Г. АША, ЧЕЛЯБИНСКАЯ ОБЛАСТЬСлесарь по контрольно-измерительным приборам и автоматике"/>
    <s v="13.02.11 Техническая эксплуатация и обслуживание электрического и электромеханического оборудования (по отраслям)"/>
    <s v="АШИНСКИЙ МЕТАЛЛУРГИЧЕСКИЙ ЗАВОД, Г. АША, ЧЕЛЯБИНСКАЯ ОБЛАСТЬСлесарь по контрольно-измерительным приборам и автоматике"/>
    <x v="2"/>
  </r>
  <r>
    <x v="0"/>
    <s v="Челябинская область"/>
    <x v="0"/>
    <x v="0"/>
    <x v="0"/>
    <x v="0"/>
    <x v="23"/>
    <x v="0"/>
    <x v="1"/>
    <n v="1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АШИНСКИЙ МЕТАЛЛУРГИЧЕСКИЙ ЗАВОД, Г. АША, ЧЕЛЯБИНСКАЯ ОБЛАСТЬЭлектроэрозионист"/>
    <s v="13.02.11 Техническая эксплуатация и обслуживание электрического и электромеханического оборудования (по отраслям)"/>
    <s v="АШИНСКИЙ МЕТАЛЛУРГИЧЕСКИЙ ЗАВОД, Г. АША, ЧЕЛЯБИНСКАЯ ОБЛАСТЬЭлектроэрозионист"/>
    <x v="1"/>
  </r>
  <r>
    <x v="0"/>
    <s v="Челябинская область"/>
    <x v="0"/>
    <x v="0"/>
    <x v="0"/>
    <x v="0"/>
    <x v="3"/>
    <x v="2"/>
    <x v="8"/>
    <n v="9"/>
    <m/>
    <n v="9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4"/>
    <n v="0"/>
    <x v="7"/>
    <n v="9"/>
    <n v="9"/>
    <n v="14"/>
    <n v="0"/>
    <s v="АШИНСКИЙ МЕТАЛЛУРГИЧЕСКИЙ ЗАВОД, Г. АША, ЧЕЛЯБИНСКАЯ ОБЛАСТЬСлесарь-ремонтник"/>
    <s v="15.02.01 Монтаж и техническая эксплуатация промышленного оборудования (по отраслям)"/>
    <s v="АШИНСКИЙ МЕТАЛЛУРГИЧЕСКИЙ ЗАВОД, Г. АША, ЧЕЛЯБИНСКАЯ ОБЛАСТЬСлесарь-ремонтник"/>
    <x v="3"/>
  </r>
  <r>
    <x v="0"/>
    <s v="Челябинская область"/>
    <x v="1"/>
    <x v="1"/>
    <x v="0"/>
    <x v="0"/>
    <x v="3"/>
    <x v="2"/>
    <x v="8"/>
    <n v="4"/>
    <m/>
    <n v="4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5"/>
    <n v="4"/>
    <n v="4"/>
    <n v="4"/>
    <n v="0"/>
    <s v="АШИНСКИЙ ЗАВОД СВЕТОТЕХНИКИ, Г. АША, ЧЕЛЯБИНСКАЯ ОБЛАСТЬСлесарь-ремонтник"/>
    <s v="15.02.01 Монтаж и техническая эксплуатация промышленного оборудования (по отраслям)"/>
    <s v="АШИНСКИЙ ЗАВОД СВЕТОТЕХНИКИ, Г. АША, ЧЕЛЯБИНСКАЯ ОБЛАСТЬСлесарь-ремонтник"/>
    <x v="8"/>
  </r>
  <r>
    <x v="0"/>
    <s v="Челябинская область"/>
    <x v="0"/>
    <x v="0"/>
    <x v="0"/>
    <x v="0"/>
    <x v="24"/>
    <x v="5"/>
    <x v="8"/>
    <n v="1"/>
    <m/>
    <m/>
    <m/>
    <m/>
    <n v="1"/>
    <n v="1"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АШИНСКИЙ МЕТАЛЛУРГИЧЕСКИЙ ЗАВОД, Г. АША, ЧЕЛЯБИНСКАЯ ОБЛАСТЬПодручный сталевара электропечи"/>
    <s v="15.02.01 Монтаж и техническая эксплуатация промышленного оборудования (по отраслям)"/>
    <s v="АШИНСКИЙ МЕТАЛЛУРГИЧЕСКИЙ ЗАВОД, Г. АША, ЧЕЛЯБИНСКАЯ ОБЛАСТЬПодручный сталевара электропечи"/>
    <x v="8"/>
  </r>
  <r>
    <x v="0"/>
    <s v="Челябинская область"/>
    <x v="0"/>
    <x v="0"/>
    <x v="0"/>
    <x v="0"/>
    <x v="25"/>
    <x v="4"/>
    <x v="8"/>
    <n v="1"/>
    <m/>
    <m/>
    <m/>
    <m/>
    <n v="1"/>
    <n v="1"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АШИНСКИЙ МЕТАЛЛУРГИЧЕСКИЙ ЗАВОД, Г. АША, ЧЕЛЯБИНСКАЯ ОБЛАСТЬНагревальщик металла"/>
    <s v="15.02.01 Монтаж и техническая эксплуатация промышленного оборудования (по отраслям)"/>
    <s v="АШИНСКИЙ МЕТАЛЛУРГИЧЕСКИЙ ЗАВОД, Г. АША, ЧЕЛЯБИНСКАЯ ОБЛАСТЬНагревальщик металла"/>
    <x v="8"/>
  </r>
  <r>
    <x v="0"/>
    <s v="Челябинская область"/>
    <x v="0"/>
    <x v="0"/>
    <x v="0"/>
    <x v="1"/>
    <x v="26"/>
    <x v="6"/>
    <x v="8"/>
    <n v="1"/>
    <m/>
    <m/>
    <m/>
    <m/>
    <n v="1"/>
    <n v="1"/>
    <m/>
    <m/>
    <m/>
    <m/>
    <x v="0"/>
    <x v="0"/>
    <s v="ВЕРНО "/>
    <s v="ВЕРНО"/>
    <n v="1"/>
    <n v="1"/>
    <n v="1"/>
    <n v="1"/>
    <b v="1"/>
    <n v="1"/>
    <n v="1"/>
    <n v="0"/>
    <n v="2"/>
    <n v="0"/>
    <x v="1"/>
    <n v="1"/>
    <n v="1"/>
    <n v="2"/>
    <n v="0"/>
    <s v="АШИНСКИЙ МЕТАЛЛУРГИЧЕСКИЙ ЗАВОД, Г. АША, ЧЕЛЯБИНСКАЯ ОБЛАСТЬМастер"/>
    <s v="15.02.01 Монтаж и техническая эксплуатация промышленного оборудования (по отраслям)"/>
    <s v="АШИНСКИЙ МЕТАЛЛУРГИЧЕСКИЙ ЗАВОД, Г. АША, ЧЕЛЯБИНСКАЯ ОБЛАСТЬМастер"/>
    <x v="8"/>
  </r>
  <r>
    <x v="0"/>
    <s v="Челябинская область"/>
    <x v="0"/>
    <x v="0"/>
    <x v="0"/>
    <x v="1"/>
    <x v="26"/>
    <x v="7"/>
    <x v="8"/>
    <n v="1"/>
    <m/>
    <m/>
    <m/>
    <m/>
    <n v="1"/>
    <n v="1"/>
    <m/>
    <m/>
    <m/>
    <m/>
    <x v="0"/>
    <x v="0"/>
    <s v="ВЕРНО "/>
    <s v="ВЕРНО"/>
    <n v="1"/>
    <n v="1"/>
    <n v="1"/>
    <n v="1"/>
    <b v="1"/>
    <n v="1"/>
    <n v="1"/>
    <n v="0"/>
    <n v="2"/>
    <n v="0"/>
    <x v="1"/>
    <n v="1"/>
    <n v="1"/>
    <n v="2"/>
    <n v="0"/>
    <s v="АШИНСКИЙ МЕТАЛЛУРГИЧЕСКИЙ ЗАВОД, Г. АША, ЧЕЛЯБИНСКАЯ ОБЛАСТЬМастер"/>
    <s v="15.02.01 Монтаж и техническая эксплуатация промышленного оборудования (по отраслям)"/>
    <s v="АШИНСКИЙ МЕТАЛЛУРГИЧЕСКИЙ ЗАВОД, Г. АША, ЧЕЛЯБИНСКАЯ ОБЛАСТЬМастер"/>
    <x v="8"/>
  </r>
  <r>
    <x v="0"/>
    <s v="Челябинская область"/>
    <x v="0"/>
    <x v="0"/>
    <x v="0"/>
    <x v="0"/>
    <x v="27"/>
    <x v="0"/>
    <x v="7"/>
    <n v="1"/>
    <m/>
    <m/>
    <m/>
    <m/>
    <n v="1"/>
    <n v="1"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АШИНСКИЙ МЕТАЛЛУРГИЧЕСКИЙ ЗАВОД, Г. АША, ЧЕЛЯБИНСКАЯ ОБЛАСТЬСварщик на машинах контактной (прессовой) сварки"/>
    <s v="44.02.01 Дошкольное образование"/>
    <s v="АШИНСКИЙ МЕТАЛЛУРГИЧЕСКИЙ ЗАВОД, Г. АША, ЧЕЛЯБИНСКАЯ ОБЛАСТЬСварщик на машинах контактной (прессовой) сварки"/>
    <x v="7"/>
  </r>
  <r>
    <x v="0"/>
    <s v="Челябинская область"/>
    <x v="0"/>
    <x v="0"/>
    <x v="0"/>
    <x v="0"/>
    <x v="28"/>
    <x v="1"/>
    <x v="5"/>
    <n v="1"/>
    <m/>
    <m/>
    <m/>
    <m/>
    <n v="1"/>
    <n v="1"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АШИНСКИЙ МЕТАЛЛУРГИЧЕСКИЙ ЗАВОД, Г. АША, ЧЕЛЯБИНСКАЯ ОБЛАСТЬШлифовщик"/>
    <s v="22.02.05 Обработка металлов давлением"/>
    <s v="АШИНСКИЙ МЕТАЛЛУРГИЧЕСКИЙ ЗАВОД, Г. АША, ЧЕЛЯБИНСКАЯ ОБЛАСТЬШлифовщик"/>
    <x v="5"/>
  </r>
  <r>
    <x v="0"/>
    <s v="Челябинская область"/>
    <x v="0"/>
    <x v="0"/>
    <x v="0"/>
    <x v="0"/>
    <x v="29"/>
    <x v="4"/>
    <x v="5"/>
    <n v="1"/>
    <m/>
    <m/>
    <m/>
    <m/>
    <n v="1"/>
    <n v="1"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АШИНСКИЙ МЕТАЛЛУРГИЧЕСКИЙ ЗАВОД, Г. АША, ЧЕЛЯБИНСКАЯ ОБЛАСТЬСлесарь по ремонту агрегатов"/>
    <s v="22.02.05 Обработка металлов давлением"/>
    <s v="АШИНСКИЙ МЕТАЛЛУРГИЧЕСКИЙ ЗАВОД, Г. АША, ЧЕЛЯБИНСКАЯ ОБЛАСТЬСлесарь по ремонту агрегатов"/>
    <x v="5"/>
  </r>
  <r>
    <x v="0"/>
    <s v="Челябинская область"/>
    <x v="0"/>
    <x v="0"/>
    <x v="0"/>
    <x v="0"/>
    <x v="30"/>
    <x v="4"/>
    <x v="5"/>
    <n v="2"/>
    <m/>
    <m/>
    <m/>
    <m/>
    <n v="2"/>
    <n v="2"/>
    <m/>
    <m/>
    <m/>
    <m/>
    <x v="0"/>
    <x v="0"/>
    <s v="ВЕРНО "/>
    <s v="ВЕРНО"/>
    <n v="1"/>
    <n v="1"/>
    <n v="1"/>
    <n v="1"/>
    <b v="1"/>
    <n v="1"/>
    <n v="1"/>
    <n v="0"/>
    <n v="1"/>
    <n v="0"/>
    <x v="4"/>
    <n v="2"/>
    <n v="2"/>
    <n v="2"/>
    <n v="0"/>
    <s v="АШИНСКИЙ МЕТАЛЛУРГИЧЕСКИЙ ЗАВОД, Г. АША, ЧЕЛЯБИНСКАЯ ОБЛАСТЬВальцовщик"/>
    <s v="22.02.05 Обработка металлов давлением"/>
    <s v="АШИНСКИЙ МЕТАЛЛУРГИЧЕСКИЙ ЗАВОД, Г. АША, ЧЕЛЯБИНСКАЯ ОБЛАСТЬВальцовщик"/>
    <x v="5"/>
  </r>
  <r>
    <x v="0"/>
    <s v="Челябинская область"/>
    <x v="0"/>
    <x v="0"/>
    <x v="0"/>
    <x v="0"/>
    <x v="31"/>
    <x v="4"/>
    <x v="5"/>
    <n v="1"/>
    <m/>
    <m/>
    <m/>
    <m/>
    <n v="1"/>
    <n v="1"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АШИНСКИЙ МЕТАЛЛУРГИЧЕСКИЙ ЗАВОД, Г. АША, ЧЕЛЯБИНСКАЯ ОБЛАСТЬОператор машины непрерывного литья заготовок"/>
    <s v="22.02.05 Обработка металлов давлением"/>
    <s v="АШИНСКИЙ МЕТАЛЛУРГИЧЕСКИЙ ЗАВОД, Г. АША, ЧЕЛЯБИНСКАЯ ОБЛАСТЬОператор машины непрерывного литья заготовок"/>
    <x v="5"/>
  </r>
  <r>
    <x v="0"/>
    <s v="Челябинская область"/>
    <x v="0"/>
    <x v="0"/>
    <x v="0"/>
    <x v="0"/>
    <x v="3"/>
    <x v="1"/>
    <x v="5"/>
    <n v="1"/>
    <m/>
    <m/>
    <m/>
    <m/>
    <n v="1"/>
    <n v="1"/>
    <m/>
    <m/>
    <m/>
    <m/>
    <x v="0"/>
    <x v="0"/>
    <s v="ВЕРНО "/>
    <s v="ВЕРНО"/>
    <n v="1"/>
    <n v="1"/>
    <n v="1"/>
    <n v="1"/>
    <b v="1"/>
    <n v="1"/>
    <n v="1"/>
    <n v="0"/>
    <n v="4"/>
    <n v="0"/>
    <x v="1"/>
    <n v="1"/>
    <n v="1"/>
    <n v="14"/>
    <n v="0"/>
    <s v="АШИНСКИЙ МЕТАЛЛУРГИЧЕСКИЙ ЗАВОД, Г. АША, ЧЕЛЯБИНСКАЯ ОБЛАСТЬСлесарь-ремонтник"/>
    <s v="22.02.05 Обработка металлов давлением"/>
    <s v="АШИНСКИЙ МЕТАЛЛУРГИЧЕСКИЙ ЗАВОД, Г. АША, ЧЕЛЯБИНСКАЯ ОБЛАСТЬСлесарь-ремонтник"/>
    <x v="3"/>
  </r>
  <r>
    <x v="0"/>
    <s v="Челябинская область"/>
    <x v="0"/>
    <x v="0"/>
    <x v="0"/>
    <x v="0"/>
    <x v="32"/>
    <x v="4"/>
    <x v="5"/>
    <n v="2"/>
    <m/>
    <m/>
    <m/>
    <m/>
    <n v="1"/>
    <n v="1"/>
    <m/>
    <m/>
    <m/>
    <m/>
    <x v="0"/>
    <x v="0"/>
    <s v="ВЕРНО "/>
    <s v="ВЕРНО"/>
    <n v="1"/>
    <n v="1"/>
    <n v="1"/>
    <n v="1"/>
    <b v="1"/>
    <n v="1"/>
    <n v="1"/>
    <n v="1"/>
    <n v="1"/>
    <n v="1"/>
    <x v="4"/>
    <n v="2"/>
    <n v="1"/>
    <n v="2"/>
    <n v="0"/>
    <s v="АШИНСКИЙ МЕТАЛЛУРГИЧЕСКИЙ ЗАВОД, Г. АША, ЧЕЛЯБИНСКАЯ ОБЛАСТЬШихтовщик"/>
    <s v="22.02.05 Обработка металлов давлением"/>
    <s v="АШИНСКИЙ МЕТАЛЛУРГИЧЕСКИЙ ЗАВОД, Г. АША, ЧЕЛЯБИНСКАЯ ОБЛАСТЬШихтовщик"/>
    <x v="5"/>
  </r>
  <r>
    <x v="0"/>
    <s v="Челябинская область"/>
    <x v="0"/>
    <x v="0"/>
    <x v="0"/>
    <x v="1"/>
    <x v="33"/>
    <x v="3"/>
    <x v="7"/>
    <n v="1"/>
    <m/>
    <m/>
    <m/>
    <m/>
    <n v="1"/>
    <n v="1"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АШИНСКИЙ МЕТАЛЛУРГИЧЕСКИЙ ЗАВОД, Г. АША, ЧЕЛЯБИНСКАЯ ОБЛАСТЬИнспектор"/>
    <s v="44.02.01 Дошкольное образование"/>
    <s v="АШИНСКИЙ МЕТАЛЛУРГИЧЕСКИЙ ЗАВОД, Г. АША, ЧЕЛЯБИНСКАЯ ОБЛАСТЬИнспектор"/>
    <x v="7"/>
  </r>
  <r>
    <x v="0"/>
    <s v="Челябинская область"/>
    <x v="0"/>
    <x v="0"/>
    <x v="0"/>
    <x v="0"/>
    <x v="21"/>
    <x v="0"/>
    <x v="9"/>
    <n v="10"/>
    <m/>
    <m/>
    <m/>
    <m/>
    <n v="10"/>
    <m/>
    <m/>
    <m/>
    <m/>
    <m/>
    <x v="0"/>
    <x v="0"/>
    <s v="ВЕРНО "/>
    <s v="ВЕРНО"/>
    <n v="1"/>
    <n v="1"/>
    <n v="1"/>
    <n v="1"/>
    <b v="1"/>
    <n v="1"/>
    <n v="1"/>
    <n v="0"/>
    <n v="3"/>
    <n v="0"/>
    <x v="3"/>
    <n v="10"/>
    <n v="10"/>
    <n v="15"/>
    <n v="0"/>
    <s v="АШИНСКИЙ МЕТАЛЛУРГИЧЕСКИЙ ЗАВОД, Г. АША, ЧЕЛЯБИНСКАЯ ОБЛАСТЬЭлектромонтер по ремонту и обслуживанию электрооборудования"/>
    <s v="13.01.10 Электромонтер по ремонту и обслуживанию электрооборудования (по отраслям)"/>
    <s v="АШИНСКИЙ МЕТАЛЛУРГИЧЕСКИЙ ЗАВОД, Г. АША, ЧЕЛЯБИНСКАЯ ОБЛАСТЬЭлектромонтер по ремонту и обслуживанию электрооборудования"/>
    <x v="1"/>
  </r>
  <r>
    <x v="0"/>
    <s v="Челябинская область"/>
    <x v="1"/>
    <x v="1"/>
    <x v="0"/>
    <x v="0"/>
    <x v="21"/>
    <x v="0"/>
    <x v="9"/>
    <n v="3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2"/>
    <n v="1"/>
    <n v="2"/>
    <x v="4"/>
    <n v="3"/>
    <n v="1"/>
    <n v="3"/>
    <n v="0"/>
    <s v="АШИНСКИЙ ЗАВОД СВЕТОТЕХНИКИ, Г. АША, ЧЕЛЯБИНСКАЯ ОБЛАСТЬЭлектромонтер по ремонту и обслуживанию электрооборудования"/>
    <s v="13.01.10 Электромонтер по ремонту и обслуживанию электрооборудования (по отраслям)"/>
    <s v="АШИНСКИЙ ЗАВОД СВЕТОТЕХНИКИ, Г. АША, ЧЕЛЯБИНСКАЯ ОБЛАСТЬЭлектромонтер по ремонту и обслуживанию электрооборудования"/>
    <x v="9"/>
  </r>
  <r>
    <x v="1"/>
    <s v="Челябинская область"/>
    <x v="2"/>
    <x v="2"/>
    <x v="0"/>
    <x v="0"/>
    <x v="34"/>
    <x v="3"/>
    <x v="10"/>
    <n v="1"/>
    <n v="0"/>
    <n v="0"/>
    <n v="0"/>
    <n v="0"/>
    <n v="1"/>
    <n v="1"/>
    <n v="1"/>
    <n v="0"/>
    <n v="0"/>
    <n v="0"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ЧЕЛЯБИНСКИЙ МЕТАЛЛУРГИЧЕСКИЙ КОМБИНАТ, Г. ЧЕЛЯБИНСКГрузчик"/>
    <s v="21.02.18 Обогащение полезных ископаемых"/>
    <s v="ЧЕЛЯБИНСКИЙ МЕТАЛЛУРГИЧЕСКИЙ КОМБИНАТ, Г. ЧЕЛЯБИНСКГрузчик"/>
    <x v="10"/>
  </r>
  <r>
    <x v="1"/>
    <s v="Челябинская область"/>
    <x v="2"/>
    <x v="2"/>
    <x v="0"/>
    <x v="0"/>
    <x v="32"/>
    <x v="3"/>
    <x v="10"/>
    <n v="1"/>
    <n v="0"/>
    <n v="0"/>
    <n v="0"/>
    <n v="0"/>
    <n v="1"/>
    <n v="1"/>
    <n v="1"/>
    <n v="0"/>
    <n v="0"/>
    <n v="0"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ЧЕЛЯБИНСКИЙ МЕТАЛЛУРГИЧЕСКИЙ КОМБИНАТ, Г. ЧЕЛЯБИНСКШихтовщик"/>
    <s v="21.02.18 Обогащение полезных ископаемых"/>
    <s v="ЧЕЛЯБИНСКИЙ МЕТАЛЛУРГИЧЕСКИЙ КОМБИНАТ, Г. ЧЕЛЯБИНСКШихтовщик"/>
    <x v="10"/>
  </r>
  <r>
    <x v="1"/>
    <s v="Челябинская область"/>
    <x v="2"/>
    <x v="2"/>
    <x v="0"/>
    <x v="0"/>
    <x v="35"/>
    <x v="3"/>
    <x v="10"/>
    <n v="1"/>
    <n v="0"/>
    <n v="0"/>
    <n v="0"/>
    <n v="0"/>
    <n v="1"/>
    <n v="1"/>
    <n v="1"/>
    <n v="0"/>
    <n v="0"/>
    <n v="0"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ЧЕЛЯБИНСКИЙ МЕТАЛЛУРГИЧЕСКИЙ КОМБИНАТ, Г. ЧЕЛЯБИНСКМашинист смесительных барабанов"/>
    <s v="21.02.18 Обогащение полезных ископаемых"/>
    <s v="ЧЕЛЯБИНСКИЙ МЕТАЛЛУРГИЧЕСКИЙ КОМБИНАТ, Г. ЧЕЛЯБИНСКМашинист смесительных барабанов"/>
    <x v="10"/>
  </r>
  <r>
    <x v="1"/>
    <s v="Челябинская область"/>
    <x v="2"/>
    <x v="2"/>
    <x v="0"/>
    <x v="0"/>
    <x v="36"/>
    <x v="3"/>
    <x v="10"/>
    <n v="1"/>
    <n v="0"/>
    <n v="0"/>
    <n v="0"/>
    <n v="0"/>
    <n v="1"/>
    <n v="1"/>
    <n v="1"/>
    <n v="0"/>
    <n v="0"/>
    <n v="0"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ЧЕЛЯБИНСКИЙ МЕТАЛЛУРГИЧЕСКИЙ КОМБИНАТ, Г. ЧЕЛЯБИНСКМиксеровой"/>
    <s v="21.02.18 Обогащение полезных ископаемых"/>
    <s v="ЧЕЛЯБИНСКИЙ МЕТАЛЛУРГИЧЕСКИЙ КОМБИНАТ, Г. ЧЕЛЯБИНСКМиксеровой"/>
    <x v="10"/>
  </r>
  <r>
    <x v="1"/>
    <s v="Челябинская область"/>
    <x v="2"/>
    <x v="2"/>
    <x v="0"/>
    <x v="0"/>
    <x v="37"/>
    <x v="3"/>
    <x v="10"/>
    <n v="1"/>
    <n v="0"/>
    <n v="0"/>
    <n v="0"/>
    <n v="0"/>
    <n v="1"/>
    <n v="1"/>
    <n v="1"/>
    <n v="0"/>
    <n v="0"/>
    <n v="0"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ЧЕЛЯБИНСКИЙ МЕТАЛЛУРГИЧЕСКИЙ КОМБИНАТ, Г. ЧЕЛЯБИНСКМашинист вагоноопрокидывателя"/>
    <s v="21.02.18 Обогащение полезных ископаемых"/>
    <s v="ЧЕЛЯБИНСКИЙ МЕТАЛЛУРГИЧЕСКИЙ КОМБИНАТ, Г. ЧЕЛЯБИНСКМашинист вагоноопрокидывателя"/>
    <x v="10"/>
  </r>
  <r>
    <x v="1"/>
    <s v="Челябинская область"/>
    <x v="3"/>
    <x v="3"/>
    <x v="0"/>
    <x v="0"/>
    <x v="38"/>
    <x v="3"/>
    <x v="10"/>
    <n v="1"/>
    <n v="0"/>
    <n v="0"/>
    <n v="1"/>
    <n v="0"/>
    <n v="0"/>
    <n v="0"/>
    <n v="0"/>
    <n v="0"/>
    <n v="0"/>
    <n v="0"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ОБЩЕСТВО С ОГРАНИЧЕННОЙ ОТВЕТСТВЕННОСТЬЮ «ГРУППА «МАГНЕЗИТ», Г. САТКА, ЧЕЛЯБИНСКАЯ ОБЛАСТЬТранспортировщик"/>
    <s v="21.02.18 Обогащение полезных ископаемых"/>
    <s v="ОБЩЕСТВО С ОГРАНИЧЕННОЙ ОТВЕТСТВЕННОСТЬЮ «ГРУППА «МАГНЕЗИТ», Г. САТКА, ЧЕЛЯБИНСКАЯ ОБЛАСТЬТранспортировщик"/>
    <x v="10"/>
  </r>
  <r>
    <x v="1"/>
    <s v="Челябинская область"/>
    <x v="4"/>
    <x v="4"/>
    <x v="0"/>
    <x v="0"/>
    <x v="39"/>
    <x v="3"/>
    <x v="10"/>
    <n v="1"/>
    <n v="0"/>
    <n v="0"/>
    <n v="0"/>
    <n v="0"/>
    <n v="1"/>
    <n v="1"/>
    <n v="1"/>
    <n v="0"/>
    <n v="0"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ПО ПРОИЗВОДСТВУ ОГНЕУПОРОВ «КОМБИНАТ «МАГНЕЗИТ», Г. САТКА, ЧЕЛЯБИНСКАЯ ОБЛАСТЬПрессовщик огнеупорных изделий"/>
    <s v="21.02.18 Обогащение полезных ископаемых"/>
    <s v="ПО ПРОИЗВОДСТВУ ОГНЕУПОРОВ «КОМБИНАТ «МАГНЕЗИТ», Г. САТКА, ЧЕЛЯБИНСКАЯ ОБЛАСТЬПрессовщик огнеупорных изделий"/>
    <x v="10"/>
  </r>
  <r>
    <x v="1"/>
    <s v="Челябинская область"/>
    <x v="4"/>
    <x v="4"/>
    <x v="0"/>
    <x v="0"/>
    <x v="40"/>
    <x v="3"/>
    <x v="10"/>
    <n v="4"/>
    <n v="0"/>
    <n v="0"/>
    <n v="0"/>
    <n v="0"/>
    <n v="2"/>
    <n v="2"/>
    <n v="2"/>
    <n v="0"/>
    <n v="0"/>
    <m/>
    <x v="0"/>
    <x v="0"/>
    <s v="ВЕРНО "/>
    <s v="ВЕРНО"/>
    <n v="1"/>
    <n v="1"/>
    <n v="1"/>
    <n v="1"/>
    <b v="1"/>
    <n v="1"/>
    <n v="1"/>
    <n v="2"/>
    <n v="1"/>
    <n v="2"/>
    <x v="5"/>
    <n v="4"/>
    <n v="2"/>
    <n v="4"/>
    <n v="0"/>
    <s v="ПО ПРОИЗВОДСТВУ ОГНЕУПОРОВ «КОМБИНАТ «МАГНЕЗИТ», Г. САТКА, ЧЕЛЯБИНСКАЯ ОБЛАСТЬМашинист конвейера"/>
    <s v="21.02.18 Обогащение полезных ископаемых"/>
    <s v="ПО ПРОИЗВОДСТВУ ОГНЕУПОРОВ «КОМБИНАТ «МАГНЕЗИТ», Г. САТКА, ЧЕЛЯБИНСКАЯ ОБЛАСТЬМашинист конвейера"/>
    <x v="10"/>
  </r>
  <r>
    <x v="2"/>
    <s v="Челябинская область"/>
    <x v="5"/>
    <x v="5"/>
    <x v="0"/>
    <x v="0"/>
    <x v="41"/>
    <x v="0"/>
    <x v="11"/>
    <n v="141"/>
    <n v="0"/>
    <n v="18"/>
    <n v="0"/>
    <n v="6"/>
    <n v="8"/>
    <n v="8"/>
    <n v="8"/>
    <n v="0"/>
    <n v="0"/>
    <n v="0"/>
    <x v="0"/>
    <x v="0"/>
    <s v="ВЕРНО "/>
    <s v="ВЕРНО"/>
    <n v="1"/>
    <n v="1"/>
    <n v="1"/>
    <n v="1"/>
    <b v="1"/>
    <n v="1"/>
    <n v="1"/>
    <n v="115"/>
    <n v="5"/>
    <n v="23"/>
    <x v="8"/>
    <n v="49"/>
    <n v="26"/>
    <n v="246"/>
    <n v="0"/>
    <s v="АВТОМОБИЛЬНЫЙ ЗАВОД «УРАЛ», Г. МИАСС, ЧЕЛЯБИНСКАЯ ОБЛАСТЬСлесарь механосборочных работ"/>
    <s v="23.02.03 Техническое обслуживание и ремонт автомобильного транспорта"/>
    <s v="АВТОМОБИЛЬНЫЙ ЗАВОД «УРАЛ», Г. МИАСС, ЧЕЛЯБИНСКАЯ ОБЛАСТЬСлесарь механосборочных работ"/>
    <x v="11"/>
  </r>
  <r>
    <x v="2"/>
    <s v="Челябинская область"/>
    <x v="5"/>
    <x v="5"/>
    <x v="0"/>
    <x v="0"/>
    <x v="42"/>
    <x v="0"/>
    <x v="1"/>
    <n v="25"/>
    <n v="0"/>
    <n v="19"/>
    <n v="0"/>
    <n v="17"/>
    <n v="6"/>
    <n v="6"/>
    <n v="6"/>
    <n v="0"/>
    <n v="0"/>
    <n v="0"/>
    <x v="0"/>
    <x v="0"/>
    <s v="ВЕРНО "/>
    <s v="ВЕРНО"/>
    <n v="1"/>
    <n v="1"/>
    <n v="1"/>
    <n v="1"/>
    <b v="1"/>
    <n v="1"/>
    <n v="1"/>
    <n v="0"/>
    <n v="1"/>
    <n v="0"/>
    <x v="9"/>
    <n v="25"/>
    <n v="25"/>
    <n v="25"/>
    <n v="0"/>
    <s v="АВТОМОБИЛЬНЫЙ ЗАВОД «УРАЛ», Г. МИАСС, ЧЕЛЯБИНСКАЯ ОБЛАСТЬСлесарь-электромонтажник"/>
    <s v="13.02.11 Техническая эксплуатация и обслуживание электрического и электромеханического оборудования (по отраслям)"/>
    <s v="АВТОМОБИЛЬНЫЙ ЗАВОД «УРАЛ», Г. МИАСС, ЧЕЛЯБИНСКАЯ ОБЛАСТЬСлесарь-электромонтажник"/>
    <x v="1"/>
  </r>
  <r>
    <x v="2"/>
    <s v="Челябинская область"/>
    <x v="5"/>
    <x v="5"/>
    <x v="0"/>
    <x v="0"/>
    <x v="0"/>
    <x v="0"/>
    <x v="6"/>
    <n v="20"/>
    <n v="0"/>
    <n v="15"/>
    <n v="0"/>
    <n v="3"/>
    <n v="5"/>
    <n v="5"/>
    <n v="5"/>
    <n v="0"/>
    <n v="0"/>
    <n v="0"/>
    <x v="0"/>
    <x v="0"/>
    <s v="ВЕРНО "/>
    <s v="ВЕРНО"/>
    <n v="1"/>
    <n v="1"/>
    <n v="1"/>
    <n v="1"/>
    <b v="1"/>
    <n v="1"/>
    <n v="1"/>
    <n v="0"/>
    <n v="3"/>
    <n v="0"/>
    <x v="10"/>
    <n v="20"/>
    <n v="20"/>
    <n v="70"/>
    <n v="0"/>
    <s v="АВТОМОБИЛЬНЫЙ ЗАВОД «УРАЛ», Г. МИАСС, ЧЕЛЯБИНСКАЯ ОБЛАСТЬТокарь"/>
    <s v="15.02.08 Технология машиностроения"/>
    <s v="АВТОМОБИЛЬНЫЙ ЗАВОД «УРАЛ», Г. МИАСС, ЧЕЛЯБИНСКАЯ ОБЛАСТЬТокарь"/>
    <x v="6"/>
  </r>
  <r>
    <x v="2"/>
    <s v="Челябинская область"/>
    <x v="5"/>
    <x v="5"/>
    <x v="0"/>
    <x v="0"/>
    <x v="27"/>
    <x v="0"/>
    <x v="12"/>
    <n v="20"/>
    <n v="0"/>
    <n v="8"/>
    <n v="0"/>
    <n v="0"/>
    <n v="12"/>
    <n v="0"/>
    <n v="0"/>
    <n v="0"/>
    <n v="0"/>
    <n v="0"/>
    <x v="0"/>
    <x v="0"/>
    <s v="ВЕРНО "/>
    <s v="ВЕРНО"/>
    <n v="1"/>
    <n v="1"/>
    <n v="1"/>
    <n v="1"/>
    <b v="1"/>
    <n v="1"/>
    <n v="1"/>
    <n v="0"/>
    <n v="1"/>
    <n v="0"/>
    <x v="0"/>
    <n v="20"/>
    <n v="20"/>
    <n v="20"/>
    <n v="0"/>
    <s v="АВТОМОБИЛЬНЫЙ ЗАВОД «УРАЛ», Г. МИАСС, ЧЕЛЯБИНСКАЯ ОБЛАСТЬСварщик на машинах контактной (прессовой) сварки"/>
    <s v="15.01.05 Сварщик (ручной и частично механизированной сварки (наплавки)"/>
    <s v="АВТОМОБИЛЬНЫЙ ЗАВОД «УРАЛ», Г. МИАСС, ЧЕЛЯБИНСКАЯ ОБЛАСТЬСварщик на машинах контактной (прессовой) сварки"/>
    <x v="12"/>
  </r>
  <r>
    <x v="2"/>
    <s v="Челябинская область"/>
    <x v="5"/>
    <x v="5"/>
    <x v="0"/>
    <x v="0"/>
    <x v="0"/>
    <x v="0"/>
    <x v="13"/>
    <n v="12"/>
    <n v="0"/>
    <n v="7"/>
    <n v="0"/>
    <n v="0"/>
    <n v="5"/>
    <n v="0"/>
    <n v="0"/>
    <n v="0"/>
    <n v="0"/>
    <n v="0"/>
    <x v="0"/>
    <x v="0"/>
    <s v="ВЕРНО "/>
    <s v="ВЕРНО"/>
    <n v="1"/>
    <n v="1"/>
    <n v="1"/>
    <n v="1"/>
    <b v="1"/>
    <n v="1"/>
    <n v="1"/>
    <n v="0"/>
    <n v="3"/>
    <n v="0"/>
    <x v="11"/>
    <n v="12"/>
    <n v="12"/>
    <n v="70"/>
    <n v="0"/>
    <s v="АВТОМОБИЛЬНЫЙ ЗАВОД «УРАЛ», Г. МИАСС, ЧЕЛЯБИНСКАЯ ОБЛАСТЬТокарь"/>
    <s v="15.01.32 Оператор станков с программным управлением"/>
    <s v="АВТОМОБИЛЬНЫЙ ЗАВОД «УРАЛ», Г. МИАСС, ЧЕЛЯБИНСКАЯ ОБЛАСТЬТокарь"/>
    <x v="6"/>
  </r>
  <r>
    <x v="3"/>
    <s v="Челябинская область"/>
    <x v="5"/>
    <x v="5"/>
    <x v="0"/>
    <x v="0"/>
    <x v="41"/>
    <x v="3"/>
    <x v="14"/>
    <n v="6"/>
    <m/>
    <n v="3"/>
    <m/>
    <m/>
    <n v="3"/>
    <n v="3"/>
    <n v="3"/>
    <m/>
    <m/>
    <m/>
    <x v="0"/>
    <x v="0"/>
    <s v="ВЕРНО "/>
    <s v="ВЕРНО"/>
    <n v="1"/>
    <n v="1"/>
    <n v="1"/>
    <n v="1"/>
    <b v="1"/>
    <n v="1"/>
    <n v="1"/>
    <n v="115"/>
    <n v="5"/>
    <n v="23"/>
    <x v="12"/>
    <n v="29"/>
    <n v="6"/>
    <n v="246"/>
    <n v="0"/>
    <s v="АВТОМОБИЛЬНЫЙ ЗАВОД «УРАЛ», Г. МИАСС, ЧЕЛЯБИНСКАЯ ОБЛАСТЬСлесарь механосборочных работ"/>
    <s v="23.01.08 Слесарь по ремонту строительных машин"/>
    <s v="АВТОМОБИЛЬНЫЙ ЗАВОД «УРАЛ», Г. МИАСС, ЧЕЛЯБИНСКАЯ ОБЛАСТЬСлесарь механосборочных работ"/>
    <x v="11"/>
  </r>
  <r>
    <x v="3"/>
    <s v="Челябинская область"/>
    <x v="5"/>
    <x v="5"/>
    <x v="0"/>
    <x v="0"/>
    <x v="41"/>
    <x v="3"/>
    <x v="15"/>
    <n v="22"/>
    <m/>
    <n v="9"/>
    <m/>
    <m/>
    <n v="13"/>
    <n v="13"/>
    <n v="4"/>
    <m/>
    <m/>
    <m/>
    <x v="0"/>
    <x v="0"/>
    <s v="ВЕРНО "/>
    <s v="ВЕРНО"/>
    <n v="1"/>
    <n v="1"/>
    <n v="1"/>
    <n v="1"/>
    <b v="1"/>
    <n v="1"/>
    <n v="1"/>
    <n v="115"/>
    <n v="5"/>
    <n v="23"/>
    <x v="13"/>
    <n v="45"/>
    <n v="22"/>
    <n v="246"/>
    <n v="0"/>
    <s v="АВТОМОБИЛЬНЫЙ ЗАВОД «УРАЛ», Г. МИАСС, ЧЕЛЯБИНСКАЯ ОБЛАСТЬСлесарь механосборочных работ"/>
    <s v="23.02.07 Техническое обслуживание и ремонт двигателей, систем и агрегатов автомобилей"/>
    <s v="АВТОМОБИЛЬНЫЙ ЗАВОД «УРАЛ», Г. МИАСС, ЧЕЛЯБИНСКАЯ ОБЛАСТЬСлесарь механосборочных работ"/>
    <x v="11"/>
  </r>
  <r>
    <x v="3"/>
    <s v="Челябинская область"/>
    <x v="5"/>
    <x v="5"/>
    <x v="0"/>
    <x v="0"/>
    <x v="43"/>
    <x v="3"/>
    <x v="16"/>
    <n v="33"/>
    <m/>
    <n v="5"/>
    <m/>
    <m/>
    <n v="6"/>
    <n v="6"/>
    <n v="1"/>
    <m/>
    <m/>
    <m/>
    <x v="0"/>
    <x v="0"/>
    <s v="ВЕРНО "/>
    <s v="ВЕРНО"/>
    <n v="1"/>
    <n v="1"/>
    <n v="1"/>
    <n v="1"/>
    <b v="1"/>
    <n v="1"/>
    <n v="1"/>
    <n v="22"/>
    <n v="2"/>
    <n v="11"/>
    <x v="14"/>
    <n v="22"/>
    <n v="11"/>
    <n v="80"/>
    <n v="0"/>
    <s v="АВТОМОБИЛЬНЫЙ ЗАВОД «УРАЛ», Г. МИАСС, ЧЕЛЯБИНСКАЯ ОБЛАСТЬЭлектрогазосварщик"/>
    <s v="15.01.05 Сварщик (электросварочные и газосварочные работы)"/>
    <s v="АВТОМОБИЛЬНЫЙ ЗАВОД «УРАЛ», Г. МИАСС, ЧЕЛЯБИНСКАЯ ОБЛАСТЬЭлектрогазосварщик"/>
    <x v="13"/>
  </r>
  <r>
    <x v="3"/>
    <s v="Челябинская область"/>
    <x v="6"/>
    <x v="6"/>
    <x v="0"/>
    <x v="0"/>
    <x v="21"/>
    <x v="3"/>
    <x v="1"/>
    <n v="30"/>
    <m/>
    <n v="3"/>
    <m/>
    <m/>
    <n v="3"/>
    <n v="3"/>
    <n v="3"/>
    <m/>
    <m/>
    <m/>
    <x v="0"/>
    <x v="0"/>
    <s v="ВЕРНО "/>
    <s v="ВЕРНО"/>
    <n v="1"/>
    <n v="1"/>
    <n v="1"/>
    <n v="1"/>
    <b v="1"/>
    <n v="1"/>
    <n v="1"/>
    <n v="24"/>
    <n v="1"/>
    <n v="24"/>
    <x v="15"/>
    <n v="30"/>
    <n v="6"/>
    <n v="30"/>
    <n v="0"/>
    <s v="ЗЛАТОУСТОВСКИЙ МАШИНОСТРОИТЕЛЬНЫЙ ЗАВОД, Г. ЗЛАТОУСТ, ЧЕЛЯБИНСКАЯ ОБЛАСТЬЭлектромонтер по ремонту и обслуживанию электрооборудования"/>
    <s v="13.02.11 Техническая эксплуатация и обслуживание электрического и электромеханического оборудования (по отраслям)"/>
    <s v="ЗЛАТОУСТОВСКИЙ МАШИНОСТРОИТЕЛЬНЫЙ ЗАВОД, Г. ЗЛАТОУСТ, ЧЕЛЯБИНСКАЯ ОБЛАСТЬЭлектромонтер по ремонту и обслуживанию электрооборудования"/>
    <x v="1"/>
  </r>
  <r>
    <x v="3"/>
    <s v="Челябинская область"/>
    <x v="6"/>
    <x v="6"/>
    <x v="0"/>
    <x v="0"/>
    <x v="44"/>
    <x v="3"/>
    <x v="14"/>
    <n v="5"/>
    <m/>
    <n v="4"/>
    <m/>
    <m/>
    <n v="1"/>
    <n v="1"/>
    <n v="1"/>
    <m/>
    <m/>
    <m/>
    <x v="0"/>
    <x v="0"/>
    <s v="ВЕРНО "/>
    <s v="ВЕРНО"/>
    <n v="1"/>
    <n v="1"/>
    <n v="1"/>
    <n v="1"/>
    <b v="1"/>
    <n v="1"/>
    <n v="1"/>
    <n v="0"/>
    <n v="1"/>
    <n v="0"/>
    <x v="16"/>
    <n v="5"/>
    <n v="5"/>
    <n v="5"/>
    <n v="0"/>
    <s v="ЗЛАТОУСТОВСКИЙ МАШИНОСТРОИТЕЛЬНЫЙ ЗАВОД, Г. ЗЛАТОУСТ, ЧЕЛЯБИНСКАЯ ОБЛАСТЬСлесарь по ремонту автомобилей"/>
    <s v="23.01.08 Слесарь по ремонту строительных машин"/>
    <s v="ЗЛАТОУСТОВСКИЙ МАШИНОСТРОИТЕЛЬНЫЙ ЗАВОД, Г. ЗЛАТОУСТ, ЧЕЛЯБИНСКАЯ ОБЛАСТЬСлесарь по ремонту автомобилей"/>
    <x v="14"/>
  </r>
  <r>
    <x v="3"/>
    <s v="Челябинская область"/>
    <x v="3"/>
    <x v="3"/>
    <x v="0"/>
    <x v="0"/>
    <x v="45"/>
    <x v="3"/>
    <x v="17"/>
    <n v="4"/>
    <m/>
    <n v="3"/>
    <m/>
    <n v="3"/>
    <n v="1"/>
    <n v="1"/>
    <n v="1"/>
    <m/>
    <m/>
    <m/>
    <x v="0"/>
    <x v="0"/>
    <s v="ВЕРНО "/>
    <s v="ВЕРНО"/>
    <n v="1"/>
    <n v="1"/>
    <n v="1"/>
    <n v="1"/>
    <b v="1"/>
    <n v="1"/>
    <n v="1"/>
    <n v="0"/>
    <n v="1"/>
    <n v="0"/>
    <x v="5"/>
    <n v="4"/>
    <n v="4"/>
    <n v="4"/>
    <n v="0"/>
    <s v="ОБЩЕСТВО С ОГРАНИЧЕННОЙ ОТВЕТСТВЕННОСТЬЮ «ГРУППА «МАГНЕЗИТ», Г. САТКА, ЧЕЛЯБИНСКАЯ ОБЛАСТЬПомощник машиниста тепловоза"/>
    <s v="23.01.09 Машинист локомотива"/>
    <s v="ОБЩЕСТВО С ОГРАНИЧЕННОЙ ОТВЕТСТВЕННОСТЬЮ «ГРУППА «МАГНЕЗИТ», Г. САТКА, ЧЕЛЯБИНСКАЯ ОБЛАСТЬПомощник машиниста тепловоза"/>
    <x v="15"/>
  </r>
  <r>
    <x v="3"/>
    <s v="Челябинская область"/>
    <x v="7"/>
    <x v="7"/>
    <x v="0"/>
    <x v="0"/>
    <x v="21"/>
    <x v="3"/>
    <x v="1"/>
    <n v="1"/>
    <m/>
    <m/>
    <m/>
    <m/>
    <n v="1"/>
    <n v="1"/>
    <n v="1"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УРАЛЬСКИЙ ИНСТИТУТ ПРОЕКТИРОВАНИЯ ПРОМЫШЛЕННЫХ ПРЕДПРИЯТИЙ, Г. ЗЛАТОУСТ, ЧЕЛЯБИНСКАЯ ОБЛАСТЬЭлектромонтер по ремонту и обслуживанию электрооборудования"/>
    <s v="13.02.11 Техническая эксплуатация и обслуживание электрического и электромеханического оборудования (по отраслям)"/>
    <s v="УРАЛЬСКИЙ ИНСТИТУТ ПРОЕКТИРОВАНИЯ ПРОМЫШЛЕННЫХ ПРЕДПРИЯТИЙ, Г. ЗЛАТОУСТ, ЧЕЛЯБИНСКАЯ ОБЛАСТЬЭлектромонтер по ремонту и обслуживанию электрооборудования"/>
    <x v="1"/>
  </r>
  <r>
    <x v="4"/>
    <s v="Челябинская область"/>
    <x v="8"/>
    <x v="8"/>
    <x v="0"/>
    <x v="0"/>
    <x v="46"/>
    <x v="3"/>
    <x v="9"/>
    <n v="12"/>
    <m/>
    <n v="12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7"/>
    <n v="12"/>
    <n v="12"/>
    <n v="12"/>
    <n v="0"/>
    <s v="ОБЩЕСТВО С ОГРАНИЧЕННОЙ ОТВЕТСТВЕННОСТЬЮ «ОРАНЖСТИЛ», Г. ВЕРХНИЙ УФАЛЕЙ, ЧЕЛЯБИНСКАЯ ОБЛАСТЬСлесарь-электрик по ремонту электрооборудования"/>
    <s v="13.01.10 Электромонтер по ремонту и обслуживанию электрооборудования (по отраслям)"/>
    <s v="ОБЩЕСТВО С ОГРАНИЧЕННОЙ ОТВЕТСТВЕННОСТЬЮ «ОРАНЖСТИЛ», Г. ВЕРХНИЙ УФАЛЕЙ, ЧЕЛЯБИНСКАЯ ОБЛАСТЬСлесарь-электрик по ремонту электрооборудования"/>
    <x v="9"/>
  </r>
  <r>
    <x v="4"/>
    <s v="Челябинская область"/>
    <x v="9"/>
    <x v="9"/>
    <x v="0"/>
    <x v="0"/>
    <x v="46"/>
    <x v="3"/>
    <x v="9"/>
    <n v="2"/>
    <m/>
    <n v="2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4"/>
    <n v="2"/>
    <n v="2"/>
    <n v="2"/>
    <n v="0"/>
    <s v="ВЕРХНЕУФАЛЕЙСКИЙ ЗАВОД «УРАЛЭЛЕМЕНТ», Г. ВЕРХНИЙ УФАЛЕЙ, ЧЕЛЯБИНСКАЯ ОБЛАСТЬСлесарь-электрик по ремонту электрооборудования"/>
    <s v="13.01.10 Электромонтер по ремонту и обслуживанию электрооборудования (по отраслям)"/>
    <s v="ВЕРХНЕУФАЛЕЙСКИЙ ЗАВОД «УРАЛЭЛЕМЕНТ», Г. ВЕРХНИЙ УФАЛЕЙ, ЧЕЛЯБИНСКАЯ ОБЛАСТЬСлесарь-электрик по ремонту электрооборудования"/>
    <x v="9"/>
  </r>
  <r>
    <x v="4"/>
    <s v="Челябинская область"/>
    <x v="10"/>
    <x v="10"/>
    <x v="0"/>
    <x v="0"/>
    <x v="46"/>
    <x v="3"/>
    <x v="9"/>
    <n v="6"/>
    <m/>
    <n v="6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6"/>
    <n v="6"/>
    <n v="6"/>
    <n v="6"/>
    <n v="0"/>
    <s v="ОБЩЕСТВО С ОГРАНИЧЕННОЙ ОТВЕТСТВЕННОСТЬЮ «АРТМЕТАЛЛ», Г. ВЕРХНИЙ УФАЛЕЙ, ЧЕЛЯБИНСКАЯ ОБЛАСТЬСлесарь-электрик по ремонту электрооборудования"/>
    <s v="13.01.10 Электромонтер по ремонту и обслуживанию электрооборудования (по отраслям)"/>
    <s v="ОБЩЕСТВО С ОГРАНИЧЕННОЙ ОТВЕТСТВЕННОСТЬЮ «АРТМЕТАЛЛ», Г. ВЕРХНИЙ УФАЛЕЙ, ЧЕЛЯБИНСКАЯ ОБЛАСТЬСлесарь-электрик по ремонту электрооборудования"/>
    <x v="9"/>
  </r>
  <r>
    <x v="4"/>
    <s v="Челябинская область"/>
    <x v="11"/>
    <x v="11"/>
    <x v="0"/>
    <x v="0"/>
    <x v="46"/>
    <x v="3"/>
    <x v="9"/>
    <n v="2"/>
    <m/>
    <n v="2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4"/>
    <n v="2"/>
    <n v="2"/>
    <n v="2"/>
    <n v="0"/>
    <s v="ОБЩЕСТВО С ОГРАНИЧЕННОЙ ОТВЕТСТВЕННОСТЬЮ «СЕРВИСНЫЙ ЦЕНТР», Г. ВЕРХНИЙ УФАЛЕЙ, ЧЕЛЯБИНСКАЯ ОБЛАСТЬСлесарь-электрик по ремонту электрооборудования"/>
    <s v="13.01.10 Электромонтер по ремонту и обслуживанию электрооборудования (по отраслям)"/>
    <s v="ОБЩЕСТВО С ОГРАНИЧЕННОЙ ОТВЕТСТВЕННОСТЬЮ «СЕРВИСНЫЙ ЦЕНТР», Г. ВЕРХНИЙ УФАЛЕЙ, ЧЕЛЯБИНСКАЯ ОБЛАСТЬСлесарь-электрик по ремонту электрооборудования"/>
    <x v="9"/>
  </r>
  <r>
    <x v="4"/>
    <s v="Челябинская область"/>
    <x v="9"/>
    <x v="9"/>
    <x v="0"/>
    <x v="0"/>
    <x v="6"/>
    <x v="3"/>
    <x v="4"/>
    <n v="2"/>
    <m/>
    <n v="2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4"/>
    <n v="2"/>
    <n v="2"/>
    <n v="2"/>
    <n v="0"/>
    <s v="ВЕРХНЕУФАЛЕЙСКИЙ ЗАВОД «УРАЛЭЛЕМЕНТ», Г. ВЕРХНИЙ УФАЛЕЙ, ЧЕЛЯБИНСКАЯ ОБЛАСТЬПовар"/>
    <s v="43.01.09 Повар, кондитер"/>
    <s v="ВЕРХНЕУФАЛЕЙСКИЙ ЗАВОД «УРАЛЭЛЕМЕНТ», Г. ВЕРХНИЙ УФАЛЕЙ, ЧЕЛЯБИНСКАЯ ОБЛАСТЬПовар"/>
    <x v="4"/>
  </r>
  <r>
    <x v="4"/>
    <s v="Челябинская область"/>
    <x v="9"/>
    <x v="9"/>
    <x v="0"/>
    <x v="0"/>
    <x v="0"/>
    <x v="3"/>
    <x v="6"/>
    <n v="5"/>
    <m/>
    <n v="5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6"/>
    <n v="5"/>
    <n v="5"/>
    <n v="5"/>
    <n v="0"/>
    <s v="ВЕРХНЕУФАЛЕЙСКИЙ ЗАВОД «УРАЛЭЛЕМЕНТ», Г. ВЕРХНИЙ УФАЛЕЙ, ЧЕЛЯБИНСКАЯ ОБЛАСТЬТокарь"/>
    <s v="15.02.08 Технология машиностроения"/>
    <s v="ВЕРХНЕУФАЛЕЙСКИЙ ЗАВОД «УРАЛЭЛЕМЕНТ», Г. ВЕРХНИЙ УФАЛЕЙ, ЧЕЛЯБИНСКАЯ ОБЛАСТЬТокарь"/>
    <x v="6"/>
  </r>
  <r>
    <x v="4"/>
    <s v="Челябинская область"/>
    <x v="8"/>
    <x v="8"/>
    <x v="0"/>
    <x v="0"/>
    <x v="0"/>
    <x v="3"/>
    <x v="6"/>
    <n v="15"/>
    <m/>
    <n v="10"/>
    <m/>
    <m/>
    <m/>
    <m/>
    <m/>
    <m/>
    <m/>
    <m/>
    <x v="0"/>
    <x v="0"/>
    <s v="ВЕРНО "/>
    <s v="ВЕРНО"/>
    <n v="1"/>
    <n v="1"/>
    <n v="1"/>
    <n v="1"/>
    <b v="1"/>
    <n v="1"/>
    <n v="1"/>
    <n v="5"/>
    <n v="1"/>
    <n v="5"/>
    <x v="18"/>
    <n v="15"/>
    <n v="10"/>
    <n v="15"/>
    <n v="0"/>
    <s v="ОБЩЕСТВО С ОГРАНИЧЕННОЙ ОТВЕТСТВЕННОСТЬЮ «ОРАНЖСТИЛ», Г. ВЕРХНИЙ УФАЛЕЙ, ЧЕЛЯБИНСКАЯ ОБЛАСТЬТокарь"/>
    <s v="15.02.08 Технология машиностроения"/>
    <s v="ОБЩЕСТВО С ОГРАНИЧЕННОЙ ОТВЕТСТВЕННОСТЬЮ «ОРАНЖСТИЛ», Г. ВЕРХНИЙ УФАЛЕЙ, ЧЕЛЯБИНСКАЯ ОБЛАСТЬТокарь"/>
    <x v="6"/>
  </r>
  <r>
    <x v="4"/>
    <s v="Челябинская область"/>
    <x v="8"/>
    <x v="8"/>
    <x v="0"/>
    <x v="0"/>
    <x v="47"/>
    <x v="3"/>
    <x v="18"/>
    <n v="12"/>
    <m/>
    <n v="12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7"/>
    <n v="12"/>
    <n v="12"/>
    <n v="12"/>
    <n v="0"/>
    <s v="ОБЩЕСТВО С ОГРАНИЧЕННОЙ ОТВЕТСТВЕННОСТЬЮ «ОРАНЖСТИЛ», Г. ВЕРХНИЙ УФАЛЕЙ, ЧЕЛЯБИНСКАЯ ОБЛАСТЬСварщик изделий из тугоплавких металлов"/>
    <s v="22.02.06 Сварочное производство"/>
    <s v="ОБЩЕСТВО С ОГРАНИЧЕННОЙ ОТВЕТСТВЕННОСТЬЮ «ОРАНЖСТИЛ», Г. ВЕРХНИЙ УФАЛЕЙ, ЧЕЛЯБИНСКАЯ ОБЛАСТЬСварщик изделий из тугоплавких металлов"/>
    <x v="16"/>
  </r>
  <r>
    <x v="5"/>
    <s v="Челябинская область"/>
    <x v="12"/>
    <x v="12"/>
    <x v="0"/>
    <x v="0"/>
    <x v="0"/>
    <x v="8"/>
    <x v="6"/>
    <n v="13"/>
    <n v="0"/>
    <n v="10"/>
    <n v="0"/>
    <n v="0"/>
    <n v="0"/>
    <n v="0"/>
    <n v="0"/>
    <n v="0"/>
    <n v="0"/>
    <n v="0"/>
    <x v="0"/>
    <x v="0"/>
    <s v="ВЕРНО "/>
    <s v="ВЕРНО"/>
    <n v="1"/>
    <n v="1"/>
    <n v="1"/>
    <n v="1"/>
    <b v="1"/>
    <n v="1"/>
    <n v="1"/>
    <n v="3"/>
    <n v="1"/>
    <n v="3"/>
    <x v="19"/>
    <n v="13"/>
    <n v="10"/>
    <n v="13"/>
    <n v="0"/>
    <s v="КАТАВ-ИВАНОВСКИЙ ПРИБОРОСТРОИТЕЛЬНЫЙ ЗАВОД, Г. КАТАВ-ИВАНОВСК, ЧЕЛЯБИНСКАЯ ОБЛАСТЬТокарь"/>
    <s v="15.02.08 Технология машиностроения"/>
    <s v="КАТАВ-ИВАНОВСКИЙ ПРИБОРОСТРОИТЕЛЬНЫЙ ЗАВОД, Г. КАТАВ-ИВАНОВСК, ЧЕЛЯБИНСКАЯ ОБЛАСТЬТокарь"/>
    <x v="6"/>
  </r>
  <r>
    <x v="6"/>
    <s v="Челябинская область"/>
    <x v="13"/>
    <x v="13"/>
    <x v="0"/>
    <x v="0"/>
    <x v="21"/>
    <x v="3"/>
    <x v="1"/>
    <n v="54"/>
    <n v="0"/>
    <n v="0"/>
    <n v="0"/>
    <n v="0"/>
    <n v="1"/>
    <n v="1"/>
    <n v="0"/>
    <n v="0"/>
    <n v="0"/>
    <n v="0"/>
    <x v="0"/>
    <x v="0"/>
    <s v="ВЕРНО "/>
    <s v="ВЕРНО"/>
    <n v="1"/>
    <n v="1"/>
    <n v="1"/>
    <n v="1"/>
    <b v="1"/>
    <n v="1"/>
    <n v="1"/>
    <n v="107"/>
    <n v="2"/>
    <n v="53.5"/>
    <x v="20"/>
    <n v="54.5"/>
    <n v="1"/>
    <n v="112"/>
    <n v="0"/>
    <s v="ЧЕЛЯБИНСКИЙ КУЗНЕЧНО-ПРЕССОВЫЙ ЗАВОД, Г. ЧЕЛЯБИНСКЭлектромонтер по ремонту и обслуживанию электрооборудования"/>
    <s v="13.02.11 Техническая эксплуатация и обслуживание электрического и электромеханического оборудования (по отраслям)"/>
    <s v="ЧЕЛЯБИНСКИЙ КУЗНЕЧНО-ПРЕССОВЫЙ ЗАВОД, Г. ЧЕЛЯБИНСКЭлектромонтер по ремонту и обслуживанию электрооборудования"/>
    <x v="1"/>
  </r>
  <r>
    <x v="6"/>
    <s v="Челябинская область"/>
    <x v="13"/>
    <x v="13"/>
    <x v="0"/>
    <x v="0"/>
    <x v="48"/>
    <x v="3"/>
    <x v="19"/>
    <n v="1"/>
    <n v="0"/>
    <n v="0"/>
    <n v="0"/>
    <n v="0"/>
    <n v="1"/>
    <n v="1"/>
    <n v="1"/>
    <n v="0"/>
    <n v="0"/>
    <n v="0"/>
    <x v="0"/>
    <x v="0"/>
    <s v="ВЕРНО "/>
    <s v="ВЕРНО"/>
    <n v="1"/>
    <n v="1"/>
    <n v="1"/>
    <n v="1"/>
    <b v="1"/>
    <n v="1"/>
    <n v="1"/>
    <n v="0"/>
    <n v="5"/>
    <n v="0"/>
    <x v="1"/>
    <n v="1"/>
    <n v="1"/>
    <n v="8"/>
    <n v="0"/>
    <s v="ЧЕЛЯБИНСКИЙ КУЗНЕЧНО-ПРЕССОВЫЙ ЗАВОД, Г. ЧЕЛЯБИНСКШтамповщик"/>
    <s v="23.01.17 Мастер по ремонту и обслуживанию автомобилей"/>
    <s v="ЧЕЛЯБИНСКИЙ КУЗНЕЧНО-ПРЕССОВЫЙ ЗАВОД, Г. ЧЕЛЯБИНСКШтамповщик"/>
    <x v="17"/>
  </r>
  <r>
    <x v="6"/>
    <s v="Челябинская область"/>
    <x v="13"/>
    <x v="13"/>
    <x v="0"/>
    <x v="0"/>
    <x v="49"/>
    <x v="3"/>
    <x v="19"/>
    <n v="153"/>
    <n v="0"/>
    <n v="0"/>
    <n v="0"/>
    <n v="0"/>
    <n v="2"/>
    <n v="2"/>
    <n v="2"/>
    <n v="0"/>
    <n v="0"/>
    <n v="0"/>
    <x v="0"/>
    <x v="0"/>
    <s v="ВЕРНО "/>
    <s v="ВЕРНО"/>
    <n v="1"/>
    <n v="1"/>
    <n v="1"/>
    <n v="1"/>
    <b v="1"/>
    <n v="1"/>
    <n v="1"/>
    <n v="302"/>
    <n v="2"/>
    <n v="151"/>
    <x v="21"/>
    <n v="153"/>
    <n v="2"/>
    <n v="305"/>
    <n v="0"/>
    <s v="ЧЕЛЯБИНСКИЙ КУЗНЕЧНО-ПРЕССОВЫЙ ЗАВОД, Г. ЧЕЛЯБИНСККузнец-штамповщик"/>
    <s v="23.01.17 Мастер по ремонту и обслуживанию автомобилей"/>
    <s v="ЧЕЛЯБИНСКИЙ КУЗНЕЧНО-ПРЕССОВЫЙ ЗАВОД, Г. ЧЕЛЯБИНСККузнец-штамповщик"/>
    <x v="17"/>
  </r>
  <r>
    <x v="6"/>
    <s v="Челябинская область"/>
    <x v="13"/>
    <x v="13"/>
    <x v="0"/>
    <x v="0"/>
    <x v="48"/>
    <x v="3"/>
    <x v="1"/>
    <n v="1"/>
    <n v="0"/>
    <n v="0"/>
    <n v="0"/>
    <n v="0"/>
    <n v="1"/>
    <n v="1"/>
    <n v="0"/>
    <n v="0"/>
    <n v="0"/>
    <n v="0"/>
    <x v="0"/>
    <x v="0"/>
    <s v="ВЕРНО "/>
    <s v="ВЕРНО"/>
    <n v="1"/>
    <n v="1"/>
    <n v="1"/>
    <n v="1"/>
    <b v="1"/>
    <n v="1"/>
    <n v="1"/>
    <n v="0"/>
    <n v="5"/>
    <n v="0"/>
    <x v="1"/>
    <n v="1"/>
    <n v="1"/>
    <n v="8"/>
    <n v="0"/>
    <s v="ЧЕЛЯБИНСКИЙ КУЗНЕЧНО-ПРЕССОВЫЙ ЗАВОД, Г. ЧЕЛЯБИНСКШтамповщик"/>
    <s v="13.02.11 Техническая эксплуатация и обслуживание электрического и электромеханического оборудования (по отраслям)"/>
    <s v="ЧЕЛЯБИНСКИЙ КУЗНЕЧНО-ПРЕССОВЫЙ ЗАВОД, Г. ЧЕЛЯБИНСКШтамповщик"/>
    <x v="17"/>
  </r>
  <r>
    <x v="6"/>
    <s v="Челябинская область"/>
    <x v="14"/>
    <x v="14"/>
    <x v="0"/>
    <x v="0"/>
    <x v="21"/>
    <x v="3"/>
    <x v="1"/>
    <n v="1"/>
    <n v="0"/>
    <n v="0"/>
    <n v="0"/>
    <n v="0"/>
    <n v="1"/>
    <n v="1"/>
    <n v="0"/>
    <n v="0"/>
    <n v="0"/>
    <n v="0"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ОБЩЕСТВО С ОГРАНИЧЕННОЙ ОТВЕТСТВЕННОСТЬЮ ТОРГОВЫЙ ДОМ «УРАЛКРАН», Г. ЧЕЛЯБИНСКЭлектромонтер по ремонту и обслуживанию электрооборудования"/>
    <s v="13.02.11 Техническая эксплуатация и обслуживание электрического и электромеханического оборудования (по отраслям)"/>
    <s v="ОБЩЕСТВО С ОГРАНИЧЕННОЙ ОТВЕТСТВЕННОСТЬЮ ТОРГОВЫЙ ДОМ «УРАЛКРАН», Г. ЧЕЛЯБИНСКЭлектромонтер по ремонту и обслуживанию электрооборудования"/>
    <x v="1"/>
  </r>
  <r>
    <x v="6"/>
    <s v="Челябинская область"/>
    <x v="14"/>
    <x v="14"/>
    <x v="0"/>
    <x v="0"/>
    <x v="42"/>
    <x v="3"/>
    <x v="1"/>
    <n v="1"/>
    <n v="0"/>
    <n v="0"/>
    <n v="0"/>
    <n v="0"/>
    <n v="1"/>
    <n v="1"/>
    <n v="1"/>
    <n v="0"/>
    <n v="0"/>
    <n v="0"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ОБЩЕСТВО С ОГРАНИЧЕННОЙ ОТВЕТСТВЕННОСТЬЮ ТОРГОВЫЙ ДОМ «УРАЛКРАН», Г. ЧЕЛЯБИНСКСлесарь-электромонтажник"/>
    <s v="13.02.11 Техническая эксплуатация и обслуживание электрического и электромеханического оборудования (по отраслям)"/>
    <s v="ОБЩЕСТВО С ОГРАНИЧЕННОЙ ОТВЕТСТВЕННОСТЬЮ ТОРГОВЫЙ ДОМ «УРАЛКРАН», Г. ЧЕЛЯБИНСКСлесарь-электромонтажник"/>
    <x v="1"/>
  </r>
  <r>
    <x v="6"/>
    <s v="Челябинская область"/>
    <x v="13"/>
    <x v="13"/>
    <x v="0"/>
    <x v="0"/>
    <x v="50"/>
    <x v="3"/>
    <x v="20"/>
    <n v="1"/>
    <n v="0"/>
    <n v="0"/>
    <n v="0"/>
    <n v="0"/>
    <n v="1"/>
    <n v="1"/>
    <n v="1"/>
    <n v="0"/>
    <n v="0"/>
    <n v="0"/>
    <x v="0"/>
    <x v="0"/>
    <s v="ВЕРНО "/>
    <s v="ВЕРНО"/>
    <n v="1"/>
    <n v="1"/>
    <n v="1"/>
    <n v="1"/>
    <b v="1"/>
    <n v="1"/>
    <n v="1"/>
    <n v="0"/>
    <n v="6"/>
    <n v="0"/>
    <x v="1"/>
    <n v="1"/>
    <n v="1"/>
    <n v="19"/>
    <n v="0"/>
    <s v="ЧЕЛЯБИНСКИЙ КУЗНЕЧНО-ПРЕССОВЫЙ ЗАВОД, Г. ЧЕЛЯБИНСККонтролер качества"/>
    <s v="38.02.03 Операционная деятельность в логистике"/>
    <s v="ЧЕЛЯБИНСКИЙ КУЗНЕЧНО-ПРЕССОВЫЙ ЗАВОД, Г. ЧЕЛЯБИНСККонтролер качества"/>
    <x v="18"/>
  </r>
  <r>
    <x v="6"/>
    <s v="Челябинская область"/>
    <x v="13"/>
    <x v="13"/>
    <x v="0"/>
    <x v="0"/>
    <x v="51"/>
    <x v="3"/>
    <x v="12"/>
    <n v="7"/>
    <n v="0"/>
    <n v="0"/>
    <n v="0"/>
    <n v="0"/>
    <n v="1"/>
    <n v="1"/>
    <n v="1"/>
    <n v="0"/>
    <n v="0"/>
    <n v="0"/>
    <x v="0"/>
    <x v="0"/>
    <s v="ВЕРНО "/>
    <s v="ВЕРНО"/>
    <n v="1"/>
    <n v="1"/>
    <n v="1"/>
    <n v="1"/>
    <b v="1"/>
    <n v="1"/>
    <n v="1"/>
    <n v="13"/>
    <n v="2"/>
    <n v="6.5"/>
    <x v="22"/>
    <n v="7.5"/>
    <n v="1"/>
    <n v="45"/>
    <n v="0"/>
    <s v="ЧЕЛЯБИНСКИЙ КУЗНЕЧНО-ПРЕССОВЫЙ ЗАВОД, Г. ЧЕЛЯБИНСКНаждачник"/>
    <s v="15.01.05 Сварщик (ручной и частично механизированной сварки (наплавки)"/>
    <s v="ЧЕЛЯБИНСКИЙ КУЗНЕЧНО-ПРЕССОВЫЙ ЗАВОД, Г. ЧЕЛЯБИНСКНаждачник"/>
    <x v="12"/>
  </r>
  <r>
    <x v="6"/>
    <s v="Челябинская область"/>
    <x v="15"/>
    <x v="15"/>
    <x v="0"/>
    <x v="0"/>
    <x v="44"/>
    <x v="3"/>
    <x v="15"/>
    <n v="4"/>
    <n v="0"/>
    <n v="0"/>
    <n v="0"/>
    <n v="0"/>
    <n v="1"/>
    <n v="1"/>
    <n v="1"/>
    <n v="0"/>
    <n v="0"/>
    <n v="0"/>
    <x v="0"/>
    <x v="0"/>
    <s v="ВЕРНО "/>
    <s v="ВЕРНО"/>
    <n v="1"/>
    <n v="1"/>
    <n v="1"/>
    <n v="1"/>
    <b v="1"/>
    <n v="1"/>
    <n v="1"/>
    <n v="3"/>
    <n v="1"/>
    <n v="3"/>
    <x v="5"/>
    <n v="4"/>
    <n v="1"/>
    <n v="4"/>
    <n v="0"/>
    <s v="ЗАВОД «ПЛАСТМАСС», Г. КОПЕЙСК, ЧЕЛЯБИНСКАЯ ОБЛАСТЬСлесарь по ремонту автомобилей"/>
    <s v="23.02.07 Техническое обслуживание и ремонт двигателей, систем и агрегатов автомобилей"/>
    <s v="ЗАВОД «ПЛАСТМАСС», Г. КОПЕЙСК, ЧЕЛЯБИНСКАЯ ОБЛАСТЬСлесарь по ремонту автомобилей"/>
    <x v="19"/>
  </r>
  <r>
    <x v="6"/>
    <s v="Челябинская область"/>
    <x v="13"/>
    <x v="13"/>
    <x v="0"/>
    <x v="0"/>
    <x v="52"/>
    <x v="3"/>
    <x v="12"/>
    <n v="1"/>
    <n v="0"/>
    <n v="0"/>
    <n v="0"/>
    <n v="0"/>
    <n v="1"/>
    <n v="1"/>
    <n v="1"/>
    <n v="0"/>
    <n v="0"/>
    <n v="0"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ЧЕЛЯБИНСКИЙ КУЗНЕЧНО-ПРЕССОВЫЙ ЗАВОД, Г. ЧЕЛЯБИНСКСварщик арматурных сеток и каркасов"/>
    <s v="15.01.05 Сварщик (ручной и частично механизированной сварки (наплавки)"/>
    <s v="ЧЕЛЯБИНСКИЙ КУЗНЕЧНО-ПРЕССОВЫЙ ЗАВОД, Г. ЧЕЛЯБИНСКСварщик арматурных сеток и каркасов"/>
    <x v="12"/>
  </r>
  <r>
    <x v="6"/>
    <s v="Челябинская область"/>
    <x v="16"/>
    <x v="16"/>
    <x v="0"/>
    <x v="0"/>
    <x v="21"/>
    <x v="3"/>
    <x v="1"/>
    <n v="1"/>
    <n v="0"/>
    <n v="0"/>
    <n v="0"/>
    <n v="0"/>
    <n v="1"/>
    <n v="1"/>
    <n v="1"/>
    <n v="0"/>
    <n v="0"/>
    <n v="0"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ОБЩЕСТВО С ОГРАНИЧЕННОЙ ОТВЕТСТВЕННОСТЬЮ «ЧЕЛЯБИНСКИЙ ФЛАНЦЕВЫЙ ЗАВОД», Г. ЧЕЛЯБИНСКЭлектромонтер по ремонту и обслуживанию электрооборудования"/>
    <s v="13.02.11 Техническая эксплуатация и обслуживание электрического и электромеханического оборудования (по отраслям)"/>
    <s v="ОБЩЕСТВО С ОГРАНИЧЕННОЙ ОТВЕТСТВЕННОСТЬЮ «ЧЕЛЯБИНСКИЙ ФЛАНЦЕВЫЙ ЗАВОД», Г. ЧЕЛЯБИНСКЭлектромонтер по ремонту и обслуживанию электрооборудования"/>
    <x v="1"/>
  </r>
  <r>
    <x v="6"/>
    <s v="Челябинская область"/>
    <x v="17"/>
    <x v="17"/>
    <x v="0"/>
    <x v="0"/>
    <x v="21"/>
    <x v="3"/>
    <x v="1"/>
    <n v="11"/>
    <n v="0"/>
    <n v="0"/>
    <n v="0"/>
    <n v="0"/>
    <n v="1"/>
    <n v="1"/>
    <n v="1"/>
    <n v="0"/>
    <n v="0"/>
    <n v="0"/>
    <x v="0"/>
    <x v="0"/>
    <s v="ВЕРНО "/>
    <s v="ВЕРНО"/>
    <n v="1"/>
    <n v="1"/>
    <n v="1"/>
    <n v="1"/>
    <b v="1"/>
    <n v="1"/>
    <n v="1"/>
    <n v="10"/>
    <n v="1"/>
    <n v="10"/>
    <x v="23"/>
    <n v="11"/>
    <n v="1"/>
    <n v="11"/>
    <n v="0"/>
    <s v="ПРОИЗВОДСТВЕННОЕ ОБЪЕДИНЕНИЕ «МАЯК», Г. ОЗЕРСК, ЧЕЛЯБИНСКАЯ ОБЛАСТЬЭлектромонтер по ремонту и обслуживанию электрооборудования"/>
    <s v="13.02.11 Техническая эксплуатация и обслуживание электрического и электромеханического оборудования (по отраслям)"/>
    <s v="ПРОИЗВОДСТВЕННОЕ ОБЪЕДИНЕНИЕ «МАЯК», Г. ОЗЕРСК, ЧЕЛЯБИНСКАЯ ОБЛАСТЬЭлектромонтер по ремонту и обслуживанию электрооборудования"/>
    <x v="1"/>
  </r>
  <r>
    <x v="7"/>
    <s v="Челябинская область"/>
    <x v="18"/>
    <x v="18"/>
    <x v="0"/>
    <x v="0"/>
    <x v="53"/>
    <x v="3"/>
    <x v="21"/>
    <n v="26"/>
    <m/>
    <m/>
    <n v="5"/>
    <m/>
    <n v="8"/>
    <n v="2"/>
    <m/>
    <m/>
    <m/>
    <m/>
    <x v="0"/>
    <x v="0"/>
    <s v="ВЕРНО "/>
    <s v="ВЕРНО"/>
    <n v="1"/>
    <n v="1"/>
    <n v="1"/>
    <n v="1"/>
    <b v="1"/>
    <n v="1"/>
    <n v="1"/>
    <n v="13"/>
    <n v="1"/>
    <n v="13"/>
    <x v="10"/>
    <n v="26"/>
    <n v="13"/>
    <n v="26"/>
    <n v="0"/>
    <s v="ОБЩЕСТВО С ОГРАНИЧЕННОЙ ОТВЕТСТВЕННОСТЬЮ «ЧЕЛЯБИНСКСПЕЦГРАЖДАНСТРОЙ», Г. ЧЕЛЯБИНСКНаладчик холодноштамповочного оборудования"/>
    <s v="15.02.15 Технология металлообрабатывающего производства"/>
    <s v="ОБЩЕСТВО С ОГРАНИЧЕННОЙ ОТВЕТСТВЕННОСТЬЮ «ЧЕЛЯБИНСКСПЕЦГРАЖДАНСТРОЙ», Г. ЧЕЛЯБИНСКНаладчик холодноштамповочного оборудования"/>
    <x v="20"/>
  </r>
  <r>
    <x v="7"/>
    <s v="Челябинская область"/>
    <x v="13"/>
    <x v="13"/>
    <x v="0"/>
    <x v="2"/>
    <x v="54"/>
    <x v="3"/>
    <x v="21"/>
    <n v="10"/>
    <m/>
    <m/>
    <n v="5"/>
    <m/>
    <n v="5"/>
    <n v="4"/>
    <n v="2"/>
    <n v="2"/>
    <m/>
    <m/>
    <x v="0"/>
    <x v="0"/>
    <s v="ВЕРНО "/>
    <s v="ВЕРНО"/>
    <n v="1"/>
    <n v="1"/>
    <n v="1"/>
    <n v="1"/>
    <b v="0"/>
    <n v="1"/>
    <n v="1"/>
    <n v="0"/>
    <n v="3"/>
    <n v="0"/>
    <x v="7"/>
    <n v="10"/>
    <n v="10"/>
    <n v="26"/>
    <n v="0"/>
    <s v="ЧЕЛЯБИНСКИЙ КУЗНЕЧНО-ПРЕССОВЫЙ ЗАВОД, Г. ЧЕЛЯБИНСКОператор обрабатывающего центра"/>
    <s v="15.02.15 Технология металлообрабатывающего производства"/>
    <s v="ЧЕЛЯБИНСКИЙ КУЗНЕЧНО-ПРЕССОВЫЙ ЗАВОД, Г. ЧЕЛЯБИНСКОператор обрабатывающего центра"/>
    <x v="20"/>
  </r>
  <r>
    <x v="7"/>
    <s v="Челябинская область"/>
    <x v="13"/>
    <x v="13"/>
    <x v="0"/>
    <x v="2"/>
    <x v="54"/>
    <x v="3"/>
    <x v="22"/>
    <n v="3"/>
    <m/>
    <m/>
    <m/>
    <m/>
    <n v="3"/>
    <n v="2"/>
    <n v="2"/>
    <m/>
    <m/>
    <m/>
    <x v="0"/>
    <x v="0"/>
    <s v="ВЕРНО "/>
    <s v="ВЕРНО"/>
    <n v="1"/>
    <n v="1"/>
    <n v="1"/>
    <n v="1"/>
    <b v="0"/>
    <n v="1"/>
    <n v="1"/>
    <n v="0"/>
    <n v="3"/>
    <n v="0"/>
    <x v="4"/>
    <n v="3"/>
    <n v="3"/>
    <n v="26"/>
    <n v="0"/>
    <s v="ЧЕЛЯБИНСКИЙ КУЗНЕЧНО-ПРЕССОВЫЙ ЗАВОД, Г. ЧЕЛЯБИНСКОператор обрабатывающего центра"/>
    <s v="08.02.01 Строительство и эксплуатация зданий и сооружений"/>
    <s v="ЧЕЛЯБИНСКИЙ КУЗНЕЧНО-ПРЕССОВЫЙ ЗАВОД, Г. ЧЕЛЯБИНСКОператор обрабатывающего центра"/>
    <x v="20"/>
  </r>
  <r>
    <x v="7"/>
    <s v="Челябинская область"/>
    <x v="13"/>
    <x v="13"/>
    <x v="0"/>
    <x v="2"/>
    <x v="54"/>
    <x v="3"/>
    <x v="23"/>
    <n v="13"/>
    <m/>
    <m/>
    <m/>
    <m/>
    <n v="13"/>
    <n v="8"/>
    <n v="8"/>
    <m/>
    <m/>
    <m/>
    <x v="0"/>
    <x v="0"/>
    <s v="ВЕРНО "/>
    <s v="ВЕРНО"/>
    <n v="1"/>
    <n v="1"/>
    <n v="1"/>
    <n v="1"/>
    <b v="0"/>
    <n v="1"/>
    <n v="1"/>
    <n v="0"/>
    <n v="3"/>
    <n v="0"/>
    <x v="0"/>
    <n v="13"/>
    <n v="13"/>
    <n v="26"/>
    <n v="0"/>
    <s v="ЧЕЛЯБИНСКИЙ КУЗНЕЧНО-ПРЕССОВЫЙ ЗАВОД, Г. ЧЕЛЯБИНСКОператор обрабатывающего центра"/>
    <s v="15.01.33 Токарь на станках с числовым программным управлением"/>
    <s v="ЧЕЛЯБИНСКИЙ КУЗНЕЧНО-ПРЕССОВЫЙ ЗАВОД, Г. ЧЕЛЯБИНСКОператор обрабатывающего центра"/>
    <x v="20"/>
  </r>
  <r>
    <x v="7"/>
    <s v="Челябинская область"/>
    <x v="13"/>
    <x v="13"/>
    <x v="0"/>
    <x v="0"/>
    <x v="55"/>
    <x v="3"/>
    <x v="21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3"/>
    <n v="0"/>
    <x v="3"/>
    <n v="1"/>
    <n v="1"/>
    <n v="4"/>
    <n v="0"/>
    <s v="ЧЕЛЯБИНСКИЙ КУЗНЕЧНО-ПРЕССОВЫЙ ЗАВОД, Г. ЧЕЛЯБИНСКСлесарь-испытатель"/>
    <s v="15.02.15 Технология металлообрабатывающего производства"/>
    <s v="ЧЕЛЯБИНСКИЙ КУЗНЕЧНО-ПРЕССОВЫЙ ЗАВОД, Г. ЧЕЛЯБИНСКСлесарь-испытатель"/>
    <x v="20"/>
  </r>
  <r>
    <x v="7"/>
    <s v="Челябинская область"/>
    <x v="13"/>
    <x v="13"/>
    <x v="0"/>
    <x v="0"/>
    <x v="56"/>
    <x v="3"/>
    <x v="11"/>
    <n v="131"/>
    <n v="0"/>
    <m/>
    <m/>
    <m/>
    <n v="3"/>
    <n v="3"/>
    <n v="3"/>
    <m/>
    <m/>
    <m/>
    <x v="0"/>
    <x v="0"/>
    <s v="ВЕРНО "/>
    <s v="ВЕРНО"/>
    <n v="1"/>
    <n v="1"/>
    <n v="1"/>
    <n v="1"/>
    <b v="1"/>
    <n v="1"/>
    <n v="1"/>
    <n v="256"/>
    <n v="2"/>
    <n v="128"/>
    <x v="24"/>
    <n v="131"/>
    <n v="3"/>
    <n v="260"/>
    <n v="0"/>
    <s v="ЧЕЛЯБИНСКИЙ КУЗНЕЧНО-ПРЕССОВЫЙ ЗАВОД, Г. ЧЕЛЯБИНСКПодсобный рабочий"/>
    <s v="23.02.03 Техническое обслуживание и ремонт автомобильного транспорта"/>
    <s v="ЧЕЛЯБИНСКИЙ КУЗНЕЧНО-ПРЕССОВЫЙ ЗАВОД, Г. ЧЕЛЯБИНСКПодсобный рабочий"/>
    <x v="11"/>
  </r>
  <r>
    <x v="7"/>
    <s v="Челябинская область"/>
    <x v="13"/>
    <x v="13"/>
    <x v="0"/>
    <x v="0"/>
    <x v="57"/>
    <x v="3"/>
    <x v="24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255"/>
    <n v="2"/>
    <n v="127.5"/>
    <x v="25"/>
    <n v="128.5"/>
    <n v="1"/>
    <n v="257"/>
    <n v="0"/>
    <s v="ЧЕЛЯБИНСКИЙ КУЗНЕЧНО-ПРЕССОВЫЙ ЗАВОД, Г. ЧЕЛЯБИНСККонтролер станочных и слесарных работ"/>
    <s v="08.01.26 Мастер по ремонту и обслуживанию инженерных систем жилищно-коммунального хозяйства"/>
    <s v="ЧЕЛЯБИНСКИЙ КУЗНЕЧНО-ПРЕССОВЫЙ ЗАВОД, Г. ЧЕЛЯБИНСККонтролер станочных и слесарных работ"/>
    <x v="21"/>
  </r>
  <r>
    <x v="7"/>
    <s v="Челябинская область"/>
    <x v="13"/>
    <x v="13"/>
    <x v="0"/>
    <x v="0"/>
    <x v="38"/>
    <x v="3"/>
    <x v="16"/>
    <n v="1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1"/>
    <n v="1"/>
    <n v="1"/>
    <n v="4"/>
    <n v="0"/>
    <s v="ЧЕЛЯБИНСКИЙ КУЗНЕЧНО-ПРЕССОВЫЙ ЗАВОД, Г. ЧЕЛЯБИНСКТранспортировщик"/>
    <s v="15.01.05 Сварщик (электросварочные и газосварочные работы)"/>
    <s v="ЧЕЛЯБИНСКИЙ КУЗНЕЧНО-ПРЕССОВЫЙ ЗАВОД, Г. ЧЕЛЯБИНСКТранспортировщик"/>
    <x v="13"/>
  </r>
  <r>
    <x v="7"/>
    <s v="Челябинская область"/>
    <x v="13"/>
    <x v="13"/>
    <x v="0"/>
    <x v="0"/>
    <x v="55"/>
    <x v="3"/>
    <x v="21"/>
    <n v="1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0"/>
    <n v="3"/>
    <n v="0"/>
    <x v="1"/>
    <n v="1"/>
    <n v="1"/>
    <n v="4"/>
    <n v="0"/>
    <s v="ЧЕЛЯБИНСКИЙ КУЗНЕЧНО-ПРЕССОВЫЙ ЗАВОД, Г. ЧЕЛЯБИНСКСлесарь-испытатель"/>
    <s v="15.02.15 Технология металлообрабатывающего производства"/>
    <s v="ЧЕЛЯБИНСКИЙ КУЗНЕЧНО-ПРЕССОВЫЙ ЗАВОД, Г. ЧЕЛЯБИНСКСлесарь-испытатель"/>
    <x v="20"/>
  </r>
  <r>
    <x v="7"/>
    <s v="Челябинская область"/>
    <x v="13"/>
    <x v="13"/>
    <x v="0"/>
    <x v="0"/>
    <x v="58"/>
    <x v="3"/>
    <x v="18"/>
    <n v="68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202"/>
    <n v="3"/>
    <n v="67.333333333333329"/>
    <x v="26"/>
    <n v="68.333333333333329"/>
    <n v="1"/>
    <n v="206"/>
    <n v="0"/>
    <s v="ЧЕЛЯБИНСКИЙ КУЗНЕЧНО-ПРЕССОВЫЙ ЗАВОД, Г. ЧЕЛЯБИНСКУкладчик-упаковщик"/>
    <s v="22.02.06 Сварочное производство"/>
    <s v="ЧЕЛЯБИНСКИЙ КУЗНЕЧНО-ПРЕССОВЫЙ ЗАВОД, Г. ЧЕЛЯБИНСКУкладчик-упаковщик"/>
    <x v="16"/>
  </r>
  <r>
    <x v="7"/>
    <s v="Челябинская область"/>
    <x v="13"/>
    <x v="13"/>
    <x v="0"/>
    <x v="0"/>
    <x v="58"/>
    <x v="3"/>
    <x v="21"/>
    <n v="68"/>
    <n v="0"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202"/>
    <n v="3"/>
    <n v="67.333333333333329"/>
    <x v="26"/>
    <n v="68.333333333333329"/>
    <n v="1"/>
    <n v="206"/>
    <n v="0"/>
    <s v="ЧЕЛЯБИНСКИЙ КУЗНЕЧНО-ПРЕССОВЫЙ ЗАВОД, Г. ЧЕЛЯБИНСКУкладчик-упаковщик"/>
    <s v="15.02.15 Технология металлообрабатывающего производства"/>
    <s v="ЧЕЛЯБИНСКИЙ КУЗНЕЧНО-ПРЕССОВЫЙ ЗАВОД, Г. ЧЕЛЯБИНСКУкладчик-упаковщик"/>
    <x v="16"/>
  </r>
  <r>
    <x v="7"/>
    <s v="Челябинская область"/>
    <x v="13"/>
    <x v="13"/>
    <x v="0"/>
    <x v="0"/>
    <x v="38"/>
    <x v="3"/>
    <x v="12"/>
    <n v="3"/>
    <m/>
    <m/>
    <n v="2"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4"/>
    <n v="3"/>
    <n v="3"/>
    <n v="4"/>
    <n v="0"/>
    <s v="ЧЕЛЯБИНСКИЙ КУЗНЕЧНО-ПРЕССОВЫЙ ЗАВОД, Г. ЧЕЛЯБИНСКТранспортировщик"/>
    <s v="15.01.05 Сварщик (ручной и частично механизированной сварки (наплавки)"/>
    <s v="ЧЕЛЯБИНСКИЙ КУЗНЕЧНО-ПРЕССОВЫЙ ЗАВОД, Г. ЧЕЛЯБИНСКТранспортировщик"/>
    <x v="13"/>
  </r>
  <r>
    <x v="7"/>
    <s v="Челябинская область"/>
    <x v="13"/>
    <x v="13"/>
    <x v="0"/>
    <x v="0"/>
    <x v="27"/>
    <x v="3"/>
    <x v="16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3"/>
    <n v="1"/>
    <n v="1"/>
    <n v="2"/>
    <n v="0"/>
    <s v="ЧЕЛЯБИНСКИЙ КУЗНЕЧНО-ПРЕССОВЫЙ ЗАВОД, Г. ЧЕЛЯБИНСКСварщик на машинах контактной (прессовой) сварки"/>
    <s v="15.01.05 Сварщик (электросварочные и газосварочные работы)"/>
    <s v="ЧЕЛЯБИНСКИЙ КУЗНЕЧНО-ПРЕССОВЫЙ ЗАВОД, Г. ЧЕЛЯБИНСКСварщик на машинах контактной (прессовой) сварки"/>
    <x v="13"/>
  </r>
  <r>
    <x v="7"/>
    <s v="Челябинская область"/>
    <x v="13"/>
    <x v="13"/>
    <x v="0"/>
    <x v="0"/>
    <x v="46"/>
    <x v="3"/>
    <x v="1"/>
    <n v="1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1"/>
    <n v="1"/>
    <n v="1"/>
    <n v="8"/>
    <n v="0"/>
    <s v="ЧЕЛЯБИНСКИЙ КУЗНЕЧНО-ПРЕССОВЫЙ ЗАВОД, Г. ЧЕЛЯБИНСКСлесарь-электрик по ремонту электрооборудования"/>
    <s v="13.02.11 Техническая эксплуатация и обслуживание электрического и электромеханического оборудования (по отраслям)"/>
    <s v="ЧЕЛЯБИНСКИЙ КУЗНЕЧНО-ПРЕССОВЫЙ ЗАВОД, Г. ЧЕЛЯБИНСКСлесарь-электрик по ремонту электрооборудования"/>
    <x v="1"/>
  </r>
  <r>
    <x v="7"/>
    <s v="Челябинская область"/>
    <x v="13"/>
    <x v="13"/>
    <x v="0"/>
    <x v="0"/>
    <x v="27"/>
    <x v="3"/>
    <x v="18"/>
    <n v="1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1"/>
    <n v="1"/>
    <n v="1"/>
    <n v="2"/>
    <n v="0"/>
    <s v="ЧЕЛЯБИНСКИЙ КУЗНЕЧНО-ПРЕССОВЫЙ ЗАВОД, Г. ЧЕЛЯБИНСКСварщик на машинах контактной (прессовой) сварки"/>
    <s v="22.02.06 Сварочное производство"/>
    <s v="ЧЕЛЯБИНСКИЙ КУЗНЕЧНО-ПРЕССОВЫЙ ЗАВОД, Г. ЧЕЛЯБИНСКСварщик на машинах контактной (прессовой) сварки"/>
    <x v="13"/>
  </r>
  <r>
    <x v="7"/>
    <s v="Челябинская область"/>
    <x v="13"/>
    <x v="13"/>
    <x v="0"/>
    <x v="0"/>
    <x v="58"/>
    <x v="3"/>
    <x v="1"/>
    <n v="70"/>
    <m/>
    <m/>
    <n v="2"/>
    <m/>
    <m/>
    <m/>
    <m/>
    <m/>
    <m/>
    <m/>
    <x v="0"/>
    <x v="0"/>
    <s v="ВЕРНО "/>
    <s v="ВЕРНО"/>
    <n v="1"/>
    <n v="1"/>
    <n v="1"/>
    <n v="1"/>
    <b v="1"/>
    <n v="1"/>
    <n v="1"/>
    <n v="202"/>
    <n v="3"/>
    <n v="67.333333333333329"/>
    <x v="27"/>
    <n v="69.333333333333329"/>
    <n v="2"/>
    <n v="206"/>
    <n v="0"/>
    <s v="ЧЕЛЯБИНСКИЙ КУЗНЕЧНО-ПРЕССОВЫЙ ЗАВОД, Г. ЧЕЛЯБИНСКУкладчик-упаковщик"/>
    <s v="13.02.11 Техническая эксплуатация и обслуживание электрического и электромеханического оборудования (по отраслям)"/>
    <s v="ЧЕЛЯБИНСКИЙ КУЗНЕЧНО-ПРЕССОВЫЙ ЗАВОД, Г. ЧЕЛЯБИНСКУкладчик-упаковщик"/>
    <x v="16"/>
  </r>
  <r>
    <x v="7"/>
    <s v="Челябинская область"/>
    <x v="13"/>
    <x v="13"/>
    <x v="0"/>
    <x v="0"/>
    <x v="59"/>
    <x v="3"/>
    <x v="1"/>
    <n v="1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ЧЕЛЯБИНСКИЙ КУЗНЕЧНО-ПРЕССОВЫЙ ЗАВОД, Г. ЧЕЛЯБИНСКЧистильщик металла отливок, изделий и деталей"/>
    <s v="13.02.11 Техническая эксплуатация и обслуживание электрического и электромеханического оборудования (по отраслям)"/>
    <s v="ЧЕЛЯБИНСКИЙ КУЗНЕЧНО-ПРЕССОВЫЙ ЗАВОД, Г. ЧЕЛЯБИНСКЧистильщик металла отливок, изделий и деталей"/>
    <x v="1"/>
  </r>
  <r>
    <x v="7"/>
    <s v="Челябинская область"/>
    <x v="13"/>
    <x v="13"/>
    <x v="0"/>
    <x v="0"/>
    <x v="55"/>
    <x v="3"/>
    <x v="21"/>
    <n v="2"/>
    <m/>
    <m/>
    <m/>
    <m/>
    <n v="2"/>
    <n v="2"/>
    <n v="2"/>
    <m/>
    <m/>
    <m/>
    <x v="0"/>
    <x v="0"/>
    <s v="ВЕРНО "/>
    <s v="ВЕРНО"/>
    <n v="1"/>
    <n v="1"/>
    <n v="1"/>
    <n v="1"/>
    <b v="1"/>
    <n v="1"/>
    <n v="1"/>
    <n v="0"/>
    <n v="3"/>
    <n v="0"/>
    <x v="4"/>
    <n v="2"/>
    <n v="2"/>
    <n v="4"/>
    <n v="0"/>
    <s v="ЧЕЛЯБИНСКИЙ КУЗНЕЧНО-ПРЕССОВЫЙ ЗАВОД, Г. ЧЕЛЯБИНСКСлесарь-испытатель"/>
    <s v="15.02.15 Технология металлообрабатывающего производства"/>
    <s v="ЧЕЛЯБИНСКИЙ КУЗНЕЧНО-ПРЕССОВЫЙ ЗАВОД, Г. ЧЕЛЯБИНСКСлесарь-испытатель"/>
    <x v="20"/>
  </r>
  <r>
    <x v="7"/>
    <s v="Челябинская область"/>
    <x v="15"/>
    <x v="15"/>
    <x v="0"/>
    <x v="2"/>
    <x v="60"/>
    <x v="3"/>
    <x v="22"/>
    <n v="1"/>
    <m/>
    <m/>
    <m/>
    <m/>
    <n v="1"/>
    <m/>
    <m/>
    <m/>
    <m/>
    <m/>
    <x v="0"/>
    <x v="0"/>
    <s v="ВЕРНО "/>
    <s v="ВЕРНО"/>
    <n v="1"/>
    <n v="1"/>
    <n v="1"/>
    <n v="1"/>
    <b v="0"/>
    <n v="1"/>
    <n v="1"/>
    <n v="0"/>
    <n v="1"/>
    <n v="0"/>
    <x v="3"/>
    <n v="1"/>
    <n v="1"/>
    <n v="1"/>
    <n v="0"/>
    <s v="ЗАВОД «ПЛАСТМАСС», Г. КОПЕЙСК, ЧЕЛЯБИНСКАЯ ОБЛАСТЬСборщик боеприпасов"/>
    <s v="08.02.01 Строительство и эксплуатация зданий и сооружений"/>
    <s v="ЗАВОД «ПЛАСТМАСС», Г. КОПЕЙСК, ЧЕЛЯБИНСКАЯ ОБЛАСТЬСборщик боеприпасов"/>
    <x v="22"/>
  </r>
  <r>
    <x v="7"/>
    <s v="Челябинская область"/>
    <x v="15"/>
    <x v="15"/>
    <x v="0"/>
    <x v="0"/>
    <x v="46"/>
    <x v="3"/>
    <x v="1"/>
    <n v="7"/>
    <n v="0"/>
    <m/>
    <m/>
    <m/>
    <n v="7"/>
    <n v="7"/>
    <n v="7"/>
    <m/>
    <m/>
    <m/>
    <x v="0"/>
    <x v="0"/>
    <s v="ВЕРНО "/>
    <s v="ВЕРНО"/>
    <n v="1"/>
    <n v="1"/>
    <n v="1"/>
    <n v="1"/>
    <b v="1"/>
    <n v="1"/>
    <n v="1"/>
    <n v="0"/>
    <n v="1"/>
    <n v="0"/>
    <x v="11"/>
    <n v="7"/>
    <n v="7"/>
    <n v="7"/>
    <n v="0"/>
    <s v="ЗАВОД «ПЛАСТМАСС», Г. КОПЕЙСК, ЧЕЛЯБИНСКАЯ ОБЛАСТЬСлесарь-электрик по ремонту электрооборудования"/>
    <s v="13.02.11 Техническая эксплуатация и обслуживание электрического и электромеханического оборудования (по отраслям)"/>
    <s v="ЗАВОД «ПЛАСТМАСС», Г. КОПЕЙСК, ЧЕЛЯБИНСКАЯ ОБЛАСТЬСлесарь-электрик по ремонту электрооборудования"/>
    <x v="1"/>
  </r>
  <r>
    <x v="7"/>
    <s v="Челябинская область"/>
    <x v="15"/>
    <x v="15"/>
    <x v="0"/>
    <x v="0"/>
    <x v="61"/>
    <x v="3"/>
    <x v="25"/>
    <n v="2"/>
    <n v="0"/>
    <m/>
    <m/>
    <m/>
    <n v="2"/>
    <n v="2"/>
    <n v="2"/>
    <m/>
    <m/>
    <m/>
    <x v="0"/>
    <x v="0"/>
    <s v="ВЕРНО "/>
    <s v="ВЕРНО"/>
    <n v="1"/>
    <n v="1"/>
    <n v="1"/>
    <n v="1"/>
    <b v="1"/>
    <n v="1"/>
    <n v="1"/>
    <n v="0"/>
    <n v="1"/>
    <n v="0"/>
    <x v="4"/>
    <n v="2"/>
    <n v="2"/>
    <n v="2"/>
    <n v="0"/>
    <s v="ЗАВОД «ПЛАСТМАСС», Г. КОПЕЙСК, ЧЕЛЯБИНСКАЯ ОБЛАСТЬОператор электронно-вычислительных и вычислительных машин"/>
    <s v="09.02.07 Информационные системы и программирование"/>
    <s v="ЗАВОД «ПЛАСТМАСС», Г. КОПЕЙСК, ЧЕЛЯБИНСКАЯ ОБЛАСТЬОператор электронно-вычислительных и вычислительных машин"/>
    <x v="23"/>
  </r>
  <r>
    <x v="7"/>
    <s v="Челябинская область"/>
    <x v="19"/>
    <x v="19"/>
    <x v="0"/>
    <x v="0"/>
    <x v="42"/>
    <x v="3"/>
    <x v="1"/>
    <n v="12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11"/>
    <n v="1"/>
    <n v="11"/>
    <x v="23"/>
    <n v="12"/>
    <n v="1"/>
    <n v="12"/>
    <n v="0"/>
    <s v="НАУЧНО-ПРОИЗВОДСТВЕННОЕ ОБЪЕДИНЕНИЕ «ЭЛЕКТРОМАШИНА», Г. ЧЕЛЯБИНСКСлесарь-электромонтажник"/>
    <s v="13.02.11 Техническая эксплуатация и обслуживание электрического и электромеханического оборудования (по отраслям)"/>
    <s v="НАУЧНО-ПРОИЗВОДСТВЕННОЕ ОБЪЕДИНЕНИЕ «ЭЛЕКТРОМАШИНА», Г. ЧЕЛЯБИНСКСлесарь-электромонтажник"/>
    <x v="1"/>
  </r>
  <r>
    <x v="7"/>
    <s v="Челябинская область"/>
    <x v="19"/>
    <x v="19"/>
    <x v="0"/>
    <x v="1"/>
    <x v="62"/>
    <x v="3"/>
    <x v="21"/>
    <n v="5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4"/>
    <n v="1"/>
    <n v="4"/>
    <x v="5"/>
    <n v="5"/>
    <n v="1"/>
    <n v="5"/>
    <n v="0"/>
    <s v="НАУЧНО-ПРОИЗВОДСТВЕННОЕ ОБЪЕДИНЕНИЕ «ЭЛЕКТРОМАШИНА», Г. ЧЕЛЯБИНСКНачальник бюро (в промышленности)"/>
    <s v="15.02.15 Технология металлообрабатывающего производства"/>
    <s v="НАУЧНО-ПРОИЗВОДСТВЕННОЕ ОБЪЕДИНЕНИЕ «ЭЛЕКТРОМАШИНА», Г. ЧЕЛЯБИНСКНачальник бюро (в промышленности)"/>
    <x v="20"/>
  </r>
  <r>
    <x v="7"/>
    <s v="Челябинская область"/>
    <x v="19"/>
    <x v="19"/>
    <x v="0"/>
    <x v="1"/>
    <x v="63"/>
    <x v="3"/>
    <x v="21"/>
    <n v="13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12"/>
    <n v="1"/>
    <n v="12"/>
    <x v="17"/>
    <n v="13"/>
    <n v="1"/>
    <n v="13"/>
    <n v="0"/>
    <s v="НАУЧНО-ПРОИЗВОДСТВЕННОЕ ОБЪЕДИНЕНИЕ «ЭЛЕКТРОМАШИНА», Г. ЧЕЛЯБИНСКМастер участка"/>
    <s v="15.02.15 Технология металлообрабатывающего производства"/>
    <s v="НАУЧНО-ПРОИЗВОДСТВЕННОЕ ОБЪЕДИНЕНИЕ «ЭЛЕКТРОМАШИНА», Г. ЧЕЛЯБИНСКМастер участка"/>
    <x v="20"/>
  </r>
  <r>
    <x v="7"/>
    <s v="Челябинская область"/>
    <x v="19"/>
    <x v="19"/>
    <x v="0"/>
    <x v="0"/>
    <x v="50"/>
    <x v="3"/>
    <x v="21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3"/>
    <n v="1"/>
    <n v="1"/>
    <n v="2"/>
    <n v="0"/>
    <s v="НАУЧНО-ПРОИЗВОДСТВЕННОЕ ОБЪЕДИНЕНИЕ «ЭЛЕКТРОМАШИНА», Г. ЧЕЛЯБИНСККонтролер качества"/>
    <s v="15.02.15 Технология металлообрабатывающего производства"/>
    <s v="НАУЧНО-ПРОИЗВОДСТВЕННОЕ ОБЪЕДИНЕНИЕ «ЭЛЕКТРОМАШИНА», Г. ЧЕЛЯБИНСККонтролер качества"/>
    <x v="20"/>
  </r>
  <r>
    <x v="7"/>
    <s v="Челябинская область"/>
    <x v="19"/>
    <x v="19"/>
    <x v="0"/>
    <x v="0"/>
    <x v="16"/>
    <x v="3"/>
    <x v="26"/>
    <n v="22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21"/>
    <n v="6"/>
    <n v="3.5"/>
    <x v="28"/>
    <n v="4.5"/>
    <n v="1"/>
    <n v="40"/>
    <n v="0"/>
    <s v="НАУЧНО-ПРОИЗВОДСТВЕННОЕ ОБЪЕДИНЕНИЕ «ЭЛЕКТРОМАШИНА», Г. ЧЕЛЯБИНСКОператор станков с программным управлением"/>
    <s v="15.02.16 Технология машиностроения"/>
    <s v="НАУЧНО-ПРОИЗВОДСТВЕННОЕ ОБЪЕДИНЕНИЕ «ЭЛЕКТРОМАШИНА», Г. ЧЕЛЯБИНСКОператор станков с программным управлением"/>
    <x v="24"/>
  </r>
  <r>
    <x v="7"/>
    <s v="Челябинская область"/>
    <x v="19"/>
    <x v="19"/>
    <x v="0"/>
    <x v="0"/>
    <x v="56"/>
    <x v="3"/>
    <x v="22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НАУЧНО-ПРОИЗВОДСТВЕННОЕ ОБЪЕДИНЕНИЕ «ЭЛЕКТРОМАШИНА», Г. ЧЕЛЯБИНСКПодсобный рабочий"/>
    <s v="08.02.01 Строительство и эксплуатация зданий и сооружений"/>
    <s v="НАУЧНО-ПРОИЗВОДСТВЕННОЕ ОБЪЕДИНЕНИЕ «ЭЛЕКТРОМАШИНА», Г. ЧЕЛЯБИНСКПодсобный рабочий"/>
    <x v="22"/>
  </r>
  <r>
    <x v="7"/>
    <s v="Челябинская область"/>
    <x v="19"/>
    <x v="19"/>
    <x v="0"/>
    <x v="0"/>
    <x v="34"/>
    <x v="3"/>
    <x v="22"/>
    <n v="3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2"/>
    <n v="1"/>
    <n v="2"/>
    <x v="4"/>
    <n v="3"/>
    <n v="1"/>
    <n v="3"/>
    <n v="0"/>
    <s v="НАУЧНО-ПРОИЗВОДСТВЕННОЕ ОБЪЕДИНЕНИЕ «ЭЛЕКТРОМАШИНА», Г. ЧЕЛЯБИНСКГрузчик"/>
    <s v="08.02.01 Строительство и эксплуатация зданий и сооружений"/>
    <s v="НАУЧНО-ПРОИЗВОДСТВЕННОЕ ОБЪЕДИНЕНИЕ «ЭЛЕКТРОМАШИНА», Г. ЧЕЛЯБИНСКГрузчик"/>
    <x v="22"/>
  </r>
  <r>
    <x v="7"/>
    <s v="Челябинская область"/>
    <x v="19"/>
    <x v="19"/>
    <x v="0"/>
    <x v="0"/>
    <x v="64"/>
    <x v="3"/>
    <x v="24"/>
    <n v="6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5"/>
    <n v="1"/>
    <n v="5"/>
    <x v="16"/>
    <n v="6"/>
    <n v="1"/>
    <n v="6"/>
    <n v="0"/>
    <s v="НАУЧНО-ПРОИЗВОДСТВЕННОЕ ОБЪЕДИНЕНИЕ «ЭЛЕКТРОМАШИНА», Г. ЧЕЛЯБИНСКСлесарь по ремонту и обслуживанию систем вентиляции и кондиционирования"/>
    <s v="08.01.26 Мастер по ремонту и обслуживанию инженерных систем жилищно-коммунального хозяйства"/>
    <s v="НАУЧНО-ПРОИЗВОДСТВЕННОЕ ОБЪЕДИНЕНИЕ «ЭЛЕКТРОМАШИНА», Г. ЧЕЛЯБИНСКСлесарь по ремонту и обслуживанию систем вентиляции и кондиционирования"/>
    <x v="21"/>
  </r>
  <r>
    <x v="7"/>
    <s v="Челябинская область"/>
    <x v="19"/>
    <x v="19"/>
    <x v="0"/>
    <x v="0"/>
    <x v="41"/>
    <x v="3"/>
    <x v="12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3"/>
    <n v="0"/>
    <x v="3"/>
    <n v="1"/>
    <n v="1"/>
    <n v="3"/>
    <n v="0"/>
    <s v="НАУЧНО-ПРОИЗВОДСТВЕННОЕ ОБЪЕДИНЕНИЕ «ЭЛЕКТРОМАШИНА», Г. ЧЕЛЯБИНСКСлесарь механосборочных работ"/>
    <s v="15.01.05 Сварщик (ручной и частично механизированной сварки (наплавки)"/>
    <s v="НАУЧНО-ПРОИЗВОДСТВЕННОЕ ОБЪЕДИНЕНИЕ «ЭЛЕКТРОМАШИНА», Г. ЧЕЛЯБИНСКСлесарь механосборочных работ"/>
    <x v="12"/>
  </r>
  <r>
    <x v="7"/>
    <s v="Челябинская область"/>
    <x v="19"/>
    <x v="19"/>
    <x v="0"/>
    <x v="0"/>
    <x v="41"/>
    <x v="3"/>
    <x v="16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3"/>
    <n v="0"/>
    <x v="3"/>
    <n v="1"/>
    <n v="1"/>
    <n v="3"/>
    <n v="0"/>
    <s v="НАУЧНО-ПРОИЗВОДСТВЕННОЕ ОБЪЕДИНЕНИЕ «ЭЛЕКТРОМАШИНА», Г. ЧЕЛЯБИНСКСлесарь механосборочных работ"/>
    <s v="15.01.05 Сварщик (электросварочные и газосварочные работы)"/>
    <s v="НАУЧНО-ПРОИЗВОДСТВЕННОЕ ОБЪЕДИНЕНИЕ «ЭЛЕКТРОМАШИНА», Г. ЧЕЛЯБИНСКСлесарь механосборочных работ"/>
    <x v="12"/>
  </r>
  <r>
    <x v="7"/>
    <s v="Челябинская область"/>
    <x v="19"/>
    <x v="19"/>
    <x v="0"/>
    <x v="0"/>
    <x v="65"/>
    <x v="3"/>
    <x v="27"/>
    <n v="3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2"/>
    <n v="1"/>
    <n v="2"/>
    <x v="4"/>
    <n v="3"/>
    <n v="1"/>
    <n v="3"/>
    <n v="0"/>
    <s v="НАУЧНО-ПРОИЗВОДСТВЕННОЕ ОБЪЕДИНЕНИЕ «ЭЛЕКТРОМАШИНА», Г. ЧЕЛЯБИНСККорректировщик ванн"/>
    <s v="40.02.01 Право и организация социального обеспечения"/>
    <s v="НАУЧНО-ПРОИЗВОДСТВЕННОЕ ОБЪЕДИНЕНИЕ «ЭЛЕКТРОМАШИНА», Г. ЧЕЛЯБИНСККорректировщик ванн"/>
    <x v="25"/>
  </r>
  <r>
    <x v="7"/>
    <s v="Челябинская область"/>
    <x v="19"/>
    <x v="19"/>
    <x v="0"/>
    <x v="0"/>
    <x v="41"/>
    <x v="3"/>
    <x v="15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3"/>
    <n v="0"/>
    <x v="3"/>
    <n v="1"/>
    <n v="1"/>
    <n v="3"/>
    <n v="0"/>
    <s v="НАУЧНО-ПРОИЗВОДСТВЕННОЕ ОБЪЕДИНЕНИЕ «ЭЛЕКТРОМАШИНА», Г. ЧЕЛЯБИНСКСлесарь механосборочных работ"/>
    <s v="23.02.07 Техническое обслуживание и ремонт двигателей, систем и агрегатов автомобилей"/>
    <s v="НАУЧНО-ПРОИЗВОДСТВЕННОЕ ОБЪЕДИНЕНИЕ «ЭЛЕКТРОМАШИНА», Г. ЧЕЛЯБИНСКСлесарь механосборочных работ"/>
    <x v="12"/>
  </r>
  <r>
    <x v="7"/>
    <s v="Челябинская область"/>
    <x v="19"/>
    <x v="19"/>
    <x v="0"/>
    <x v="0"/>
    <x v="66"/>
    <x v="3"/>
    <x v="24"/>
    <n v="4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3"/>
    <n v="1"/>
    <n v="3"/>
    <x v="2"/>
    <n v="4"/>
    <n v="1"/>
    <n v="4"/>
    <n v="0"/>
    <s v="НАУЧНО-ПРОИЗВОДСТВЕННОЕ ОБЪЕДИНЕНИЕ «ЭЛЕКТРОМАШИНА», Г. ЧЕЛЯБИНСКДворник"/>
    <s v="08.01.26 Мастер по ремонту и обслуживанию инженерных систем жилищно-коммунального хозяйства"/>
    <s v="НАУЧНО-ПРОИЗВОДСТВЕННОЕ ОБЪЕДИНЕНИЕ «ЭЛЕКТРОМАШИНА», Г. ЧЕЛЯБИНСКДворник"/>
    <x v="21"/>
  </r>
  <r>
    <x v="7"/>
    <s v="Челябинская область"/>
    <x v="19"/>
    <x v="19"/>
    <x v="0"/>
    <x v="0"/>
    <x v="67"/>
    <x v="3"/>
    <x v="28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НАУЧНО-ПРОИЗВОДСТВЕННОЕ ОБЪЕДИНЕНИЕ «ЭЛЕКТРОМАШИНА», Г. ЧЕЛЯБИНСКЭлектромонтажник по силовым сетям и электрооборудованию"/>
    <s v="09.01.03 Мастер по обработке цифровой информации"/>
    <s v="НАУЧНО-ПРОИЗВОДСТВЕННОЕ ОБЪЕДИНЕНИЕ «ЭЛЕКТРОМАШИНА», Г. ЧЕЛЯБИНСКЭлектромонтажник по силовым сетям и электрооборудованию"/>
    <x v="26"/>
  </r>
  <r>
    <x v="7"/>
    <s v="Челябинская область"/>
    <x v="20"/>
    <x v="20"/>
    <x v="0"/>
    <x v="0"/>
    <x v="16"/>
    <x v="3"/>
    <x v="15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6"/>
    <n v="0"/>
    <x v="3"/>
    <n v="1"/>
    <n v="1"/>
    <n v="14"/>
    <n v="0"/>
    <s v="ОБЩЕСТВО С ОГРАНИЧЕННОЙ ОТВЕТСТВЕННОСТЬЮ «ЧЕЛЯБИНСКИЙ ТРАКТОРНЫЙ ЗАВОД-УРАЛТРАК», Г. ЧЕЛЯБИНСКОператор станков с программным управлением"/>
    <s v="23.02.07 Техническое обслуживание и ремонт двигателей, систем и агрегатов автомобилей"/>
    <s v="ОБЩЕСТВО С ОГРАНИЧЕННОЙ ОТВЕТСТВЕННОСТЬЮ «ЧЕЛЯБИНСКИЙ ТРАКТОРНЫЙ ЗАВОД-УРАЛТРАК», Г. ЧЕЛЯБИНСКОператор станков с программным управлением"/>
    <x v="19"/>
  </r>
  <r>
    <x v="8"/>
    <s v="Челябинская область"/>
    <x v="5"/>
    <x v="5"/>
    <x v="0"/>
    <x v="0"/>
    <x v="41"/>
    <x v="3"/>
    <x v="29"/>
    <n v="1"/>
    <m/>
    <m/>
    <m/>
    <m/>
    <n v="1"/>
    <n v="1"/>
    <m/>
    <m/>
    <m/>
    <m/>
    <x v="0"/>
    <x v="0"/>
    <s v="ВЕРНО "/>
    <s v="ВЕРНО"/>
    <n v="1"/>
    <n v="1"/>
    <n v="1"/>
    <n v="1"/>
    <b v="1"/>
    <n v="1"/>
    <n v="1"/>
    <n v="115"/>
    <n v="5"/>
    <n v="23"/>
    <x v="29"/>
    <n v="24"/>
    <n v="1"/>
    <n v="246"/>
    <n v="0"/>
    <s v="АВТОМОБИЛЬНЫЙ ЗАВОД «УРАЛ», Г. МИАСС, ЧЕЛЯБИНСКАЯ ОБЛАСТЬСлесарь механосборочных работ"/>
    <s v="21.02.13 Геологическая съемка, поиски и разведка месторождений полезных ископаемых"/>
    <s v="АВТОМОБИЛЬНЫЙ ЗАВОД «УРАЛ», Г. МИАСС, ЧЕЛЯБИНСКАЯ ОБЛАСТЬСлесарь механосборочных работ"/>
    <x v="11"/>
  </r>
  <r>
    <x v="8"/>
    <s v="Челябинская область"/>
    <x v="21"/>
    <x v="21"/>
    <x v="0"/>
    <x v="0"/>
    <x v="68"/>
    <x v="0"/>
    <x v="29"/>
    <n v="1"/>
    <n v="1"/>
    <m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МАУКСКИЙ РУДНИК, Р.П. ВИШНЕВОГОРСК, КАСЛИНСКИЙ РАЙОН, ЧЕЛЯБИНСКАЯ ОБЛАСТЬОтборщик геологических проб"/>
    <s v="21.02.13 Геологическая съемка, поиски и разведка месторождений полезных ископаемых"/>
    <s v="МАУКСКИЙ РУДНИК, Р.П. ВИШНЕВОГОРСК, КАСЛИНСКИЙ РАЙОН, ЧЕЛЯБИНСКАЯ ОБЛАСТЬОтборщик геологических проб"/>
    <x v="27"/>
  </r>
  <r>
    <x v="8"/>
    <s v="Челябинская область"/>
    <x v="22"/>
    <x v="22"/>
    <x v="0"/>
    <x v="0"/>
    <x v="61"/>
    <x v="3"/>
    <x v="28"/>
    <n v="1"/>
    <m/>
    <m/>
    <m/>
    <m/>
    <n v="1"/>
    <n v="1"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ОБЩЕСТВО С ОГРАНИЧЕННОЙ ОТВЕТСТВЕННОСТЬЮ «ЗАВОД СПЕЦАГРЕГАТ», Г. МИАСС, ЧЕЛЯБИНСКАЯ ОБЛАСТЬОператор электронно-вычислительных и вычислительных машин"/>
    <s v="09.01.03 Мастер по обработке цифровой информации"/>
    <s v="ОБЩЕСТВО С ОГРАНИЧЕННОЙ ОТВЕТСТВЕННОСТЬЮ «ЗАВОД СПЕЦАГРЕГАТ», Г. МИАСС, ЧЕЛЯБИНСКАЯ ОБЛАСТЬОператор электронно-вычислительных и вычислительных машин"/>
    <x v="26"/>
  </r>
  <r>
    <x v="9"/>
    <s v="Челябинская область"/>
    <x v="5"/>
    <x v="5"/>
    <x v="0"/>
    <x v="0"/>
    <x v="21"/>
    <x v="3"/>
    <x v="1"/>
    <n v="43"/>
    <m/>
    <n v="30"/>
    <n v="5"/>
    <n v="7"/>
    <n v="8"/>
    <n v="8"/>
    <n v="5"/>
    <m/>
    <m/>
    <m/>
    <x v="0"/>
    <x v="0"/>
    <s v="ВЕРНО "/>
    <s v="ВЕРНО"/>
    <n v="1"/>
    <n v="1"/>
    <n v="1"/>
    <n v="1"/>
    <b v="1"/>
    <n v="1"/>
    <n v="1"/>
    <n v="0"/>
    <n v="1"/>
    <n v="0"/>
    <x v="30"/>
    <n v="43"/>
    <n v="43"/>
    <n v="43"/>
    <n v="0"/>
    <s v="АВТОМОБИЛЬНЫЙ ЗАВОД «УРАЛ», Г. МИАСС, ЧЕЛЯБИНСКАЯ ОБЛАСТЬЭлектромонтер по ремонту и обслуживанию электрооборудования"/>
    <s v="13.02.11 Техническая эксплуатация и обслуживание электрического и электромеханического оборудования (по отраслям)"/>
    <s v="АВТОМОБИЛЬНЫЙ ЗАВОД «УРАЛ», Г. МИАСС, ЧЕЛЯБИНСКАЯ ОБЛАСТЬЭлектромонтер по ремонту и обслуживанию электрооборудования"/>
    <x v="1"/>
  </r>
  <r>
    <x v="9"/>
    <s v="Челябинская область"/>
    <x v="5"/>
    <x v="5"/>
    <x v="0"/>
    <x v="0"/>
    <x v="41"/>
    <x v="3"/>
    <x v="30"/>
    <n v="76"/>
    <m/>
    <n v="30"/>
    <n v="21"/>
    <n v="1"/>
    <n v="25"/>
    <n v="25"/>
    <n v="21"/>
    <m/>
    <m/>
    <m/>
    <x v="0"/>
    <x v="0"/>
    <s v="ВЕРНО "/>
    <s v="ВЕРНО"/>
    <n v="1"/>
    <n v="1"/>
    <n v="1"/>
    <n v="1"/>
    <b v="1"/>
    <n v="1"/>
    <n v="1"/>
    <n v="115"/>
    <n v="5"/>
    <n v="23"/>
    <x v="31"/>
    <n v="99"/>
    <n v="76"/>
    <n v="246"/>
    <n v="0"/>
    <s v="АВТОМОБИЛЬНЫЙ ЗАВОД «УРАЛ», Г. МИАСС, ЧЕЛЯБИНСКАЯ ОБЛАСТЬСлесарь механосборочных работ"/>
    <s v="15.01.35 Мастер слесарных работ"/>
    <s v="АВТОМОБИЛЬНЫЙ ЗАВОД «УРАЛ», Г. МИАСС, ЧЕЛЯБИНСКАЯ ОБЛАСТЬСлесарь механосборочных работ"/>
    <x v="11"/>
  </r>
  <r>
    <x v="9"/>
    <s v="Челябинская область"/>
    <x v="5"/>
    <x v="5"/>
    <x v="0"/>
    <x v="0"/>
    <x v="0"/>
    <x v="3"/>
    <x v="23"/>
    <n v="38"/>
    <m/>
    <n v="25"/>
    <n v="6"/>
    <n v="3"/>
    <n v="7"/>
    <n v="7"/>
    <n v="6"/>
    <m/>
    <m/>
    <m/>
    <x v="0"/>
    <x v="0"/>
    <s v="ВЕРНО "/>
    <s v="ВЕРНО"/>
    <n v="1"/>
    <n v="1"/>
    <n v="1"/>
    <n v="1"/>
    <b v="1"/>
    <n v="1"/>
    <n v="1"/>
    <n v="0"/>
    <n v="3"/>
    <n v="0"/>
    <x v="32"/>
    <n v="38"/>
    <n v="38"/>
    <n v="70"/>
    <n v="0"/>
    <s v="АВТОМОБИЛЬНЫЙ ЗАВОД «УРАЛ», Г. МИАСС, ЧЕЛЯБИНСКАЯ ОБЛАСТЬТокарь"/>
    <s v="15.01.33 Токарь на станках с числовым программным управлением"/>
    <s v="АВТОМОБИЛЬНЫЙ ЗАВОД «УРАЛ», Г. МИАСС, ЧЕЛЯБИНСКАЯ ОБЛАСТЬТокарь"/>
    <x v="6"/>
  </r>
  <r>
    <x v="9"/>
    <s v="Челябинская область"/>
    <x v="5"/>
    <x v="5"/>
    <x v="0"/>
    <x v="0"/>
    <x v="16"/>
    <x v="3"/>
    <x v="23"/>
    <n v="16"/>
    <m/>
    <n v="15"/>
    <m/>
    <m/>
    <n v="1"/>
    <n v="1"/>
    <m/>
    <m/>
    <m/>
    <m/>
    <x v="0"/>
    <x v="0"/>
    <s v="ВЕРНО "/>
    <s v="ВЕРНО"/>
    <n v="1"/>
    <n v="1"/>
    <n v="1"/>
    <n v="1"/>
    <b v="1"/>
    <n v="1"/>
    <n v="1"/>
    <n v="0"/>
    <n v="1"/>
    <n v="0"/>
    <x v="33"/>
    <n v="16"/>
    <n v="16"/>
    <n v="16"/>
    <n v="0"/>
    <s v="АВТОМОБИЛЬНЫЙ ЗАВОД «УРАЛ», Г. МИАСС, ЧЕЛЯБИНСКАЯ ОБЛАСТЬОператор станков с программным управлением"/>
    <s v="15.01.33 Токарь на станках с числовым программным управлением"/>
    <s v="АВТОМОБИЛЬНЫЙ ЗАВОД «УРАЛ», Г. МИАСС, ЧЕЛЯБИНСКАЯ ОБЛАСТЬОператор станков с программным управлением"/>
    <x v="28"/>
  </r>
  <r>
    <x v="9"/>
    <s v="Челябинская область"/>
    <x v="5"/>
    <x v="5"/>
    <x v="0"/>
    <x v="0"/>
    <x v="43"/>
    <x v="3"/>
    <x v="16"/>
    <n v="47"/>
    <m/>
    <n v="30"/>
    <n v="8"/>
    <n v="5"/>
    <n v="9"/>
    <n v="9"/>
    <n v="8"/>
    <m/>
    <m/>
    <m/>
    <x v="0"/>
    <x v="0"/>
    <s v="ВЕРНО "/>
    <s v="ВЕРНО"/>
    <n v="1"/>
    <n v="1"/>
    <n v="1"/>
    <n v="1"/>
    <b v="1"/>
    <n v="1"/>
    <n v="1"/>
    <n v="22"/>
    <n v="2"/>
    <n v="11"/>
    <x v="34"/>
    <n v="58"/>
    <n v="47"/>
    <n v="80"/>
    <n v="0"/>
    <s v="АВТОМОБИЛЬНЫЙ ЗАВОД «УРАЛ», Г. МИАСС, ЧЕЛЯБИНСКАЯ ОБЛАСТЬЭлектрогазосварщик"/>
    <s v="15.01.05 Сварщик (электросварочные и газосварочные работы)"/>
    <s v="АВТОМОБИЛЬНЫЙ ЗАВОД «УРАЛ», Г. МИАСС, ЧЕЛЯБИНСКАЯ ОБЛАСТЬЭлектрогазосварщик"/>
    <x v="13"/>
  </r>
  <r>
    <x v="9"/>
    <s v="Челябинская область"/>
    <x v="5"/>
    <x v="5"/>
    <x v="0"/>
    <x v="0"/>
    <x v="44"/>
    <x v="3"/>
    <x v="19"/>
    <n v="67"/>
    <m/>
    <n v="30"/>
    <n v="16"/>
    <m/>
    <n v="21"/>
    <n v="21"/>
    <n v="16"/>
    <m/>
    <m/>
    <m/>
    <x v="0"/>
    <x v="0"/>
    <s v="ВЕРНО "/>
    <s v="ВЕРНО"/>
    <n v="1"/>
    <n v="1"/>
    <n v="1"/>
    <n v="1"/>
    <b v="1"/>
    <n v="1"/>
    <n v="1"/>
    <n v="0"/>
    <n v="1"/>
    <n v="0"/>
    <x v="35"/>
    <n v="67"/>
    <n v="67"/>
    <n v="67"/>
    <n v="0"/>
    <s v="АВТОМОБИЛЬНЫЙ ЗАВОД «УРАЛ», Г. МИАСС, ЧЕЛЯБИНСКАЯ ОБЛАСТЬСлесарь по ремонту автомобилей"/>
    <s v="23.01.17 Мастер по ремонту и обслуживанию автомобилей"/>
    <s v="АВТОМОБИЛЬНЫЙ ЗАВОД «УРАЛ», Г. МИАСС, ЧЕЛЯБИНСКАЯ ОБЛАСТЬСлесарь по ремонту автомобилей"/>
    <x v="17"/>
  </r>
  <r>
    <x v="9"/>
    <s v="Челябинская область"/>
    <x v="5"/>
    <x v="5"/>
    <x v="0"/>
    <x v="0"/>
    <x v="57"/>
    <x v="3"/>
    <x v="31"/>
    <n v="57"/>
    <m/>
    <n v="35"/>
    <n v="4"/>
    <m/>
    <n v="8"/>
    <n v="8"/>
    <n v="4"/>
    <m/>
    <m/>
    <m/>
    <x v="0"/>
    <x v="0"/>
    <s v="ВЕРНО "/>
    <s v="ВЕРНО"/>
    <n v="1"/>
    <n v="1"/>
    <n v="1"/>
    <n v="1"/>
    <b v="1"/>
    <n v="1"/>
    <n v="1"/>
    <n v="10"/>
    <n v="1"/>
    <n v="10"/>
    <x v="36"/>
    <n v="57"/>
    <n v="47"/>
    <n v="57"/>
    <n v="0"/>
    <s v="АВТОМОБИЛЬНЫЙ ЗАВОД «УРАЛ», Г. МИАСС, ЧЕЛЯБИНСКАЯ ОБЛАСТЬКонтролер станочных и слесарных работ"/>
    <s v="27.02.07 Управление качеством продукции, процессов и услуг (по отраслям)"/>
    <s v="АВТОМОБИЛЬНЫЙ ЗАВОД «УРАЛ», Г. МИАСС, ЧЕЛЯБИНСКАЯ ОБЛАСТЬКонтролер станочных и слесарных работ"/>
    <x v="29"/>
  </r>
  <r>
    <x v="9"/>
    <s v="Челябинская область"/>
    <x v="5"/>
    <x v="5"/>
    <x v="0"/>
    <x v="1"/>
    <x v="69"/>
    <x v="3"/>
    <x v="32"/>
    <n v="10"/>
    <m/>
    <n v="5"/>
    <m/>
    <m/>
    <n v="5"/>
    <n v="5"/>
    <m/>
    <m/>
    <m/>
    <m/>
    <x v="0"/>
    <x v="0"/>
    <s v="ВЕРНО "/>
    <s v="ВЕРНО"/>
    <n v="1"/>
    <n v="1"/>
    <n v="1"/>
    <n v="1"/>
    <b v="1"/>
    <n v="1"/>
    <n v="1"/>
    <n v="0"/>
    <n v="1"/>
    <n v="0"/>
    <x v="37"/>
    <n v="10"/>
    <n v="10"/>
    <n v="10"/>
    <n v="0"/>
    <s v="АВТОМОБИЛЬНЫЙ ЗАВОД «УРАЛ», Г. МИАСС, ЧЕЛЯБИНСКАЯ ОБЛАСТЬБухгалтер"/>
    <s v="38.02.01 Экономика и бухгалтерский учет (по отраслям)"/>
    <s v="АВТОМОБИЛЬНЫЙ ЗАВОД «УРАЛ», Г. МИАСС, ЧЕЛЯБИНСКАЯ ОБЛАСТЬБухгалтер"/>
    <x v="30"/>
  </r>
  <r>
    <x v="9"/>
    <s v="Челябинская область"/>
    <x v="5"/>
    <x v="5"/>
    <x v="0"/>
    <x v="1"/>
    <x v="70"/>
    <x v="3"/>
    <x v="20"/>
    <n v="18"/>
    <m/>
    <n v="12"/>
    <n v="2"/>
    <m/>
    <n v="4"/>
    <n v="4"/>
    <n v="2"/>
    <m/>
    <m/>
    <m/>
    <x v="0"/>
    <x v="0"/>
    <s v="ВЕРНО "/>
    <s v="ВЕРНО"/>
    <n v="1"/>
    <n v="1"/>
    <n v="1"/>
    <n v="1"/>
    <b v="1"/>
    <n v="1"/>
    <n v="1"/>
    <n v="0"/>
    <n v="1"/>
    <n v="0"/>
    <x v="38"/>
    <n v="18"/>
    <n v="18"/>
    <n v="18"/>
    <n v="0"/>
    <s v="АВТОМОБИЛЬНЫЙ ЗАВОД «УРАЛ», Г. МИАСС, ЧЕЛЯБИНСКАЯ ОБЛАСТЬЗаведующий кладовой (ломбарда, ценностей)"/>
    <s v="38.02.03 Операционная деятельность в логистике"/>
    <s v="АВТОМОБИЛЬНЫЙ ЗАВОД «УРАЛ», Г. МИАСС, ЧЕЛЯБИНСКАЯ ОБЛАСТЬЗаведующий кладовой (ломбарда, ценностей)"/>
    <x v="18"/>
  </r>
  <r>
    <x v="9"/>
    <s v="Челябинская область"/>
    <x v="5"/>
    <x v="5"/>
    <x v="0"/>
    <x v="1"/>
    <x v="71"/>
    <x v="3"/>
    <x v="6"/>
    <n v="46"/>
    <m/>
    <m/>
    <n v="19"/>
    <n v="15"/>
    <n v="27"/>
    <n v="27"/>
    <n v="19"/>
    <m/>
    <m/>
    <m/>
    <x v="0"/>
    <x v="0"/>
    <s v="ВЕРНО "/>
    <s v="ВЕРНО"/>
    <n v="1"/>
    <n v="1"/>
    <n v="1"/>
    <n v="1"/>
    <b v="1"/>
    <n v="1"/>
    <n v="1"/>
    <n v="0"/>
    <n v="1"/>
    <n v="0"/>
    <x v="39"/>
    <n v="46"/>
    <n v="46"/>
    <n v="46"/>
    <n v="0"/>
    <s v="АВТОМОБИЛЬНЫЙ ЗАВОД «УРАЛ», Г. МИАСС, ЧЕЛЯБИНСКАЯ ОБЛАСТЬТехнолог"/>
    <s v="15.02.08 Технология машиностроения"/>
    <s v="АВТОМОБИЛЬНЫЙ ЗАВОД «УРАЛ», Г. МИАСС, ЧЕЛЯБИНСКАЯ ОБЛАСТЬТехнолог"/>
    <x v="6"/>
  </r>
  <r>
    <x v="9"/>
    <s v="Челябинская область"/>
    <x v="23"/>
    <x v="23"/>
    <x v="0"/>
    <x v="0"/>
    <x v="72"/>
    <x v="3"/>
    <x v="33"/>
    <n v="8"/>
    <m/>
    <m/>
    <n v="4"/>
    <m/>
    <n v="4"/>
    <n v="4"/>
    <n v="4"/>
    <m/>
    <m/>
    <m/>
    <x v="0"/>
    <x v="0"/>
    <s v="ВЕРНО "/>
    <s v="ВЕРНО"/>
    <n v="1"/>
    <n v="1"/>
    <n v="1"/>
    <n v="1"/>
    <b v="1"/>
    <n v="1"/>
    <n v="1"/>
    <n v="0"/>
    <n v="1"/>
    <n v="0"/>
    <x v="0"/>
    <n v="8"/>
    <n v="8"/>
    <n v="8"/>
    <n v="0"/>
    <s v="МИАССКИЙ МАШИНОСТРОИТЕЛЬНЫЙ ЗАВОД, Г. МИАСС, ЧЕЛЯБИНСКАЯ ОБЛАСТЬМонтажник радиоэлектронной аппаратуры и приборов"/>
    <s v="11.01.01 Монтажник радиоэлектронной аппаратуры и приборов"/>
    <s v="МИАССКИЙ МАШИНОСТРОИТЕЛЬНЫЙ ЗАВОД, Г. МИАСС, ЧЕЛЯБИНСКАЯ ОБЛАСТЬМонтажник радиоэлектронной аппаратуры и приборов"/>
    <x v="31"/>
  </r>
  <r>
    <x v="9"/>
    <s v="Челябинская область"/>
    <x v="23"/>
    <x v="23"/>
    <x v="0"/>
    <x v="0"/>
    <x v="21"/>
    <x v="3"/>
    <x v="9"/>
    <n v="7"/>
    <m/>
    <n v="5"/>
    <m/>
    <m/>
    <n v="2"/>
    <n v="2"/>
    <m/>
    <m/>
    <m/>
    <m/>
    <x v="0"/>
    <x v="0"/>
    <s v="ВЕРНО "/>
    <s v="ВЕРНО"/>
    <n v="1"/>
    <n v="1"/>
    <n v="1"/>
    <n v="1"/>
    <b v="1"/>
    <n v="1"/>
    <n v="1"/>
    <n v="0"/>
    <n v="1"/>
    <n v="0"/>
    <x v="11"/>
    <n v="7"/>
    <n v="7"/>
    <n v="7"/>
    <n v="0"/>
    <s v="МИАССКИЙ МАШИНОСТРОИТЕЛЬНЫЙ ЗАВОД, Г. МИАСС, ЧЕЛЯБИНСКАЯ ОБЛАСТЬЭлектромонтер по ремонту и обслуживанию электрооборудования"/>
    <s v="13.01.10 Электромонтер по ремонту и обслуживанию электрооборудования (по отраслям)"/>
    <s v="МИАССКИЙ МАШИНОСТРОИТЕЛЬНЫЙ ЗАВОД, Г. МИАСС, ЧЕЛЯБИНСКАЯ ОБЛАСТЬЭлектромонтер по ремонту и обслуживанию электрооборудования"/>
    <x v="9"/>
  </r>
  <r>
    <x v="9"/>
    <s v="Челябинская область"/>
    <x v="23"/>
    <x v="23"/>
    <x v="0"/>
    <x v="0"/>
    <x v="43"/>
    <x v="3"/>
    <x v="16"/>
    <n v="3"/>
    <m/>
    <n v="3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2"/>
    <n v="3"/>
    <n v="3"/>
    <n v="3"/>
    <n v="0"/>
    <s v="МИАССКИЙ МАШИНОСТРОИТЕЛЬНЫЙ ЗАВОД, Г. МИАСС, ЧЕЛЯБИНСКАЯ ОБЛАСТЬЭлектрогазосварщик"/>
    <s v="15.01.05 Сварщик (электросварочные и газосварочные работы)"/>
    <s v="МИАССКИЙ МАШИНОСТРОИТЕЛЬНЫЙ ЗАВОД, Г. МИАСС, ЧЕЛЯБИНСКАЯ ОБЛАСТЬЭлектрогазосварщик"/>
    <x v="13"/>
  </r>
  <r>
    <x v="9"/>
    <s v="Челябинская область"/>
    <x v="23"/>
    <x v="23"/>
    <x v="0"/>
    <x v="0"/>
    <x v="57"/>
    <x v="3"/>
    <x v="31"/>
    <n v="6"/>
    <m/>
    <n v="5"/>
    <m/>
    <m/>
    <m/>
    <m/>
    <m/>
    <m/>
    <m/>
    <m/>
    <x v="0"/>
    <x v="0"/>
    <s v="ВЕРНО "/>
    <s v="ВЕРНО"/>
    <n v="1"/>
    <n v="1"/>
    <n v="1"/>
    <n v="1"/>
    <b v="1"/>
    <n v="1"/>
    <n v="1"/>
    <n v="1"/>
    <n v="1"/>
    <n v="1"/>
    <x v="6"/>
    <n v="6"/>
    <n v="5"/>
    <n v="6"/>
    <n v="0"/>
    <s v="МИАССКИЙ МАШИНОСТРОИТЕЛЬНЫЙ ЗАВОД, Г. МИАСС, ЧЕЛЯБИНСКАЯ ОБЛАСТЬКонтролер станочных и слесарных работ"/>
    <s v="27.02.07 Управление качеством продукции, процессов и услуг (по отраслям)"/>
    <s v="МИАССКИЙ МАШИНОСТРОИТЕЛЬНЫЙ ЗАВОД, Г. МИАСС, ЧЕЛЯБИНСКАЯ ОБЛАСТЬКонтролер станочных и слесарных работ"/>
    <x v="29"/>
  </r>
  <r>
    <x v="9"/>
    <s v="Челябинская область"/>
    <x v="23"/>
    <x v="23"/>
    <x v="0"/>
    <x v="1"/>
    <x v="73"/>
    <x v="3"/>
    <x v="25"/>
    <n v="1"/>
    <m/>
    <n v="1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МИАССКИЙ МАШИНОСТРОИТЕЛЬНЫЙ ЗАВОД, Г. МИАСС, ЧЕЛЯБИНСКАЯ ОБЛАСТЬСпециалист"/>
    <s v="09.02.07 Информационные системы и программирование"/>
    <s v="МИАССКИЙ МАШИНОСТРОИТЕЛЬНЫЙ ЗАВОД, Г. МИАСС, ЧЕЛЯБИНСКАЯ ОБЛАСТЬСпециалист"/>
    <x v="23"/>
  </r>
  <r>
    <x v="9"/>
    <s v="Челябинская область"/>
    <x v="24"/>
    <x v="24"/>
    <x v="0"/>
    <x v="0"/>
    <x v="21"/>
    <x v="3"/>
    <x v="9"/>
    <n v="5"/>
    <m/>
    <n v="5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6"/>
    <n v="5"/>
    <n v="5"/>
    <n v="5"/>
    <n v="0"/>
    <s v="НАУЧНО-ПРОИЗВОДСТВЕННОЕ ОБЪЕДИНЕНИЕ ЭЛЕКТРОМЕХАНИКИ, Г. МИАСС, ЧЕЛЯБИНСКАЯ ОБЛАСТЬЭлектромонтер по ремонту и обслуживанию электрооборудования"/>
    <s v="13.01.10 Электромонтер по ремонту и обслуживанию электрооборудования (по отраслям)"/>
    <s v="НАУЧНО-ПРОИЗВОДСТВЕННОЕ ОБЪЕДИНЕНИЕ ЭЛЕКТРОМЕХАНИКИ, Г. МИАСС, ЧЕЛЯБИНСКАЯ ОБЛАСТЬЭлектромонтер по ремонту и обслуживанию электрооборудования"/>
    <x v="9"/>
  </r>
  <r>
    <x v="9"/>
    <s v="Челябинская область"/>
    <x v="24"/>
    <x v="24"/>
    <x v="0"/>
    <x v="0"/>
    <x v="57"/>
    <x v="3"/>
    <x v="31"/>
    <n v="3"/>
    <m/>
    <n v="3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2"/>
    <n v="3"/>
    <n v="3"/>
    <n v="3"/>
    <n v="0"/>
    <s v="НАУЧНО-ПРОИЗВОДСТВЕННОЕ ОБЪЕДИНЕНИЕ ЭЛЕКТРОМЕХАНИКИ, Г. МИАСС, ЧЕЛЯБИНСКАЯ ОБЛАСТЬКонтролер станочных и слесарных работ"/>
    <s v="27.02.07 Управление качеством продукции, процессов и услуг (по отраслям)"/>
    <s v="НАУЧНО-ПРОИЗВОДСТВЕННОЕ ОБЪЕДИНЕНИЕ ЭЛЕКТРОМЕХАНИКИ, Г. МИАСС, ЧЕЛЯБИНСКАЯ ОБЛАСТЬКонтролер станочных и слесарных работ"/>
    <x v="29"/>
  </r>
  <r>
    <x v="9"/>
    <s v="Челябинская область"/>
    <x v="25"/>
    <x v="25"/>
    <x v="0"/>
    <x v="0"/>
    <x v="21"/>
    <x v="3"/>
    <x v="9"/>
    <n v="3"/>
    <m/>
    <n v="3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2"/>
    <n v="3"/>
    <n v="3"/>
    <n v="3"/>
    <n v="0"/>
    <s v="СОЕДИНИТЕЛЬ, Г. МИАСС, ЧЕЛЯБИНСКАЯ ОБЛАСТЬЭлектромонтер по ремонту и обслуживанию электрооборудования"/>
    <s v="13.01.10 Электромонтер по ремонту и обслуживанию электрооборудования (по отраслям)"/>
    <s v="СОЕДИНИТЕЛЬ, Г. МИАСС, ЧЕЛЯБИНСКАЯ ОБЛАСТЬЭлектромонтер по ремонту и обслуживанию электрооборудования"/>
    <x v="9"/>
  </r>
  <r>
    <x v="9"/>
    <s v="Челябинская область"/>
    <x v="25"/>
    <x v="25"/>
    <x v="0"/>
    <x v="0"/>
    <x v="0"/>
    <x v="3"/>
    <x v="23"/>
    <n v="5"/>
    <m/>
    <n v="2"/>
    <n v="1"/>
    <m/>
    <n v="2"/>
    <n v="2"/>
    <n v="1"/>
    <m/>
    <m/>
    <m/>
    <x v="0"/>
    <x v="0"/>
    <s v="ВЕРНО "/>
    <s v="ВЕРНО"/>
    <n v="1"/>
    <n v="1"/>
    <n v="1"/>
    <n v="1"/>
    <b v="1"/>
    <n v="1"/>
    <n v="1"/>
    <n v="0"/>
    <n v="1"/>
    <n v="0"/>
    <x v="16"/>
    <n v="5"/>
    <n v="5"/>
    <n v="5"/>
    <n v="0"/>
    <s v="СОЕДИНИТЕЛЬ, Г. МИАСС, ЧЕЛЯБИНСКАЯ ОБЛАСТЬТокарь"/>
    <s v="15.01.33 Токарь на станках с числовым программным управлением"/>
    <s v="СОЕДИНИТЕЛЬ, Г. МИАСС, ЧЕЛЯБИНСКАЯ ОБЛАСТЬТокарь"/>
    <x v="28"/>
  </r>
  <r>
    <x v="9"/>
    <s v="Челябинская область"/>
    <x v="25"/>
    <x v="25"/>
    <x v="0"/>
    <x v="0"/>
    <x v="57"/>
    <x v="3"/>
    <x v="31"/>
    <n v="5"/>
    <m/>
    <n v="5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6"/>
    <n v="5"/>
    <n v="5"/>
    <n v="5"/>
    <n v="0"/>
    <s v="СОЕДИНИТЕЛЬ, Г. МИАСС, ЧЕЛЯБИНСКАЯ ОБЛАСТЬКонтролер станочных и слесарных работ"/>
    <s v="27.02.07 Управление качеством продукции, процессов и услуг (по отраслям)"/>
    <s v="СОЕДИНИТЕЛЬ, Г. МИАСС, ЧЕЛЯБИНСКАЯ ОБЛАСТЬКонтролер станочных и слесарных работ"/>
    <x v="29"/>
  </r>
  <r>
    <x v="9"/>
    <s v="Челябинская область"/>
    <x v="25"/>
    <x v="25"/>
    <x v="0"/>
    <x v="0"/>
    <x v="72"/>
    <x v="3"/>
    <x v="33"/>
    <n v="49"/>
    <m/>
    <m/>
    <n v="5"/>
    <m/>
    <n v="5"/>
    <n v="5"/>
    <n v="5"/>
    <m/>
    <m/>
    <m/>
    <x v="0"/>
    <x v="0"/>
    <s v="ВЕРНО "/>
    <s v="ВЕРНО"/>
    <n v="1"/>
    <n v="1"/>
    <n v="1"/>
    <n v="1"/>
    <b v="1"/>
    <n v="1"/>
    <n v="1"/>
    <n v="39"/>
    <n v="1"/>
    <n v="39"/>
    <x v="40"/>
    <n v="49"/>
    <n v="10"/>
    <n v="49"/>
    <n v="0"/>
    <s v="СОЕДИНИТЕЛЬ, Г. МИАСС, ЧЕЛЯБИНСКАЯ ОБЛАСТЬМонтажник радиоэлектронной аппаратуры и приборов"/>
    <s v="11.01.01 Монтажник радиоэлектронной аппаратуры и приборов"/>
    <s v="СОЕДИНИТЕЛЬ, Г. МИАСС, ЧЕЛЯБИНСКАЯ ОБЛАСТЬМонтажник радиоэлектронной аппаратуры и приборов"/>
    <x v="31"/>
  </r>
  <r>
    <x v="9"/>
    <s v="Челябинская область"/>
    <x v="22"/>
    <x v="22"/>
    <x v="0"/>
    <x v="0"/>
    <x v="21"/>
    <x v="3"/>
    <x v="9"/>
    <n v="2"/>
    <m/>
    <m/>
    <n v="1"/>
    <m/>
    <n v="1"/>
    <n v="1"/>
    <n v="1"/>
    <m/>
    <m/>
    <m/>
    <x v="0"/>
    <x v="0"/>
    <s v="ВЕРНО "/>
    <s v="ВЕРНО"/>
    <n v="1"/>
    <n v="1"/>
    <n v="1"/>
    <n v="1"/>
    <b v="1"/>
    <n v="1"/>
    <n v="1"/>
    <n v="0"/>
    <n v="1"/>
    <n v="0"/>
    <x v="4"/>
    <n v="2"/>
    <n v="2"/>
    <n v="2"/>
    <n v="0"/>
    <s v="ОБЩЕСТВО С ОГРАНИЧЕННОЙ ОТВЕТСТВЕННОСТЬЮ «ЗАВОД СПЕЦАГРЕГАТ», Г. МИАСС, ЧЕЛЯБИНСКАЯ ОБЛАСТЬЭлектромонтер по ремонту и обслуживанию электрооборудования"/>
    <s v="13.01.10 Электромонтер по ремонту и обслуживанию электрооборудования (по отраслям)"/>
    <s v="ОБЩЕСТВО С ОГРАНИЧЕННОЙ ОТВЕТСТВЕННОСТЬЮ «ЗАВОД СПЕЦАГРЕГАТ», Г. МИАСС, ЧЕЛЯБИНСКАЯ ОБЛАСТЬЭлектромонтер по ремонту и обслуживанию электрооборудования"/>
    <x v="9"/>
  </r>
  <r>
    <x v="9"/>
    <s v="Челябинская область"/>
    <x v="22"/>
    <x v="22"/>
    <x v="0"/>
    <x v="1"/>
    <x v="71"/>
    <x v="3"/>
    <x v="6"/>
    <n v="2"/>
    <m/>
    <m/>
    <n v="1"/>
    <m/>
    <n v="1"/>
    <n v="1"/>
    <n v="1"/>
    <m/>
    <m/>
    <m/>
    <x v="0"/>
    <x v="0"/>
    <s v="ВЕРНО "/>
    <s v="ВЕРНО"/>
    <n v="1"/>
    <n v="1"/>
    <n v="1"/>
    <n v="1"/>
    <b v="1"/>
    <n v="1"/>
    <n v="1"/>
    <n v="0"/>
    <n v="1"/>
    <n v="0"/>
    <x v="4"/>
    <n v="2"/>
    <n v="2"/>
    <n v="2"/>
    <n v="0"/>
    <s v="ОБЩЕСТВО С ОГРАНИЧЕННОЙ ОТВЕТСТВЕННОСТЬЮ «ЗАВОД СПЕЦАГРЕГАТ», Г. МИАСС, ЧЕЛЯБИНСКАЯ ОБЛАСТЬТехнолог"/>
    <s v="15.02.08 Технология машиностроения"/>
    <s v="ОБЩЕСТВО С ОГРАНИЧЕННОЙ ОТВЕТСТВЕННОСТЬЮ «ЗАВОД СПЕЦАГРЕГАТ», Г. МИАСС, ЧЕЛЯБИНСКАЯ ОБЛАСТЬТехнолог"/>
    <x v="6"/>
  </r>
  <r>
    <x v="10"/>
    <s v="Челябинская область"/>
    <x v="17"/>
    <x v="17"/>
    <x v="0"/>
    <x v="0"/>
    <x v="74"/>
    <x v="9"/>
    <x v="34"/>
    <n v="58"/>
    <m/>
    <n v="12"/>
    <m/>
    <n v="4"/>
    <m/>
    <m/>
    <m/>
    <m/>
    <m/>
    <m/>
    <x v="0"/>
    <x v="0"/>
    <s v="ВЕРНО "/>
    <s v="ВЕРНО"/>
    <n v="1"/>
    <n v="1"/>
    <n v="1"/>
    <n v="1"/>
    <b v="1"/>
    <n v="1"/>
    <n v="1"/>
    <n v="46"/>
    <n v="1"/>
    <n v="46"/>
    <x v="41"/>
    <n v="58"/>
    <n v="12"/>
    <n v="58"/>
    <n v="0"/>
    <s v="ПРОИЗВОДСТВЕННОЕ ОБЪЕДИНЕНИЕ «МАЯК», Г. ОЗЕРСК, ЧЕЛЯБИНСКАЯ ОБЛАСТЬАрматурщик"/>
    <s v="08.01.27 Мастер общестроительных работ"/>
    <s v="ПРОИЗВОДСТВЕННОЕ ОБЪЕДИНЕНИЕ «МАЯК», Г. ОЗЕРСК, ЧЕЛЯБИНСКАЯ ОБЛАСТЬАрматурщик"/>
    <x v="32"/>
  </r>
  <r>
    <x v="10"/>
    <s v="Челябинская область"/>
    <x v="17"/>
    <x v="17"/>
    <x v="0"/>
    <x v="0"/>
    <x v="0"/>
    <x v="10"/>
    <x v="23"/>
    <n v="47"/>
    <m/>
    <n v="10"/>
    <m/>
    <n v="0"/>
    <m/>
    <m/>
    <m/>
    <m/>
    <m/>
    <m/>
    <x v="0"/>
    <x v="0"/>
    <s v="ВЕРНО "/>
    <s v="ВЕРНО"/>
    <n v="1"/>
    <n v="1"/>
    <n v="1"/>
    <n v="1"/>
    <b v="1"/>
    <n v="1"/>
    <n v="1"/>
    <n v="37"/>
    <n v="1"/>
    <n v="37"/>
    <x v="42"/>
    <n v="47"/>
    <n v="10"/>
    <n v="47"/>
    <n v="0"/>
    <s v="ПРОИЗВОДСТВЕННОЕ ОБЪЕДИНЕНИЕ «МАЯК», Г. ОЗЕРСК, ЧЕЛЯБИНСКАЯ ОБЛАСТЬТокарь"/>
    <s v="15.01.33 Токарь на станках с числовым программным управлением"/>
    <s v="ПРОИЗВОДСТВЕННОЕ ОБЪЕДИНЕНИЕ «МАЯК», Г. ОЗЕРСК, ЧЕЛЯБИНСКАЯ ОБЛАСТЬТокарь"/>
    <x v="28"/>
  </r>
  <r>
    <x v="10"/>
    <s v="Челябинская область"/>
    <x v="17"/>
    <x v="17"/>
    <x v="0"/>
    <x v="0"/>
    <x v="16"/>
    <x v="11"/>
    <x v="13"/>
    <n v="39"/>
    <m/>
    <n v="15"/>
    <m/>
    <n v="33"/>
    <n v="9"/>
    <m/>
    <m/>
    <m/>
    <m/>
    <m/>
    <x v="0"/>
    <x v="0"/>
    <s v="ВЕРНО "/>
    <s v="ВЕРНО"/>
    <n v="1"/>
    <n v="1"/>
    <n v="1"/>
    <n v="1"/>
    <b v="1"/>
    <n v="1"/>
    <n v="1"/>
    <n v="15"/>
    <n v="1"/>
    <n v="15"/>
    <x v="15"/>
    <n v="39"/>
    <n v="24"/>
    <n v="39"/>
    <n v="0"/>
    <s v="ПРОИЗВОДСТВЕННОЕ ОБЪЕДИНЕНИЕ «МАЯК», Г. ОЗЕРСК, ЧЕЛЯБИНСКАЯ ОБЛАСТЬОператор станков с программным управлением"/>
    <s v="15.01.32 Оператор станков с программным управлением"/>
    <s v="ПРОИЗВОДСТВЕННОЕ ОБЪЕДИНЕНИЕ «МАЯК», Г. ОЗЕРСК, ЧЕЛЯБИНСКАЯ ОБЛАСТЬОператор станков с программным управлением"/>
    <x v="33"/>
  </r>
  <r>
    <x v="10"/>
    <s v="Челябинская область"/>
    <x v="17"/>
    <x v="17"/>
    <x v="0"/>
    <x v="0"/>
    <x v="75"/>
    <x v="10"/>
    <x v="35"/>
    <n v="12"/>
    <m/>
    <n v="12"/>
    <m/>
    <n v="5"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7"/>
    <n v="12"/>
    <n v="12"/>
    <n v="12"/>
    <n v="0"/>
    <s v="ПРОИЗВОДСТВЕННОЕ ОБЪЕДИНЕНИЕ «МАЯК», Г. ОЗЕРСК, ЧЕЛЯБИНСКАЯ ОБЛАСТЬМаляр"/>
    <s v="08.01.28 Мастер отделочных строительных и декоративных работ"/>
    <s v="ПРОИЗВОДСТВЕННОЕ ОБЪЕДИНЕНИЕ «МАЯК», Г. ОЗЕРСК, ЧЕЛЯБИНСКАЯ ОБЛАСТЬМаляр"/>
    <x v="34"/>
  </r>
  <r>
    <x v="10"/>
    <s v="Челябинская область"/>
    <x v="17"/>
    <x v="17"/>
    <x v="0"/>
    <x v="0"/>
    <x v="76"/>
    <x v="11"/>
    <x v="36"/>
    <n v="12"/>
    <m/>
    <n v="12"/>
    <m/>
    <n v="9"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7"/>
    <n v="12"/>
    <n v="12"/>
    <n v="12"/>
    <n v="0"/>
    <s v="ПРОИЗВОДСТВЕННОЕ ОБЪЕДИНЕНИЕ «МАЯК», Г. ОЗЕРСК, ЧЕЛЯБИНСКАЯ ОБЛАСТЬСтоляр"/>
    <s v="08.01.24 Мастер столярно-плотничных, паркетных и стекольных работ"/>
    <s v="ПРОИЗВОДСТВЕННОЕ ОБЪЕДИНЕНИЕ «МАЯК», Г. ОЗЕРСК, ЧЕЛЯБИНСКАЯ ОБЛАСТЬСтоляр"/>
    <x v="35"/>
  </r>
  <r>
    <x v="10"/>
    <s v="Челябинская область"/>
    <x v="17"/>
    <x v="17"/>
    <x v="0"/>
    <x v="0"/>
    <x v="6"/>
    <x v="10"/>
    <x v="37"/>
    <n v="24"/>
    <m/>
    <n v="4"/>
    <m/>
    <n v="0"/>
    <n v="5"/>
    <m/>
    <m/>
    <m/>
    <m/>
    <m/>
    <x v="0"/>
    <x v="0"/>
    <s v="ВЕРНО "/>
    <s v="ВЕРНО"/>
    <n v="1"/>
    <n v="1"/>
    <n v="1"/>
    <n v="1"/>
    <b v="1"/>
    <n v="1"/>
    <n v="1"/>
    <n v="15"/>
    <n v="1"/>
    <n v="15"/>
    <x v="43"/>
    <n v="24"/>
    <n v="9"/>
    <n v="24"/>
    <n v="0"/>
    <s v="ПРОИЗВОДСТВЕННОЕ ОБЪЕДИНЕНИЕ «МАЯК», Г. ОЗЕРСК, ЧЕЛЯБИНСКАЯ ОБЛАСТЬПовар"/>
    <s v="43.02.15 Поварское и кондитерское дело"/>
    <s v="ПРОИЗВОДСТВЕННОЕ ОБЪЕДИНЕНИЕ «МАЯК», Г. ОЗЕРСК, ЧЕЛЯБИНСКАЯ ОБЛАСТЬПовар"/>
    <x v="36"/>
  </r>
  <r>
    <x v="10"/>
    <s v="Челябинская область"/>
    <x v="17"/>
    <x v="17"/>
    <x v="0"/>
    <x v="0"/>
    <x v="77"/>
    <x v="10"/>
    <x v="38"/>
    <n v="16"/>
    <m/>
    <n v="10"/>
    <m/>
    <n v="14"/>
    <n v="6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7"/>
    <n v="16"/>
    <n v="16"/>
    <n v="16"/>
    <n v="0"/>
    <s v="ПРОИЗВОДСТВЕННОЕ ОБЪЕДИНЕНИЕ «МАЯК», Г. ОЗЕРСК, ЧЕЛЯБИНСКАЯ ОБЛАСТЬЛаборант химического анализа"/>
    <s v="18.02.12 Технология аналитического контроля химических соединений"/>
    <s v="ПРОИЗВОДСТВЕННОЕ ОБЪЕДИНЕНИЕ «МАЯК», Г. ОЗЕРСК, ЧЕЛЯБИНСКАЯ ОБЛАСТЬЛаборант химического анализа"/>
    <x v="37"/>
  </r>
  <r>
    <x v="10"/>
    <s v="Челябинская область"/>
    <x v="17"/>
    <x v="17"/>
    <x v="0"/>
    <x v="0"/>
    <x v="2"/>
    <x v="10"/>
    <x v="39"/>
    <n v="17"/>
    <m/>
    <n v="8"/>
    <m/>
    <n v="0"/>
    <n v="3"/>
    <m/>
    <m/>
    <m/>
    <m/>
    <m/>
    <x v="0"/>
    <x v="0"/>
    <s v="ВЕРНО "/>
    <s v="ВЕРНО"/>
    <n v="1"/>
    <n v="1"/>
    <n v="1"/>
    <n v="1"/>
    <b v="1"/>
    <n v="1"/>
    <n v="1"/>
    <n v="12"/>
    <n v="2"/>
    <n v="6"/>
    <x v="10"/>
    <n v="17"/>
    <n v="11"/>
    <n v="27"/>
    <n v="0"/>
    <s v="ПРОИЗВОДСТВЕННОЕ ОБЪЕДИНЕНИЕ «МАЯК», Г. ОЗЕРСК, ЧЕЛЯБИНСКАЯ ОБЛАСТЬСлесарь по контрольно-измерительным приборам и автоматике"/>
    <s v="15.02.10 Мехатроника и мобильная робототехника (по отраслям)"/>
    <s v="ПРОИЗВОДСТВЕННОЕ ОБЪЕДИНЕНИЕ «МАЯК», Г. ОЗЕРСК, ЧЕЛЯБИНСКАЯ ОБЛАСТЬСлесарь по контрольно-измерительным приборам и автоматике"/>
    <x v="38"/>
  </r>
  <r>
    <x v="10"/>
    <s v="Челябинская область"/>
    <x v="17"/>
    <x v="17"/>
    <x v="0"/>
    <x v="0"/>
    <x v="2"/>
    <x v="10"/>
    <x v="40"/>
    <n v="10"/>
    <m/>
    <n v="4"/>
    <m/>
    <n v="0"/>
    <m/>
    <m/>
    <m/>
    <m/>
    <m/>
    <m/>
    <x v="0"/>
    <x v="0"/>
    <s v="ВЕРНО "/>
    <s v="ВЕРНО"/>
    <n v="1"/>
    <n v="1"/>
    <n v="1"/>
    <n v="1"/>
    <b v="1"/>
    <n v="1"/>
    <n v="1"/>
    <n v="12"/>
    <n v="2"/>
    <n v="6"/>
    <x v="33"/>
    <n v="10"/>
    <n v="4"/>
    <n v="27"/>
    <n v="0"/>
    <s v="ПРОИЗВОДСТВЕННОЕ ОБЪЕДИНЕНИЕ «МАЯК», Г. ОЗЕРСК, ЧЕЛЯБИНСКАЯ ОБЛАСТЬСлесарь по контрольно-измерительным приборам и автоматике"/>
    <s v="09.02.06 Сетевое и системное администрирование"/>
    <s v="ПРОИЗВОДСТВЕННОЕ ОБЪЕДИНЕНИЕ «МАЯК», Г. ОЗЕРСК, ЧЕЛЯБИНСКАЯ ОБЛАСТЬСлесарь по контрольно-измерительным приборам и автоматике"/>
    <x v="38"/>
  </r>
  <r>
    <x v="10"/>
    <s v="Челябинская область"/>
    <x v="17"/>
    <x v="17"/>
    <x v="0"/>
    <x v="0"/>
    <x v="78"/>
    <x v="11"/>
    <x v="18"/>
    <n v="10"/>
    <m/>
    <n v="10"/>
    <m/>
    <n v="3"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7"/>
    <n v="10"/>
    <n v="10"/>
    <n v="10"/>
    <n v="0"/>
    <s v="ПРОИЗВОДСТВЕННОЕ ОБЪЕДИНЕНИЕ «МАЯК», Г. ОЗЕРСК, ЧЕЛЯБИНСКАЯ ОБЛАСТЬЭлектросварщик на автоматических и полуавтоматических машинах"/>
    <s v="22.02.06 Сварочное производство"/>
    <s v="ПРОИЗВОДСТВЕННОЕ ОБЪЕДИНЕНИЕ «МАЯК», Г. ОЗЕРСК, ЧЕЛЯБИНСКАЯ ОБЛАСТЬЭлектросварщик на автоматических и полуавтоматических машинах"/>
    <x v="16"/>
  </r>
  <r>
    <x v="10"/>
    <s v="Челябинская область"/>
    <x v="17"/>
    <x v="17"/>
    <x v="0"/>
    <x v="0"/>
    <x v="46"/>
    <x v="10"/>
    <x v="41"/>
    <n v="16"/>
    <m/>
    <n v="10"/>
    <m/>
    <n v="0"/>
    <m/>
    <m/>
    <m/>
    <m/>
    <m/>
    <m/>
    <x v="0"/>
    <x v="0"/>
    <s v="ВЕРНО "/>
    <s v="ВЕРНО"/>
    <n v="1"/>
    <n v="1"/>
    <n v="1"/>
    <n v="1"/>
    <b v="1"/>
    <n v="1"/>
    <n v="1"/>
    <n v="6"/>
    <n v="1"/>
    <n v="6"/>
    <x v="33"/>
    <n v="16"/>
    <n v="10"/>
    <n v="16"/>
    <n v="0"/>
    <s v="ПРОИЗВОДСТВЕННОЕ ОБЪЕДИНЕНИЕ «МАЯК», Г. ОЗЕРСК, ЧЕЛЯБИНСКАЯ ОБЛАСТЬСлесарь-электрик по ремонту электрооборудования"/>
    <s v="13.02.07 Электроснабжение (по отраслям)"/>
    <s v="ПРОИЗВОДСТВЕННОЕ ОБЪЕДИНЕНИЕ «МАЯК», Г. ОЗЕРСК, ЧЕЛЯБИНСКАЯ ОБЛАСТЬСлесарь-электрик по ремонту электрооборудования"/>
    <x v="39"/>
  </r>
  <r>
    <x v="10"/>
    <s v="Челябинская область"/>
    <x v="26"/>
    <x v="26"/>
    <x v="0"/>
    <x v="0"/>
    <x v="2"/>
    <x v="10"/>
    <x v="39"/>
    <n v="8"/>
    <m/>
    <n v="8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0"/>
    <n v="8"/>
    <n v="8"/>
    <n v="8"/>
    <n v="0"/>
    <s v="РАДИЙ, Г. КАСЛИ, ЧЕЛЯБИНСКАЯ ОБЛАСТЬСлесарь по контрольно-измерительным приборам и автоматике"/>
    <s v="15.02.10 Мехатроника и мобильная робототехника (по отраслям)"/>
    <s v="РАДИЙ, Г. КАСЛИ, ЧЕЛЯБИНСКАЯ ОБЛАСТЬСлесарь по контрольно-измерительным приборам и автоматике"/>
    <x v="38"/>
  </r>
  <r>
    <x v="10"/>
    <s v="Челябинская область"/>
    <x v="27"/>
    <x v="27"/>
    <x v="0"/>
    <x v="2"/>
    <x v="79"/>
    <x v="3"/>
    <x v="40"/>
    <n v="4"/>
    <m/>
    <n v="4"/>
    <m/>
    <m/>
    <m/>
    <m/>
    <m/>
    <m/>
    <m/>
    <m/>
    <x v="0"/>
    <x v="0"/>
    <s v="ВЕРНО "/>
    <s v="ВЕРНО"/>
    <n v="1"/>
    <n v="1"/>
    <n v="1"/>
    <n v="1"/>
    <b v="0"/>
    <n v="1"/>
    <n v="1"/>
    <n v="0"/>
    <n v="1"/>
    <n v="0"/>
    <x v="5"/>
    <n v="4"/>
    <n v="4"/>
    <n v="4"/>
    <n v="0"/>
    <s v="РАДИОЗАВОД, Г. КЫШТЫМ, ЧЕЛЯБИНСКАЯ ОБЛАСТЬСетевой системный администратор"/>
    <s v="09.02.06 Сетевое и системное администрирование"/>
    <s v="РАДИОЗАВОД, Г. КЫШТЫМ, ЧЕЛЯБИНСКАЯ ОБЛАСТЬСетевой системный администратор"/>
    <x v="40"/>
  </r>
  <r>
    <x v="10"/>
    <s v="Челябинская область"/>
    <x v="27"/>
    <x v="27"/>
    <x v="0"/>
    <x v="0"/>
    <x v="77"/>
    <x v="10"/>
    <x v="38"/>
    <n v="1"/>
    <m/>
    <n v="1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РАДИОЗАВОД, Г. КЫШТЫМ, ЧЕЛЯБИНСКАЯ ОБЛАСТЬЛаборант химического анализа"/>
    <s v="18.02.12 Технология аналитического контроля химических соединений"/>
    <s v="РАДИОЗАВОД, Г. КЫШТЫМ, ЧЕЛЯБИНСКАЯ ОБЛАСТЬЛаборант химического анализа"/>
    <x v="37"/>
  </r>
  <r>
    <x v="11"/>
    <s v="Челябинская область"/>
    <x v="13"/>
    <x v="13"/>
    <x v="0"/>
    <x v="0"/>
    <x v="16"/>
    <x v="3"/>
    <x v="42"/>
    <n v="59"/>
    <n v="0"/>
    <n v="0"/>
    <n v="0"/>
    <n v="0"/>
    <n v="1"/>
    <n v="1"/>
    <n v="0"/>
    <n v="1"/>
    <n v="1"/>
    <n v="0"/>
    <x v="1"/>
    <x v="0"/>
    <s v="ВЕРНО "/>
    <s v="ВЕРНО"/>
    <n v="1"/>
    <n v="1"/>
    <n v="1"/>
    <n v="1"/>
    <b v="1"/>
    <n v="1"/>
    <n v="1"/>
    <n v="644"/>
    <n v="11"/>
    <n v="58.545454545454547"/>
    <x v="44"/>
    <n v="59.545454545454547"/>
    <n v="1"/>
    <n v="723"/>
    <n v="0"/>
    <s v="ЧЕЛЯБИНСКИЙ КУЗНЕЧНО-ПРЕССОВЫЙ ЗАВОД, Г. ЧЕЛЯБИНСКОператор станков с программным управлением"/>
    <s v="08.02.09 Монтаж, наладка и эксплуатация электрооборудования промышленных и гражданских зданий"/>
    <s v="ЧЕЛЯБИНСКИЙ КУЗНЕЧНО-ПРЕССОВЫЙ ЗАВОД, Г. ЧЕЛЯБИНСКОператор станков с программным управлением"/>
    <x v="41"/>
  </r>
  <r>
    <x v="11"/>
    <s v="Челябинская область"/>
    <x v="13"/>
    <x v="13"/>
    <x v="0"/>
    <x v="0"/>
    <x v="80"/>
    <x v="3"/>
    <x v="42"/>
    <n v="1"/>
    <n v="0"/>
    <n v="0"/>
    <n v="0"/>
    <n v="0"/>
    <n v="1"/>
    <n v="1"/>
    <n v="0"/>
    <n v="0"/>
    <n v="0"/>
    <n v="0"/>
    <x v="1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ЧЕЛЯБИНСКИЙ КУЗНЕЧНО-ПРЕССОВЫЙ ЗАВОД, Г. ЧЕЛЯБИНСКОператор сверлильного агрегата и пресса"/>
    <s v="08.02.09 Монтаж, наладка и эксплуатация электрооборудования промышленных и гражданских зданий"/>
    <s v="ЧЕЛЯБИНСКИЙ КУЗНЕЧНО-ПРЕССОВЫЙ ЗАВОД, Г. ЧЕЛЯБИНСКОператор сверлильного агрегата и пресса"/>
    <x v="41"/>
  </r>
  <r>
    <x v="11"/>
    <s v="Челябинская область"/>
    <x v="28"/>
    <x v="28"/>
    <x v="0"/>
    <x v="0"/>
    <x v="77"/>
    <x v="0"/>
    <x v="38"/>
    <n v="2"/>
    <n v="0"/>
    <n v="0"/>
    <n v="0"/>
    <n v="0"/>
    <n v="2"/>
    <n v="0"/>
    <n v="0"/>
    <n v="0"/>
    <n v="0"/>
    <n v="0"/>
    <x v="1"/>
    <x v="0"/>
    <s v="ВЕРНО "/>
    <s v="ВЕРНО"/>
    <n v="1"/>
    <n v="1"/>
    <n v="1"/>
    <n v="1"/>
    <b v="1"/>
    <n v="1"/>
    <n v="1"/>
    <n v="0"/>
    <n v="1"/>
    <n v="0"/>
    <x v="3"/>
    <n v="2"/>
    <n v="2"/>
    <n v="2"/>
    <n v="0"/>
    <s v="ЧЕЛЯБИНСКИЙ ТРУБОПРОКАТНЫЙ ЗАВОД, Г. ЧЕЛЯБИНСКЛаборант химического анализа"/>
    <s v="18.02.12 Технология аналитического контроля химических соединений"/>
    <s v="ЧЕЛЯБИНСКИЙ ТРУБОПРОКАТНЫЙ ЗАВОД, Г. ЧЕЛЯБИНСКЛаборант химического анализа"/>
    <x v="37"/>
  </r>
  <r>
    <x v="11"/>
    <s v="Челябинская область"/>
    <x v="13"/>
    <x v="13"/>
    <x v="0"/>
    <x v="0"/>
    <x v="16"/>
    <x v="3"/>
    <x v="38"/>
    <n v="59"/>
    <n v="0"/>
    <n v="0"/>
    <n v="0"/>
    <n v="0"/>
    <n v="1"/>
    <n v="1"/>
    <n v="0"/>
    <n v="0"/>
    <n v="0"/>
    <n v="0"/>
    <x v="1"/>
    <x v="0"/>
    <s v="ВЕРНО "/>
    <s v="ВЕРНО"/>
    <n v="1"/>
    <n v="1"/>
    <n v="1"/>
    <n v="1"/>
    <b v="1"/>
    <n v="1"/>
    <n v="1"/>
    <n v="644"/>
    <n v="11"/>
    <n v="58.545454545454547"/>
    <x v="44"/>
    <n v="59.545454545454547"/>
    <n v="1"/>
    <n v="723"/>
    <n v="0"/>
    <s v="ЧЕЛЯБИНСКИЙ КУЗНЕЧНО-ПРЕССОВЫЙ ЗАВОД, Г. ЧЕЛЯБИНСКОператор станков с программным управлением"/>
    <s v="18.02.12 Технология аналитического контроля химических соединений"/>
    <s v="ЧЕЛЯБИНСКИЙ КУЗНЕЧНО-ПРЕССОВЫЙ ЗАВОД, Г. ЧЕЛЯБИНСКОператор станков с программным управлением"/>
    <x v="41"/>
  </r>
  <r>
    <x v="11"/>
    <s v="Челябинская область"/>
    <x v="13"/>
    <x v="13"/>
    <x v="0"/>
    <x v="0"/>
    <x v="57"/>
    <x v="0"/>
    <x v="25"/>
    <n v="256"/>
    <n v="0"/>
    <n v="0"/>
    <n v="0"/>
    <n v="0"/>
    <n v="1"/>
    <n v="1"/>
    <n v="0"/>
    <n v="0"/>
    <n v="0"/>
    <n v="0"/>
    <x v="1"/>
    <x v="0"/>
    <s v="ВЕРНО "/>
    <s v="ВЕРНО"/>
    <n v="1"/>
    <n v="1"/>
    <n v="1"/>
    <n v="1"/>
    <b v="1"/>
    <n v="1"/>
    <n v="1"/>
    <n v="255"/>
    <n v="2"/>
    <n v="127.5"/>
    <x v="45"/>
    <n v="128.5"/>
    <n v="1"/>
    <n v="257"/>
    <n v="0"/>
    <s v="ЧЕЛЯБИНСКИЙ КУЗНЕЧНО-ПРЕССОВЫЙ ЗАВОД, Г. ЧЕЛЯБИНСККонтролер станочных и слесарных работ"/>
    <s v="09.02.07 Информационные системы и программирование"/>
    <s v="ЧЕЛЯБИНСКИЙ КУЗНЕЧНО-ПРЕССОВЫЙ ЗАВОД, Г. ЧЕЛЯБИНСККонтролер станочных и слесарных работ"/>
    <x v="21"/>
  </r>
  <r>
    <x v="11"/>
    <s v="Челябинская область"/>
    <x v="13"/>
    <x v="13"/>
    <x v="0"/>
    <x v="0"/>
    <x v="56"/>
    <x v="3"/>
    <x v="43"/>
    <n v="129"/>
    <n v="0"/>
    <n v="0"/>
    <n v="0"/>
    <n v="0"/>
    <n v="1"/>
    <n v="1"/>
    <n v="0"/>
    <n v="0"/>
    <n v="0"/>
    <n v="0"/>
    <x v="1"/>
    <x v="0"/>
    <s v="ВЕРНО "/>
    <s v="ВЕРНО"/>
    <n v="1"/>
    <n v="1"/>
    <n v="1"/>
    <n v="1"/>
    <b v="1"/>
    <n v="1"/>
    <n v="1"/>
    <n v="256"/>
    <n v="2"/>
    <n v="128"/>
    <x v="46"/>
    <n v="129"/>
    <n v="1"/>
    <n v="260"/>
    <n v="0"/>
    <s v="ЧЕЛЯБИНСКИЙ КУЗНЕЧНО-ПРЕССОВЫЙ ЗАВОД, Г. ЧЕЛЯБИНСКПодсобный рабочий"/>
    <s v="23.01.03 Автомеханик"/>
    <s v="ЧЕЛЯБИНСКИЙ КУЗНЕЧНО-ПРЕССОВЫЙ ЗАВОД, Г. ЧЕЛЯБИНСКПодсобный рабочий"/>
    <x v="11"/>
  </r>
  <r>
    <x v="11"/>
    <s v="Челябинская область"/>
    <x v="2"/>
    <x v="2"/>
    <x v="0"/>
    <x v="0"/>
    <x v="56"/>
    <x v="3"/>
    <x v="43"/>
    <n v="2"/>
    <n v="0"/>
    <n v="0"/>
    <n v="0"/>
    <n v="0"/>
    <n v="2"/>
    <n v="2"/>
    <n v="0"/>
    <n v="0"/>
    <n v="0"/>
    <n v="0"/>
    <x v="1"/>
    <x v="0"/>
    <s v="ВЕРНО "/>
    <s v="ВЕРНО"/>
    <n v="1"/>
    <n v="1"/>
    <n v="1"/>
    <n v="1"/>
    <b v="1"/>
    <n v="1"/>
    <n v="1"/>
    <n v="0"/>
    <n v="1"/>
    <n v="0"/>
    <x v="4"/>
    <n v="2"/>
    <n v="2"/>
    <n v="2"/>
    <n v="0"/>
    <s v="ЧЕЛЯБИНСКИЙ МЕТАЛЛУРГИЧЕСКИЙ КОМБИНАТ, Г. ЧЕЛЯБИНСКПодсобный рабочий"/>
    <s v="23.01.03 Автомеханик"/>
    <s v="ЧЕЛЯБИНСКИЙ МЕТАЛЛУРГИЧЕСКИЙ КОМБИНАТ, Г. ЧЕЛЯБИНСКПодсобный рабочий"/>
    <x v="42"/>
  </r>
  <r>
    <x v="11"/>
    <s v="Челябинская область"/>
    <x v="13"/>
    <x v="13"/>
    <x v="0"/>
    <x v="0"/>
    <x v="16"/>
    <x v="2"/>
    <x v="4"/>
    <n v="61"/>
    <n v="0"/>
    <n v="0"/>
    <n v="0"/>
    <n v="0"/>
    <n v="3"/>
    <n v="3"/>
    <n v="0"/>
    <n v="0"/>
    <n v="0"/>
    <n v="0"/>
    <x v="2"/>
    <x v="0"/>
    <s v="ВЕРНО "/>
    <s v="ВЕРНО"/>
    <n v="1"/>
    <n v="1"/>
    <n v="1"/>
    <n v="1"/>
    <b v="1"/>
    <n v="1"/>
    <n v="1"/>
    <n v="644"/>
    <n v="11"/>
    <n v="58.545454545454547"/>
    <x v="47"/>
    <n v="61.545454545454547"/>
    <n v="3"/>
    <n v="723"/>
    <n v="0"/>
    <s v="ЧЕЛЯБИНСКИЙ КУЗНЕЧНО-ПРЕССОВЫЙ ЗАВОД, Г. ЧЕЛЯБИНСКОператор станков с программным управлением"/>
    <s v="43.01.09 Повар, кондитер"/>
    <s v="ЧЕЛЯБИНСКИЙ КУЗНЕЧНО-ПРЕССОВЫЙ ЗАВОД, Г. ЧЕЛЯБИНСКОператор станков с программным управлением"/>
    <x v="41"/>
  </r>
  <r>
    <x v="11"/>
    <s v="Челябинская область"/>
    <x v="13"/>
    <x v="13"/>
    <x v="0"/>
    <x v="0"/>
    <x v="48"/>
    <x v="3"/>
    <x v="19"/>
    <n v="3"/>
    <n v="0"/>
    <n v="0"/>
    <n v="0"/>
    <n v="0"/>
    <n v="3"/>
    <n v="3"/>
    <n v="0"/>
    <n v="0"/>
    <n v="0"/>
    <n v="0"/>
    <x v="2"/>
    <x v="0"/>
    <s v="ВЕРНО "/>
    <s v="ВЕРНО"/>
    <n v="1"/>
    <n v="1"/>
    <n v="1"/>
    <n v="1"/>
    <b v="1"/>
    <n v="1"/>
    <n v="1"/>
    <n v="0"/>
    <n v="5"/>
    <n v="0"/>
    <x v="2"/>
    <n v="3"/>
    <n v="3"/>
    <n v="8"/>
    <n v="0"/>
    <s v="ЧЕЛЯБИНСКИЙ КУЗНЕЧНО-ПРЕССОВЫЙ ЗАВОД, Г. ЧЕЛЯБИНСКШтамповщик"/>
    <s v="23.01.17 Мастер по ремонту и обслуживанию автомобилей"/>
    <s v="ЧЕЛЯБИНСКИЙ КУЗНЕЧНО-ПРЕССОВЫЙ ЗАВОД, Г. ЧЕЛЯБИНСКШтамповщик"/>
    <x v="17"/>
  </r>
  <r>
    <x v="11"/>
    <s v="Челябинская область"/>
    <x v="28"/>
    <x v="28"/>
    <x v="0"/>
    <x v="0"/>
    <x v="38"/>
    <x v="3"/>
    <x v="4"/>
    <n v="1"/>
    <n v="0"/>
    <n v="0"/>
    <n v="0"/>
    <n v="0"/>
    <n v="1"/>
    <n v="1"/>
    <n v="0"/>
    <n v="0"/>
    <n v="0"/>
    <n v="0"/>
    <x v="2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ЧЕЛЯБИНСКИЙ ТРУБОПРОКАТНЫЙ ЗАВОД, Г. ЧЕЛЯБИНСКТранспортировщик"/>
    <s v="43.01.09 Повар, кондитер"/>
    <s v="ЧЕЛЯБИНСКИЙ ТРУБОПРОКАТНЫЙ ЗАВОД, Г. ЧЕЛЯБИНСКТранспортировщик"/>
    <x v="4"/>
  </r>
  <r>
    <x v="11"/>
    <s v="Челябинская область"/>
    <x v="13"/>
    <x v="13"/>
    <x v="0"/>
    <x v="0"/>
    <x v="48"/>
    <x v="3"/>
    <x v="4"/>
    <n v="1"/>
    <n v="0"/>
    <n v="0"/>
    <n v="0"/>
    <n v="0"/>
    <n v="1"/>
    <n v="1"/>
    <n v="0"/>
    <n v="0"/>
    <n v="0"/>
    <n v="0"/>
    <x v="2"/>
    <x v="0"/>
    <s v="ВЕРНО "/>
    <s v="ВЕРНО"/>
    <n v="1"/>
    <n v="1"/>
    <n v="1"/>
    <n v="1"/>
    <b v="1"/>
    <n v="1"/>
    <n v="1"/>
    <n v="0"/>
    <n v="5"/>
    <n v="0"/>
    <x v="1"/>
    <n v="1"/>
    <n v="1"/>
    <n v="8"/>
    <n v="0"/>
    <s v="ЧЕЛЯБИНСКИЙ КУЗНЕЧНО-ПРЕССОВЫЙ ЗАВОД, Г. ЧЕЛЯБИНСКШтамповщик"/>
    <s v="43.01.09 Повар, кондитер"/>
    <s v="ЧЕЛЯБИНСКИЙ КУЗНЕЧНО-ПРЕССОВЫЙ ЗАВОД, Г. ЧЕЛЯБИНСКШтамповщик"/>
    <x v="17"/>
  </r>
  <r>
    <x v="11"/>
    <s v="Челябинская область"/>
    <x v="14"/>
    <x v="14"/>
    <x v="0"/>
    <x v="0"/>
    <x v="16"/>
    <x v="2"/>
    <x v="3"/>
    <n v="1"/>
    <n v="0"/>
    <n v="0"/>
    <n v="0"/>
    <n v="0"/>
    <n v="1"/>
    <n v="1"/>
    <n v="1"/>
    <n v="0"/>
    <n v="0"/>
    <n v="0"/>
    <x v="2"/>
    <x v="0"/>
    <s v="ВЕРНО "/>
    <s v="ВЕРНО"/>
    <n v="1"/>
    <n v="1"/>
    <n v="1"/>
    <n v="1"/>
    <b v="1"/>
    <n v="1"/>
    <n v="1"/>
    <n v="0"/>
    <n v="2"/>
    <n v="0"/>
    <x v="1"/>
    <n v="1"/>
    <n v="1"/>
    <n v="6"/>
    <n v="0"/>
    <s v="ОБЩЕСТВО С ОГРАНИЧЕННОЙ ОТВЕТСТВЕННОСТЬЮ ТОРГОВЫЙ ДОМ «УРАЛКРАН», Г. ЧЕЛЯБИНСКОператор станков с программным управлением"/>
    <s v="15.02.12 Монтаж, техническое обслуживание и ремонт промышленного оборудования (по отраслям)"/>
    <s v="ОБЩЕСТВО С ОГРАНИЧЕННОЙ ОТВЕТСТВЕННОСТЬЮ ТОРГОВЫЙ ДОМ «УРАЛКРАН», Г. ЧЕЛЯБИНСКОператор станков с программным управлением"/>
    <x v="3"/>
  </r>
  <r>
    <x v="11"/>
    <s v="Челябинская область"/>
    <x v="14"/>
    <x v="14"/>
    <x v="0"/>
    <x v="0"/>
    <x v="16"/>
    <x v="3"/>
    <x v="3"/>
    <n v="5"/>
    <n v="5"/>
    <n v="0"/>
    <n v="0"/>
    <n v="0"/>
    <n v="0"/>
    <n v="0"/>
    <n v="0"/>
    <n v="0"/>
    <n v="0"/>
    <n v="0"/>
    <x v="3"/>
    <x v="0"/>
    <s v="ВЕРНО "/>
    <s v="ВЕРНО"/>
    <n v="1"/>
    <n v="1"/>
    <n v="1"/>
    <n v="1"/>
    <b v="1"/>
    <n v="1"/>
    <n v="1"/>
    <n v="0"/>
    <n v="2"/>
    <n v="0"/>
    <x v="16"/>
    <n v="5"/>
    <n v="5"/>
    <n v="6"/>
    <n v="0"/>
    <s v="ОБЩЕСТВО С ОГРАНИЧЕННОЙ ОТВЕТСТВЕННОСТЬЮ ТОРГОВЫЙ ДОМ «УРАЛКРАН», Г. ЧЕЛЯБИНСКОператор станков с программным управлением"/>
    <s v="15.02.12 Монтаж, техническое обслуживание и ремонт промышленного оборудования (по отраслям)"/>
    <s v="ОБЩЕСТВО С ОГРАНИЧЕННОЙ ОТВЕТСТВЕННОСТЬЮ ТОРГОВЫЙ ДОМ «УРАЛКРАН», Г. ЧЕЛЯБИНСКОператор станков с программным управлением"/>
    <x v="3"/>
  </r>
  <r>
    <x v="11"/>
    <s v="Челябинская область"/>
    <x v="29"/>
    <x v="29"/>
    <x v="0"/>
    <x v="0"/>
    <x v="81"/>
    <x v="0"/>
    <x v="25"/>
    <n v="1"/>
    <n v="0"/>
    <n v="0"/>
    <n v="0"/>
    <n v="0"/>
    <n v="1"/>
    <n v="1"/>
    <n v="1"/>
    <n v="0"/>
    <n v="0"/>
    <n v="0"/>
    <x v="2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ЗАКРЫТОЕ АКЦИОНЕРНОЕ ОБЩЕСТВО «ЧЕЛЯБИНСКИЕ СТРОИТЕЛЬНО-ДОРОЖНЫЕ МАШИНЫ», Г. ЧЕЛЯБИНСКТокарь-карусельщик"/>
    <s v="09.02.07 Информационные системы и программирование"/>
    <s v="ЗАКРЫТОЕ АКЦИОНЕРНОЕ ОБЩЕСТВО «ЧЕЛЯБИНСКИЕ СТРОИТЕЛЬНО-ДОРОЖНЫЕ МАШИНЫ», Г. ЧЕЛЯБИНСКТокарь-карусельщик"/>
    <x v="23"/>
  </r>
  <r>
    <x v="11"/>
    <s v="Челябинская область"/>
    <x v="13"/>
    <x v="13"/>
    <x v="0"/>
    <x v="0"/>
    <x v="0"/>
    <x v="2"/>
    <x v="43"/>
    <n v="3"/>
    <n v="0"/>
    <n v="0"/>
    <n v="0"/>
    <n v="0"/>
    <n v="1"/>
    <n v="1"/>
    <n v="0"/>
    <n v="0"/>
    <n v="0"/>
    <n v="0"/>
    <x v="2"/>
    <x v="0"/>
    <s v="ВЕРНО "/>
    <s v="ВЕРНО"/>
    <n v="1"/>
    <n v="1"/>
    <n v="1"/>
    <n v="1"/>
    <b v="1"/>
    <n v="1"/>
    <n v="1"/>
    <n v="6"/>
    <n v="3"/>
    <n v="2"/>
    <x v="11"/>
    <n v="3"/>
    <n v="1"/>
    <n v="17"/>
    <n v="0"/>
    <s v="ЧЕЛЯБИНСКИЙ КУЗНЕЧНО-ПРЕССОВЫЙ ЗАВОД, Г. ЧЕЛЯБИНСКТокарь"/>
    <s v="23.01.03 Автомеханик"/>
    <s v="ЧЕЛЯБИНСКИЙ КУЗНЕЧНО-ПРЕССОВЫЙ ЗАВОД, Г. ЧЕЛЯБИНСКТокарь"/>
    <x v="42"/>
  </r>
  <r>
    <x v="12"/>
    <s v="Челябинская область"/>
    <x v="20"/>
    <x v="20"/>
    <x v="0"/>
    <x v="0"/>
    <x v="0"/>
    <x v="3"/>
    <x v="44"/>
    <n v="1"/>
    <m/>
    <m/>
    <m/>
    <m/>
    <n v="1"/>
    <n v="1"/>
    <n v="0"/>
    <n v="1"/>
    <m/>
    <m/>
    <x v="0"/>
    <x v="0"/>
    <s v="ВЕРНО "/>
    <s v="ВЕРНО"/>
    <n v="1"/>
    <n v="1"/>
    <n v="1"/>
    <n v="1"/>
    <b v="1"/>
    <n v="1"/>
    <n v="1"/>
    <n v="16"/>
    <n v="4"/>
    <n v="4"/>
    <x v="48"/>
    <n v="5"/>
    <n v="1"/>
    <n v="21"/>
    <n v="0"/>
    <s v="ОБЩЕСТВО С ОГРАНИЧЕННОЙ ОТВЕТСТВЕННОСТЬЮ «ЧЕЛЯБИНСКИЙ ТРАКТОРНЫЙ ЗАВОД-УРАЛТРАК», Г. ЧЕЛЯБИНСКТокарь"/>
    <s v="23.01.07 Машинист крана (крановщик)"/>
    <s v="ОБЩЕСТВО С ОГРАНИЧЕННОЙ ОТВЕТСТВЕННОСТЬЮ «ЧЕЛЯБИНСКИЙ ТРАКТОРНЫЙ ЗАВОД-УРАЛТРАК», Г. ЧЕЛЯБИНСКТокарь"/>
    <x v="43"/>
  </r>
  <r>
    <x v="12"/>
    <s v="Челябинская область"/>
    <x v="20"/>
    <x v="20"/>
    <x v="0"/>
    <x v="0"/>
    <x v="5"/>
    <x v="3"/>
    <x v="44"/>
    <n v="1"/>
    <m/>
    <m/>
    <m/>
    <m/>
    <n v="1"/>
    <n v="1"/>
    <n v="0"/>
    <n v="1"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ОБЩЕСТВО С ОГРАНИЧЕННОЙ ОТВЕТСТВЕННОСТЬЮ «ЧЕЛЯБИНСКИЙ ТРАКТОРНЫЙ ЗАВОД-УРАЛТРАК», Г. ЧЕЛЯБИНСКФрезеровщик"/>
    <s v="23.01.07 Машинист крана (крановщик)"/>
    <s v="ОБЩЕСТВО С ОГРАНИЧЕННОЙ ОТВЕТСТВЕННОСТЬЮ «ЧЕЛЯБИНСКИЙ ТРАКТОРНЫЙ ЗАВОД-УРАЛТРАК», Г. ЧЕЛЯБИНСКФрезеровщик"/>
    <x v="43"/>
  </r>
  <r>
    <x v="12"/>
    <s v="Челябинская область"/>
    <x v="20"/>
    <x v="20"/>
    <x v="0"/>
    <x v="0"/>
    <x v="16"/>
    <x v="3"/>
    <x v="19"/>
    <n v="6"/>
    <m/>
    <n v="5"/>
    <m/>
    <m/>
    <n v="1"/>
    <n v="1"/>
    <n v="0"/>
    <n v="1"/>
    <m/>
    <m/>
    <x v="0"/>
    <x v="0"/>
    <s v="ВЕРНО "/>
    <s v="ВЕРНО"/>
    <n v="1"/>
    <n v="1"/>
    <n v="1"/>
    <n v="1"/>
    <b v="1"/>
    <n v="1"/>
    <n v="1"/>
    <n v="0"/>
    <n v="6"/>
    <n v="0"/>
    <x v="6"/>
    <n v="6"/>
    <n v="6"/>
    <n v="14"/>
    <n v="0"/>
    <s v="ОБЩЕСТВО С ОГРАНИЧЕННОЙ ОТВЕТСТВЕННОСТЬЮ «ЧЕЛЯБИНСКИЙ ТРАКТОРНЫЙ ЗАВОД-УРАЛТРАК», Г. ЧЕЛЯБИНСКОператор станков с программным управлением"/>
    <s v="23.01.17 Мастер по ремонту и обслуживанию автомобилей"/>
    <s v="ОБЩЕСТВО С ОГРАНИЧЕННОЙ ОТВЕТСТВЕННОСТЬЮ «ЧЕЛЯБИНСКИЙ ТРАКТОРНЫЙ ЗАВОД-УРАЛТРАК», Г. ЧЕЛЯБИНСКОператор станков с программным управлением"/>
    <x v="19"/>
  </r>
  <r>
    <x v="12"/>
    <s v="Челябинская область"/>
    <x v="20"/>
    <x v="20"/>
    <x v="0"/>
    <x v="0"/>
    <x v="82"/>
    <x v="3"/>
    <x v="19"/>
    <n v="12"/>
    <m/>
    <m/>
    <n v="2"/>
    <m/>
    <n v="10"/>
    <n v="10"/>
    <n v="7"/>
    <n v="3"/>
    <m/>
    <m/>
    <x v="0"/>
    <x v="0"/>
    <s v="ВЕРНО "/>
    <s v="ВЕРНО"/>
    <n v="1"/>
    <n v="1"/>
    <n v="1"/>
    <n v="1"/>
    <b v="1"/>
    <n v="1"/>
    <n v="1"/>
    <n v="0"/>
    <n v="1"/>
    <n v="0"/>
    <x v="17"/>
    <n v="12"/>
    <n v="12"/>
    <n v="12"/>
    <n v="0"/>
    <s v="ОБЩЕСТВО С ОГРАНИЧЕННОЙ ОТВЕТСТВЕННОСТЬЮ «ЧЕЛЯБИНСКИЙ ТРАКТОРНЫЙ ЗАВОД-УРАЛТРАК», Г. ЧЕЛЯБИНСКСтаночник широкого профиля"/>
    <s v="23.01.17 Мастер по ремонту и обслуживанию автомобилей"/>
    <s v="ОБЩЕСТВО С ОГРАНИЧЕННОЙ ОТВЕТСТВЕННОСТЬЮ «ЧЕЛЯБИНСКИЙ ТРАКТОРНЫЙ ЗАВОД-УРАЛТРАК», Г. ЧЕЛЯБИНСКСтаночник широкого профиля"/>
    <x v="17"/>
  </r>
  <r>
    <x v="12"/>
    <s v="Челябинская область"/>
    <x v="20"/>
    <x v="20"/>
    <x v="0"/>
    <x v="0"/>
    <x v="83"/>
    <x v="3"/>
    <x v="19"/>
    <n v="1"/>
    <m/>
    <m/>
    <m/>
    <m/>
    <n v="1"/>
    <n v="1"/>
    <n v="0"/>
    <n v="1"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ОБЩЕСТВО С ОГРАНИЧЕННОЙ ОТВЕТСТВЕННОСТЬЮ «ЧЕЛЯБИНСКИЙ ТРАКТОРНЫЙ ЗАВОД-УРАЛТРАК», Г. ЧЕЛЯБИНСКПружинщик"/>
    <s v="23.01.17 Мастер по ремонту и обслуживанию автомобилей"/>
    <s v="ОБЩЕСТВО С ОГРАНИЧЕННОЙ ОТВЕТСТВЕННОСТЬЮ «ЧЕЛЯБИНСКИЙ ТРАКТОРНЫЙ ЗАВОД-УРАЛТРАК», Г. ЧЕЛЯБИНСКПружинщик"/>
    <x v="17"/>
  </r>
  <r>
    <x v="12"/>
    <s v="Челябинская область"/>
    <x v="2"/>
    <x v="2"/>
    <x v="0"/>
    <x v="0"/>
    <x v="84"/>
    <x v="3"/>
    <x v="44"/>
    <n v="6"/>
    <m/>
    <m/>
    <m/>
    <m/>
    <n v="6"/>
    <n v="6"/>
    <n v="6"/>
    <n v="0"/>
    <m/>
    <m/>
    <x v="0"/>
    <x v="0"/>
    <s v="ВЕРНО "/>
    <s v="ВЕРНО"/>
    <n v="1"/>
    <n v="1"/>
    <n v="1"/>
    <n v="1"/>
    <b v="1"/>
    <n v="1"/>
    <n v="1"/>
    <n v="0"/>
    <n v="1"/>
    <n v="0"/>
    <x v="6"/>
    <n v="6"/>
    <n v="6"/>
    <n v="6"/>
    <n v="0"/>
    <s v="ЧЕЛЯБИНСКИЙ МЕТАЛЛУРГИЧЕСКИЙ КОМБИНАТ, Г. ЧЕЛЯБИНСКМашинист крана металлургического производства"/>
    <s v="23.01.07 Машинист крана (крановщик)"/>
    <s v="ЧЕЛЯБИНСКИЙ МЕТАЛЛУРГИЧЕСКИЙ КОМБИНАТ, Г. ЧЕЛЯБИНСКМашинист крана металлургического производства"/>
    <x v="43"/>
  </r>
  <r>
    <x v="12"/>
    <s v="Челябинская область"/>
    <x v="2"/>
    <x v="2"/>
    <x v="0"/>
    <x v="0"/>
    <x v="85"/>
    <x v="3"/>
    <x v="44"/>
    <n v="6"/>
    <m/>
    <n v="5"/>
    <m/>
    <m/>
    <n v="1"/>
    <n v="1"/>
    <n v="0"/>
    <n v="1"/>
    <m/>
    <m/>
    <x v="0"/>
    <x v="0"/>
    <s v="ВЕРНО "/>
    <s v="ВЕРНО"/>
    <n v="1"/>
    <n v="1"/>
    <n v="1"/>
    <n v="1"/>
    <b v="1"/>
    <n v="1"/>
    <n v="1"/>
    <n v="0"/>
    <n v="1"/>
    <n v="0"/>
    <x v="6"/>
    <n v="6"/>
    <n v="6"/>
    <n v="6"/>
    <n v="0"/>
    <s v="ЧЕЛЯБИНСКИЙ МЕТАЛЛУРГИЧЕСКИЙ КОМБИНАТ, Г. ЧЕЛЯБИНСКМашинист-крановщик"/>
    <s v="23.01.07 Машинист крана (крановщик)"/>
    <s v="ЧЕЛЯБИНСКИЙ МЕТАЛЛУРГИЧЕСКИЙ КОМБИНАТ, Г. ЧЕЛЯБИНСКМашинист-крановщик"/>
    <x v="43"/>
  </r>
  <r>
    <x v="12"/>
    <s v="Челябинская область"/>
    <x v="2"/>
    <x v="2"/>
    <x v="0"/>
    <x v="0"/>
    <x v="86"/>
    <x v="3"/>
    <x v="12"/>
    <n v="1"/>
    <m/>
    <m/>
    <m/>
    <m/>
    <n v="1"/>
    <n v="1"/>
    <n v="1"/>
    <n v="0"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ЧЕЛЯБИНСКИЙ МЕТАЛЛУРГИЧЕСКИЙ КОМБИНАТ, Г. ЧЕЛЯБИНСКГазосварщик"/>
    <s v="15.01.05 Сварщик (ручной и частично механизированной сварки (наплавки)"/>
    <s v="ЧЕЛЯБИНСКИЙ МЕТАЛЛУРГИЧЕСКИЙ КОМБИНАТ, Г. ЧЕЛЯБИНСКГазосварщик"/>
    <x v="12"/>
  </r>
  <r>
    <x v="12"/>
    <s v="Челябинская область"/>
    <x v="2"/>
    <x v="2"/>
    <x v="0"/>
    <x v="0"/>
    <x v="87"/>
    <x v="3"/>
    <x v="12"/>
    <n v="1"/>
    <m/>
    <m/>
    <m/>
    <m/>
    <n v="1"/>
    <n v="1"/>
    <n v="1"/>
    <n v="0"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ЧЕЛЯБИНСКИЙ МЕТАЛЛУРГИЧЕСКИЙ КОМБИНАТ, Г. ЧЕЛЯБИНСКСлесарь по ремонту подвижного состава"/>
    <s v="15.01.05 Сварщик (ручной и частично механизированной сварки (наплавки)"/>
    <s v="ЧЕЛЯБИНСКИЙ МЕТАЛЛУРГИЧЕСКИЙ КОМБИНАТ, Г. ЧЕЛЯБИНСКСлесарь по ремонту подвижного состава"/>
    <x v="12"/>
  </r>
  <r>
    <x v="13"/>
    <s v="Челябинская область"/>
    <x v="4"/>
    <x v="4"/>
    <x v="0"/>
    <x v="0"/>
    <x v="21"/>
    <x v="12"/>
    <x v="9"/>
    <n v="10"/>
    <n v="0"/>
    <n v="4"/>
    <n v="0"/>
    <n v="0"/>
    <n v="0"/>
    <n v="0"/>
    <n v="0"/>
    <n v="0"/>
    <n v="0"/>
    <n v="0"/>
    <x v="4"/>
    <x v="0"/>
    <s v="ВЕРНО "/>
    <s v="ВЕРНО"/>
    <n v="1"/>
    <n v="1"/>
    <n v="1"/>
    <n v="1"/>
    <b v="1"/>
    <n v="1"/>
    <n v="1"/>
    <n v="6"/>
    <n v="1"/>
    <n v="6"/>
    <x v="37"/>
    <n v="10"/>
    <n v="4"/>
    <n v="10"/>
    <n v="0"/>
    <s v="ПО ПРОИЗВОДСТВУ ОГНЕУПОРОВ «КОМБИНАТ «МАГНЕЗИТ», Г. САТКА, ЧЕЛЯБИНСКАЯ ОБЛАСТЬЭлектромонтер по ремонту и обслуживанию электрооборудования"/>
    <s v="13.01.10 Электромонтер по ремонту и обслуживанию электрооборудования (по отраслям)"/>
    <s v="ПО ПРОИЗВОДСТВУ ОГНЕУПОРОВ «КОМБИНАТ «МАГНЕЗИТ», Г. САТКА, ЧЕЛЯБИНСКАЯ ОБЛАСТЬЭлектромонтер по ремонту и обслуживанию электрооборудования"/>
    <x v="9"/>
  </r>
  <r>
    <x v="13"/>
    <s v="Челябинская область"/>
    <x v="3"/>
    <x v="3"/>
    <x v="0"/>
    <x v="0"/>
    <x v="21"/>
    <x v="12"/>
    <x v="9"/>
    <n v="6"/>
    <n v="0"/>
    <n v="3"/>
    <n v="0"/>
    <n v="0"/>
    <n v="0"/>
    <n v="0"/>
    <n v="0"/>
    <n v="0"/>
    <n v="0"/>
    <n v="0"/>
    <x v="4"/>
    <x v="0"/>
    <s v="ВЕРНО "/>
    <s v="ВЕРНО"/>
    <n v="1"/>
    <n v="1"/>
    <n v="1"/>
    <n v="1"/>
    <b v="1"/>
    <n v="1"/>
    <n v="1"/>
    <n v="3"/>
    <n v="1"/>
    <n v="3"/>
    <x v="6"/>
    <n v="6"/>
    <n v="3"/>
    <n v="6"/>
    <n v="0"/>
    <s v="ОБЩЕСТВО С ОГРАНИЧЕННОЙ ОТВЕТСТВЕННОСТЬЮ «ГРУППА «МАГНЕЗИТ», Г. САТКА, ЧЕЛЯБИНСКАЯ ОБЛАСТЬЭлектромонтер по ремонту и обслуживанию электрооборудования"/>
    <s v="13.01.10 Электромонтер по ремонту и обслуживанию электрооборудования (по отраслям)"/>
    <s v="ОБЩЕСТВО С ОГРАНИЧЕННОЙ ОТВЕТСТВЕННОСТЬЮ «ГРУППА «МАГНЕЗИТ», Г. САТКА, ЧЕЛЯБИНСКАЯ ОБЛАСТЬЭлектромонтер по ремонту и обслуживанию электрооборудования"/>
    <x v="9"/>
  </r>
  <r>
    <x v="13"/>
    <s v="Челябинская область"/>
    <x v="4"/>
    <x v="4"/>
    <x v="0"/>
    <x v="0"/>
    <x v="88"/>
    <x v="12"/>
    <x v="1"/>
    <n v="16"/>
    <n v="0"/>
    <n v="16"/>
    <n v="0"/>
    <n v="3"/>
    <n v="0"/>
    <n v="0"/>
    <n v="0"/>
    <n v="0"/>
    <n v="0"/>
    <n v="0"/>
    <x v="4"/>
    <x v="0"/>
    <s v="ВЕРНО "/>
    <s v="ВЕРНО"/>
    <n v="1"/>
    <n v="1"/>
    <n v="1"/>
    <n v="1"/>
    <b v="1"/>
    <n v="1"/>
    <n v="1"/>
    <n v="0"/>
    <n v="2"/>
    <n v="0"/>
    <x v="33"/>
    <n v="16"/>
    <n v="16"/>
    <n v="22"/>
    <n v="0"/>
    <s v="ПО ПРОИЗВОДСТВУ ОГНЕУПОРОВ «КОМБИНАТ «МАГНЕЗИТ», Г. САТКА, ЧЕЛЯБИНСКАЯ ОБЛАСТЬЭлектрослесарь (слесарь) дежурный и по ремонту оборудования"/>
    <s v="13.02.11 Техническая эксплуатация и обслуживание электрического и электромеханического оборудования (по отраслям)"/>
    <s v="ПО ПРОИЗВОДСТВУ ОГНЕУПОРОВ «КОМБИНАТ «МАГНЕЗИТ», Г. САТКА, ЧЕЛЯБИНСКАЯ ОБЛАСТЬЭлектрослесарь (слесарь) дежурный и по ремонту оборудования"/>
    <x v="1"/>
  </r>
  <r>
    <x v="13"/>
    <s v="Челябинская область"/>
    <x v="3"/>
    <x v="3"/>
    <x v="0"/>
    <x v="0"/>
    <x v="88"/>
    <x v="12"/>
    <x v="1"/>
    <n v="8"/>
    <n v="0"/>
    <n v="8"/>
    <n v="0"/>
    <n v="0"/>
    <n v="0"/>
    <n v="0"/>
    <n v="0"/>
    <n v="0"/>
    <n v="0"/>
    <n v="0"/>
    <x v="4"/>
    <x v="0"/>
    <s v="ВЕРНО "/>
    <s v="ВЕРНО"/>
    <n v="1"/>
    <n v="1"/>
    <n v="1"/>
    <n v="1"/>
    <b v="1"/>
    <n v="1"/>
    <n v="1"/>
    <n v="0"/>
    <n v="2"/>
    <n v="0"/>
    <x v="0"/>
    <n v="8"/>
    <n v="8"/>
    <n v="12"/>
    <n v="0"/>
    <s v="ОБЩЕСТВО С ОГРАНИЧЕННОЙ ОТВЕТСТВЕННОСТЬЮ «ГРУППА «МАГНЕЗИТ», Г. САТКА, ЧЕЛЯБИНСКАЯ ОБЛАСТЬЭлектрослесарь (слесарь) дежурный и по ремонту оборудования"/>
    <s v="13.02.11 Техническая эксплуатация и обслуживание электрического и электромеханического оборудования (по отраслям)"/>
    <s v="ОБЩЕСТВО С ОГРАНИЧЕННОЙ ОТВЕТСТВЕННОСТЬЮ «ГРУППА «МАГНЕЗИТ», Г. САТКА, ЧЕЛЯБИНСКАЯ ОБЛАСТЬЭлектрослесарь (слесарь) дежурный и по ремонту оборудования"/>
    <x v="1"/>
  </r>
  <r>
    <x v="13"/>
    <s v="Челябинская область"/>
    <x v="4"/>
    <x v="4"/>
    <x v="0"/>
    <x v="0"/>
    <x v="88"/>
    <x v="12"/>
    <x v="45"/>
    <n v="6"/>
    <n v="0"/>
    <n v="6"/>
    <n v="0"/>
    <n v="0"/>
    <n v="0"/>
    <n v="0"/>
    <n v="0"/>
    <n v="0"/>
    <n v="0"/>
    <n v="0"/>
    <x v="4"/>
    <x v="0"/>
    <s v="ВЕРНО "/>
    <s v="ВЕРНО"/>
    <n v="1"/>
    <n v="1"/>
    <n v="1"/>
    <n v="1"/>
    <b v="1"/>
    <n v="1"/>
    <n v="1"/>
    <n v="0"/>
    <n v="2"/>
    <n v="0"/>
    <x v="6"/>
    <n v="6"/>
    <n v="6"/>
    <n v="22"/>
    <n v="0"/>
    <s v="ПО ПРОИЗВОДСТВУ ОГНЕУПОРОВ «КОМБИНАТ «МАГНЕЗИТ», Г. САТКА, ЧЕЛЯБИНСКАЯ ОБЛАСТЬЭлектрослесарь (слесарь) дежурный и по ремонту оборудования"/>
    <s v="13.02.10 Электрические машины и аппараты"/>
    <s v="ПО ПРОИЗВОДСТВУ ОГНЕУПОРОВ «КОМБИНАТ «МАГНЕЗИТ», Г. САТКА, ЧЕЛЯБИНСКАЯ ОБЛАСТЬЭлектрослесарь (слесарь) дежурный и по ремонту оборудования"/>
    <x v="1"/>
  </r>
  <r>
    <x v="13"/>
    <s v="Челябинская область"/>
    <x v="3"/>
    <x v="3"/>
    <x v="0"/>
    <x v="0"/>
    <x v="88"/>
    <x v="12"/>
    <x v="45"/>
    <n v="4"/>
    <n v="0"/>
    <n v="4"/>
    <n v="0"/>
    <n v="0"/>
    <n v="0"/>
    <n v="0"/>
    <n v="0"/>
    <n v="0"/>
    <n v="0"/>
    <n v="0"/>
    <x v="4"/>
    <x v="0"/>
    <s v="ВЕРНО "/>
    <s v="ВЕРНО"/>
    <n v="1"/>
    <n v="1"/>
    <n v="1"/>
    <n v="1"/>
    <b v="1"/>
    <n v="1"/>
    <n v="1"/>
    <n v="0"/>
    <n v="2"/>
    <n v="0"/>
    <x v="5"/>
    <n v="4"/>
    <n v="4"/>
    <n v="12"/>
    <n v="0"/>
    <s v="ОБЩЕСТВО С ОГРАНИЧЕННОЙ ОТВЕТСТВЕННОСТЬЮ «ГРУППА «МАГНЕЗИТ», Г. САТКА, ЧЕЛЯБИНСКАЯ ОБЛАСТЬЭлектрослесарь (слесарь) дежурный и по ремонту оборудования"/>
    <s v="13.02.10 Электрические машины и аппараты"/>
    <s v="ОБЩЕСТВО С ОГРАНИЧЕННОЙ ОТВЕТСТВЕННОСТЬЮ «ГРУППА «МАГНЕЗИТ», Г. САТКА, ЧЕЛЯБИНСКАЯ ОБЛАСТЬЭлектрослесарь (слесарь) дежурный и по ремонту оборудования"/>
    <x v="1"/>
  </r>
  <r>
    <x v="13"/>
    <s v="Челябинская область"/>
    <x v="4"/>
    <x v="4"/>
    <x v="0"/>
    <x v="0"/>
    <x v="3"/>
    <x v="12"/>
    <x v="3"/>
    <n v="10"/>
    <n v="0"/>
    <n v="10"/>
    <n v="0"/>
    <n v="3"/>
    <n v="0"/>
    <n v="0"/>
    <n v="0"/>
    <n v="0"/>
    <n v="0"/>
    <n v="0"/>
    <x v="4"/>
    <x v="0"/>
    <s v="ВЕРНО "/>
    <s v="ВЕРНО"/>
    <n v="1"/>
    <n v="1"/>
    <n v="1"/>
    <n v="1"/>
    <b v="1"/>
    <n v="1"/>
    <n v="1"/>
    <n v="0"/>
    <n v="1"/>
    <n v="0"/>
    <x v="37"/>
    <n v="10"/>
    <n v="10"/>
    <n v="10"/>
    <n v="0"/>
    <s v="ПО ПРОИЗВОДСТВУ ОГНЕУПОРОВ «КОМБИНАТ «МАГНЕЗИТ», Г. САТКА, ЧЕЛЯБИНСКАЯ ОБЛАСТЬСлесарь-ремонтник"/>
    <s v="15.02.12 Монтаж, техническое обслуживание и ремонт промышленного оборудования (по отраслям)"/>
    <s v="ПО ПРОИЗВОДСТВУ ОГНЕУПОРОВ «КОМБИНАТ «МАГНЕЗИТ», Г. САТКА, ЧЕЛЯБИНСКАЯ ОБЛАСТЬСлесарь-ремонтник"/>
    <x v="3"/>
  </r>
  <r>
    <x v="13"/>
    <s v="Челябинская область"/>
    <x v="3"/>
    <x v="3"/>
    <x v="0"/>
    <x v="0"/>
    <x v="3"/>
    <x v="12"/>
    <x v="3"/>
    <n v="12"/>
    <n v="0"/>
    <n v="10"/>
    <n v="0"/>
    <n v="7"/>
    <n v="0"/>
    <n v="0"/>
    <n v="0"/>
    <n v="0"/>
    <n v="0"/>
    <n v="0"/>
    <x v="4"/>
    <x v="0"/>
    <s v="ВЕРНО "/>
    <s v="ВЕРНО"/>
    <n v="1"/>
    <n v="1"/>
    <n v="1"/>
    <n v="1"/>
    <b v="1"/>
    <n v="1"/>
    <n v="1"/>
    <n v="2"/>
    <n v="1"/>
    <n v="2"/>
    <x v="17"/>
    <n v="12"/>
    <n v="10"/>
    <n v="12"/>
    <n v="0"/>
    <s v="ОБЩЕСТВО С ОГРАНИЧЕННОЙ ОТВЕТСТВЕННОСТЬЮ «ГРУППА «МАГНЕЗИТ», Г. САТКА, ЧЕЛЯБИНСКАЯ ОБЛАСТЬСлесарь-ремонтник"/>
    <s v="15.02.12 Монтаж, техническое обслуживание и ремонт промышленного оборудования (по отраслям)"/>
    <s v="ОБЩЕСТВО С ОГРАНИЧЕННОЙ ОТВЕТСТВЕННОСТЬЮ «ГРУППА «МАГНЕЗИТ», Г. САТКА, ЧЕЛЯБИНСКАЯ ОБЛАСТЬСлесарь-ремонтник"/>
    <x v="3"/>
  </r>
  <r>
    <x v="13"/>
    <s v="Челябинская область"/>
    <x v="4"/>
    <x v="4"/>
    <x v="0"/>
    <x v="0"/>
    <x v="43"/>
    <x v="12"/>
    <x v="16"/>
    <n v="3"/>
    <n v="0"/>
    <n v="3"/>
    <n v="0"/>
    <n v="0"/>
    <n v="0"/>
    <n v="0"/>
    <n v="0"/>
    <n v="0"/>
    <n v="0"/>
    <n v="0"/>
    <x v="4"/>
    <x v="0"/>
    <s v="ВЕРНО "/>
    <s v="ВЕРНО"/>
    <n v="1"/>
    <n v="1"/>
    <n v="1"/>
    <n v="1"/>
    <b v="1"/>
    <n v="1"/>
    <n v="1"/>
    <n v="0"/>
    <n v="1"/>
    <n v="0"/>
    <x v="2"/>
    <n v="3"/>
    <n v="3"/>
    <n v="3"/>
    <n v="0"/>
    <s v="ПО ПРОИЗВОДСТВУ ОГНЕУПОРОВ «КОМБИНАТ «МАГНЕЗИТ», Г. САТКА, ЧЕЛЯБИНСКАЯ ОБЛАСТЬЭлектрогазосварщик"/>
    <s v="15.01.05 Сварщик (электросварочные и газосварочные работы)"/>
    <s v="ПО ПРОИЗВОДСТВУ ОГНЕУПОРОВ «КОМБИНАТ «МАГНЕЗИТ», Г. САТКА, ЧЕЛЯБИНСКАЯ ОБЛАСТЬЭлектрогазосварщик"/>
    <x v="13"/>
  </r>
  <r>
    <x v="13"/>
    <s v="Челябинская область"/>
    <x v="3"/>
    <x v="3"/>
    <x v="0"/>
    <x v="0"/>
    <x v="43"/>
    <x v="12"/>
    <x v="16"/>
    <n v="4"/>
    <n v="0"/>
    <n v="4"/>
    <n v="0"/>
    <n v="0"/>
    <n v="0"/>
    <n v="0"/>
    <n v="0"/>
    <n v="0"/>
    <n v="0"/>
    <n v="0"/>
    <x v="4"/>
    <x v="0"/>
    <s v="ВЕРНО "/>
    <s v="ВЕРНО"/>
    <n v="1"/>
    <n v="1"/>
    <n v="1"/>
    <n v="1"/>
    <b v="1"/>
    <n v="1"/>
    <n v="1"/>
    <n v="0"/>
    <n v="1"/>
    <n v="0"/>
    <x v="5"/>
    <n v="4"/>
    <n v="4"/>
    <n v="4"/>
    <n v="0"/>
    <s v="ОБЩЕСТВО С ОГРАНИЧЕННОЙ ОТВЕТСТВЕННОСТЬЮ «ГРУППА «МАГНЕЗИТ», Г. САТКА, ЧЕЛЯБИНСКАЯ ОБЛАСТЬЭлектрогазосварщик"/>
    <s v="15.01.05 Сварщик (электросварочные и газосварочные работы)"/>
    <s v="ОБЩЕСТВО С ОГРАНИЧЕННОЙ ОТВЕТСТВЕННОСТЬЮ «ГРУППА «МАГНЕЗИТ», Г. САТКА, ЧЕЛЯБИНСКАЯ ОБЛАСТЬЭлектрогазосварщик"/>
    <x v="13"/>
  </r>
  <r>
    <x v="13"/>
    <s v="Челябинская область"/>
    <x v="4"/>
    <x v="4"/>
    <x v="0"/>
    <x v="0"/>
    <x v="77"/>
    <x v="12"/>
    <x v="46"/>
    <n v="9"/>
    <n v="0"/>
    <n v="9"/>
    <n v="0"/>
    <n v="6"/>
    <n v="0"/>
    <n v="0"/>
    <n v="0"/>
    <n v="0"/>
    <n v="0"/>
    <n v="0"/>
    <x v="4"/>
    <x v="0"/>
    <s v="ВЕРНО "/>
    <s v="ВЕРНО"/>
    <n v="1"/>
    <n v="1"/>
    <n v="1"/>
    <n v="1"/>
    <b v="1"/>
    <n v="1"/>
    <n v="1"/>
    <n v="0"/>
    <n v="1"/>
    <n v="0"/>
    <x v="7"/>
    <n v="9"/>
    <n v="9"/>
    <n v="9"/>
    <n v="0"/>
    <s v="ПО ПРОИЗВОДСТВУ ОГНЕУПОРОВ «КОМБИНАТ «МАГНЕЗИТ», Г. САТКА, ЧЕЛЯБИНСКАЯ ОБЛАСТЬЛаборант химического анализа"/>
    <s v="18.02.05 Производство тугоплавких неметаллических и силикатных материалов и изделий"/>
    <s v="ПО ПРОИЗВОДСТВУ ОГНЕУПОРОВ «КОМБИНАТ «МАГНЕЗИТ», Г. САТКА, ЧЕЛЯБИНСКАЯ ОБЛАСТЬЛаборант химического анализа"/>
    <x v="44"/>
  </r>
  <r>
    <x v="13"/>
    <s v="Челябинская область"/>
    <x v="3"/>
    <x v="3"/>
    <x v="0"/>
    <x v="0"/>
    <x v="77"/>
    <x v="12"/>
    <x v="46"/>
    <n v="12"/>
    <n v="0"/>
    <n v="9"/>
    <n v="0"/>
    <n v="6"/>
    <n v="0"/>
    <n v="0"/>
    <n v="0"/>
    <n v="0"/>
    <n v="0"/>
    <n v="0"/>
    <x v="4"/>
    <x v="0"/>
    <s v="ВЕРНО "/>
    <s v="ВЕРНО"/>
    <n v="1"/>
    <n v="1"/>
    <n v="1"/>
    <n v="1"/>
    <b v="1"/>
    <n v="1"/>
    <n v="1"/>
    <n v="3"/>
    <n v="1"/>
    <n v="3"/>
    <x v="17"/>
    <n v="12"/>
    <n v="9"/>
    <n v="12"/>
    <n v="0"/>
    <s v="ОБЩЕСТВО С ОГРАНИЧЕННОЙ ОТВЕТСТВЕННОСТЬЮ «ГРУППА «МАГНЕЗИТ», Г. САТКА, ЧЕЛЯБИНСКАЯ ОБЛАСТЬЛаборант химического анализа"/>
    <s v="18.02.05 Производство тугоплавких неметаллических и силикатных материалов и изделий"/>
    <s v="ОБЩЕСТВО С ОГРАНИЧЕННОЙ ОТВЕТСТВЕННОСТЬЮ «ГРУППА «МАГНЕЗИТ», Г. САТКА, ЧЕЛЯБИНСКАЯ ОБЛАСТЬЛаборант химического анализа"/>
    <x v="44"/>
  </r>
  <r>
    <x v="13"/>
    <s v="Челябинская область"/>
    <x v="4"/>
    <x v="4"/>
    <x v="0"/>
    <x v="0"/>
    <x v="89"/>
    <x v="12"/>
    <x v="47"/>
    <n v="17"/>
    <n v="0"/>
    <n v="17"/>
    <n v="0"/>
    <n v="17"/>
    <n v="0"/>
    <n v="0"/>
    <n v="0"/>
    <n v="0"/>
    <n v="0"/>
    <n v="0"/>
    <x v="4"/>
    <x v="0"/>
    <s v="ВЕРНО "/>
    <s v="ВЕРНО"/>
    <n v="1"/>
    <n v="1"/>
    <n v="1"/>
    <n v="1"/>
    <b v="1"/>
    <n v="1"/>
    <n v="1"/>
    <n v="0"/>
    <n v="1"/>
    <n v="0"/>
    <x v="48"/>
    <n v="17"/>
    <n v="17"/>
    <n v="17"/>
    <n v="0"/>
    <s v="ПО ПРОИЗВОДСТВУ ОГНЕУПОРОВ «КОМБИНАТ «МАГНЕЗИТ», Г. САТКА, ЧЕЛЯБИНСКАЯ ОБЛАСТЬБурильщик шпуров"/>
    <s v="21.02.17 Подземная разработка месторождений полезных ископаемых"/>
    <s v="ПО ПРОИЗВОДСТВУ ОГНЕУПОРОВ «КОМБИНАТ «МАГНЕЗИТ», Г. САТКА, ЧЕЛЯБИНСКАЯ ОБЛАСТЬБурильщик шпуров"/>
    <x v="45"/>
  </r>
  <r>
    <x v="14"/>
    <s v="Челябинская область"/>
    <x v="30"/>
    <x v="30"/>
    <x v="0"/>
    <x v="0"/>
    <x v="0"/>
    <x v="3"/>
    <x v="6"/>
    <n v="8"/>
    <m/>
    <m/>
    <n v="8"/>
    <m/>
    <m/>
    <m/>
    <m/>
    <m/>
    <m/>
    <m/>
    <x v="0"/>
    <x v="0"/>
    <s v="ВЕРНО "/>
    <s v="ВЕРНО"/>
    <n v="1"/>
    <n v="1"/>
    <n v="1"/>
    <n v="1"/>
    <b v="1"/>
    <n v="1"/>
    <n v="1"/>
    <n v="0"/>
    <n v="3"/>
    <n v="0"/>
    <x v="0"/>
    <n v="8"/>
    <n v="8"/>
    <n v="17"/>
    <n v="0"/>
    <s v="АГРЕГАТ, Г. СИМ, ЧЕЛЯБИНСКАЯ ОБЛАСТЬТокарь"/>
    <s v="15.02.08 Технология машиностроения"/>
    <s v="АГРЕГАТ, Г. СИМ, ЧЕЛЯБИНСКАЯ ОБЛАСТЬТокарь"/>
    <x v="6"/>
  </r>
  <r>
    <x v="14"/>
    <s v="Челябинская область"/>
    <x v="30"/>
    <x v="30"/>
    <x v="0"/>
    <x v="0"/>
    <x v="90"/>
    <x v="3"/>
    <x v="6"/>
    <n v="1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1"/>
    <n v="1"/>
    <n v="1"/>
    <n v="2"/>
    <n v="0"/>
    <s v="АГРЕГАТ, Г. СИМ, ЧЕЛЯБИНСКАЯ ОБЛАСТЬТокарь-револьверщик"/>
    <s v="15.02.08 Технология машиностроения"/>
    <s v="АГРЕГАТ, Г. СИМ, ЧЕЛЯБИНСКАЯ ОБЛАСТЬТокарь-револьверщик"/>
    <x v="6"/>
  </r>
  <r>
    <x v="14"/>
    <s v="Челябинская область"/>
    <x v="30"/>
    <x v="30"/>
    <x v="0"/>
    <x v="1"/>
    <x v="91"/>
    <x v="3"/>
    <x v="6"/>
    <n v="5"/>
    <m/>
    <m/>
    <n v="4"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5"/>
    <n v="5"/>
    <n v="5"/>
    <n v="5"/>
    <n v="0"/>
    <s v="АГРЕГАТ, Г. СИМ, ЧЕЛЯБИНСКАЯ ОБЛАСТЬТехник-технолог"/>
    <s v="15.02.08 Технология машиностроения"/>
    <s v="АГРЕГАТ, Г. СИМ, ЧЕЛЯБИНСКАЯ ОБЛАСТЬТехник-технолог"/>
    <x v="6"/>
  </r>
  <r>
    <x v="14"/>
    <s v="Челябинская область"/>
    <x v="30"/>
    <x v="30"/>
    <x v="0"/>
    <x v="0"/>
    <x v="16"/>
    <x v="3"/>
    <x v="6"/>
    <n v="22"/>
    <m/>
    <m/>
    <n v="7"/>
    <m/>
    <n v="9"/>
    <n v="3"/>
    <n v="3"/>
    <m/>
    <m/>
    <m/>
    <x v="0"/>
    <x v="0"/>
    <s v="ВЕРНО "/>
    <s v="ВЕРНО"/>
    <n v="1"/>
    <n v="1"/>
    <n v="1"/>
    <n v="1"/>
    <b v="1"/>
    <n v="1"/>
    <n v="1"/>
    <n v="12"/>
    <n v="2"/>
    <n v="6"/>
    <x v="49"/>
    <n v="22"/>
    <n v="16"/>
    <n v="42"/>
    <n v="0"/>
    <s v="АГРЕГАТ, Г. СИМ, ЧЕЛЯБИНСКАЯ ОБЛАСТЬОператор станков с программным управлением"/>
    <s v="15.02.08 Технология машиностроения"/>
    <s v="АГРЕГАТ, Г. СИМ, ЧЕЛЯБИНСКАЯ ОБЛАСТЬОператор станков с программным управлением"/>
    <x v="6"/>
  </r>
  <r>
    <x v="14"/>
    <s v="Челябинская область"/>
    <x v="30"/>
    <x v="30"/>
    <x v="0"/>
    <x v="0"/>
    <x v="41"/>
    <x v="3"/>
    <x v="6"/>
    <n v="6"/>
    <m/>
    <m/>
    <n v="3"/>
    <m/>
    <n v="2"/>
    <m/>
    <m/>
    <m/>
    <m/>
    <m/>
    <x v="0"/>
    <x v="0"/>
    <s v="ВЕРНО "/>
    <s v="ВЕРНО"/>
    <n v="1"/>
    <n v="1"/>
    <n v="1"/>
    <n v="1"/>
    <b v="1"/>
    <n v="1"/>
    <n v="1"/>
    <n v="4"/>
    <n v="3"/>
    <n v="1.3333333333333333"/>
    <x v="11"/>
    <n v="6.333333333333333"/>
    <n v="5"/>
    <n v="16"/>
    <n v="0"/>
    <s v="АГРЕГАТ, Г. СИМ, ЧЕЛЯБИНСКАЯ ОБЛАСТЬСлесарь механосборочных работ"/>
    <s v="15.02.08 Технология машиностроения"/>
    <s v="АГРЕГАТ, Г. СИМ, ЧЕЛЯБИНСКАЯ ОБЛАСТЬСлесарь механосборочных работ"/>
    <x v="6"/>
  </r>
  <r>
    <x v="14"/>
    <s v="Челябинская область"/>
    <x v="30"/>
    <x v="30"/>
    <x v="0"/>
    <x v="0"/>
    <x v="57"/>
    <x v="3"/>
    <x v="6"/>
    <n v="21"/>
    <m/>
    <m/>
    <n v="10"/>
    <m/>
    <n v="8"/>
    <m/>
    <m/>
    <m/>
    <m/>
    <m/>
    <x v="0"/>
    <x v="0"/>
    <s v="ВЕРНО "/>
    <s v="ВЕРНО"/>
    <n v="1"/>
    <n v="1"/>
    <n v="1"/>
    <n v="1"/>
    <b v="1"/>
    <n v="1"/>
    <n v="1"/>
    <n v="12"/>
    <n v="4"/>
    <n v="3"/>
    <x v="49"/>
    <n v="21"/>
    <n v="18"/>
    <n v="41"/>
    <n v="0"/>
    <s v="АГРЕГАТ, Г. СИМ, ЧЕЛЯБИНСКАЯ ОБЛАСТЬКонтролер станочных и слесарных работ"/>
    <s v="15.02.08 Технология машиностроения"/>
    <s v="АГРЕГАТ, Г. СИМ, ЧЕЛЯБИНСКАЯ ОБЛАСТЬКонтролер станочных и слесарных работ"/>
    <x v="6"/>
  </r>
  <r>
    <x v="14"/>
    <s v="Челябинская область"/>
    <x v="30"/>
    <x v="30"/>
    <x v="0"/>
    <x v="1"/>
    <x v="92"/>
    <x v="3"/>
    <x v="6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АГРЕГАТ, Г. СИМ, ЧЕЛЯБИНСКАЯ ОБЛАСТЬТехник по нормированию труда"/>
    <s v="15.02.08 Технология машиностроения"/>
    <s v="АГРЕГАТ, Г. СИМ, ЧЕЛЯБИНСКАЯ ОБЛАСТЬТехник по нормированию труда"/>
    <x v="6"/>
  </r>
  <r>
    <x v="14"/>
    <s v="Челябинская область"/>
    <x v="30"/>
    <x v="30"/>
    <x v="0"/>
    <x v="0"/>
    <x v="20"/>
    <x v="3"/>
    <x v="6"/>
    <n v="2"/>
    <m/>
    <m/>
    <n v="1"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1"/>
    <n v="2"/>
    <n v="2"/>
    <n v="3"/>
    <n v="0"/>
    <s v="АГРЕГАТ, Г. СИМ, ЧЕЛЯБИНСКАЯ ОБЛАСТЬСверловщик"/>
    <s v="15.02.08 Технология машиностроения"/>
    <s v="АГРЕГАТ, Г. СИМ, ЧЕЛЯБИНСКАЯ ОБЛАСТЬСверловщик"/>
    <x v="6"/>
  </r>
  <r>
    <x v="14"/>
    <s v="Челябинская область"/>
    <x v="30"/>
    <x v="30"/>
    <x v="0"/>
    <x v="1"/>
    <x v="93"/>
    <x v="3"/>
    <x v="6"/>
    <n v="7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12"/>
    <n v="2"/>
    <n v="6"/>
    <x v="17"/>
    <n v="7"/>
    <n v="1"/>
    <n v="17"/>
    <n v="0"/>
    <s v="АГРЕГАТ, Г. СИМ, ЧЕЛЯБИНСКАЯ ОБЛАСТЬИнженер-технолог"/>
    <s v="15.02.08 Технология машиностроения"/>
    <s v="АГРЕГАТ, Г. СИМ, ЧЕЛЯБИНСКАЯ ОБЛАСТЬИнженер-технолог"/>
    <x v="6"/>
  </r>
  <r>
    <x v="14"/>
    <s v="Челябинская область"/>
    <x v="30"/>
    <x v="30"/>
    <x v="0"/>
    <x v="0"/>
    <x v="23"/>
    <x v="3"/>
    <x v="6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АГРЕГАТ, Г. СИМ, ЧЕЛЯБИНСКАЯ ОБЛАСТЬЭлектроэрозионист"/>
    <s v="15.02.08 Технология машиностроения"/>
    <s v="АГРЕГАТ, Г. СИМ, ЧЕЛЯБИНСКАЯ ОБЛАСТЬЭлектроэрозионист"/>
    <x v="6"/>
  </r>
  <r>
    <x v="14"/>
    <s v="Челябинская область"/>
    <x v="30"/>
    <x v="30"/>
    <x v="0"/>
    <x v="0"/>
    <x v="94"/>
    <x v="3"/>
    <x v="6"/>
    <n v="13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12"/>
    <n v="1"/>
    <n v="12"/>
    <x v="17"/>
    <n v="13"/>
    <n v="1"/>
    <n v="13"/>
    <n v="0"/>
    <s v="АГРЕГАТ, Г. СИМ, ЧЕЛЯБИНСКАЯ ОБЛАСТЬНаладчик станков и манипуляторов с программным управлением"/>
    <s v="15.02.08 Технология машиностроения"/>
    <s v="АГРЕГАТ, Г. СИМ, ЧЕЛЯБИНСКАЯ ОБЛАСТЬНаладчик станков и манипуляторов с программным управлением"/>
    <x v="6"/>
  </r>
  <r>
    <x v="14"/>
    <s v="Челябинская область"/>
    <x v="30"/>
    <x v="30"/>
    <x v="0"/>
    <x v="0"/>
    <x v="28"/>
    <x v="3"/>
    <x v="6"/>
    <n v="4"/>
    <m/>
    <m/>
    <n v="2"/>
    <m/>
    <m/>
    <m/>
    <m/>
    <m/>
    <m/>
    <m/>
    <x v="0"/>
    <x v="0"/>
    <s v="ВЕРНО "/>
    <s v="ВЕРНО"/>
    <n v="1"/>
    <n v="1"/>
    <n v="1"/>
    <n v="1"/>
    <b v="1"/>
    <n v="1"/>
    <n v="1"/>
    <n v="6"/>
    <n v="3"/>
    <n v="2"/>
    <x v="0"/>
    <n v="4"/>
    <n v="2"/>
    <n v="13"/>
    <n v="0"/>
    <s v="АГРЕГАТ, Г. СИМ, ЧЕЛЯБИНСКАЯ ОБЛАСТЬШлифовщик"/>
    <s v="15.02.08 Технология машиностроения"/>
    <s v="АГРЕГАТ, Г. СИМ, ЧЕЛЯБИНСКАЯ ОБЛАСТЬШлифовщик"/>
    <x v="6"/>
  </r>
  <r>
    <x v="14"/>
    <s v="Челябинская область"/>
    <x v="30"/>
    <x v="30"/>
    <x v="0"/>
    <x v="1"/>
    <x v="95"/>
    <x v="3"/>
    <x v="6"/>
    <n v="1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АГРЕГАТ, Г. СИМ, ЧЕЛЯБИНСКАЯ ОБЛАСТЬТехник-конструктор"/>
    <s v="15.02.08 Технология машиностроения"/>
    <s v="АГРЕГАТ, Г. СИМ, ЧЕЛЯБИНСКАЯ ОБЛАСТЬТехник-конструктор"/>
    <x v="6"/>
  </r>
  <r>
    <x v="14"/>
    <s v="Челябинская область"/>
    <x v="30"/>
    <x v="30"/>
    <x v="0"/>
    <x v="0"/>
    <x v="3"/>
    <x v="3"/>
    <x v="6"/>
    <n v="1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0"/>
    <n v="4"/>
    <n v="0"/>
    <x v="1"/>
    <n v="1"/>
    <n v="1"/>
    <n v="12"/>
    <n v="0"/>
    <s v="АГРЕГАТ, Г. СИМ, ЧЕЛЯБИНСКАЯ ОБЛАСТЬСлесарь-ремонтник"/>
    <s v="15.02.08 Технология машиностроения"/>
    <s v="АГРЕГАТ, Г. СИМ, ЧЕЛЯБИНСКАЯ ОБЛАСТЬСлесарь-ремонтник"/>
    <x v="6"/>
  </r>
  <r>
    <x v="14"/>
    <s v="Челябинская область"/>
    <x v="30"/>
    <x v="30"/>
    <x v="0"/>
    <x v="1"/>
    <x v="96"/>
    <x v="3"/>
    <x v="6"/>
    <n v="1"/>
    <m/>
    <m/>
    <m/>
    <m/>
    <n v="1"/>
    <n v="1"/>
    <n v="1"/>
    <m/>
    <m/>
    <m/>
    <x v="0"/>
    <x v="0"/>
    <s v="ВЕРНО "/>
    <s v="ВЕРНО"/>
    <n v="1"/>
    <n v="1"/>
    <n v="1"/>
    <n v="1"/>
    <b v="1"/>
    <n v="1"/>
    <n v="1"/>
    <n v="0"/>
    <n v="3"/>
    <n v="0"/>
    <x v="1"/>
    <n v="1"/>
    <n v="1"/>
    <n v="6"/>
    <n v="0"/>
    <s v="АГРЕГАТ, Г. СИМ, ЧЕЛЯБИНСКАЯ ОБЛАСТЬТехник"/>
    <s v="15.02.08 Технология машиностроения"/>
    <s v="АГРЕГАТ, Г. СИМ, ЧЕЛЯБИНСКАЯ ОБЛАСТЬТехник"/>
    <x v="6"/>
  </r>
  <r>
    <x v="14"/>
    <s v="Челябинская область"/>
    <x v="30"/>
    <x v="30"/>
    <x v="0"/>
    <x v="0"/>
    <x v="97"/>
    <x v="3"/>
    <x v="6"/>
    <n v="2"/>
    <m/>
    <m/>
    <n v="2"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4"/>
    <n v="2"/>
    <n v="2"/>
    <n v="2"/>
    <n v="0"/>
    <s v="АГРЕГАТ, Г. СИМ, ЧЕЛЯБИНСКАЯ ОБЛАСТЬКонтролер измерительных приборов и специального инструмента"/>
    <s v="15.02.08 Технология машиностроения"/>
    <s v="АГРЕГАТ, Г. СИМ, ЧЕЛЯБИНСКАЯ ОБЛАСТЬКонтролер измерительных приборов и специального инструмента"/>
    <x v="6"/>
  </r>
  <r>
    <x v="14"/>
    <s v="Челябинская область"/>
    <x v="30"/>
    <x v="30"/>
    <x v="0"/>
    <x v="0"/>
    <x v="3"/>
    <x v="3"/>
    <x v="6"/>
    <n v="2"/>
    <m/>
    <m/>
    <n v="2"/>
    <m/>
    <m/>
    <m/>
    <m/>
    <m/>
    <m/>
    <m/>
    <x v="0"/>
    <x v="0"/>
    <s v="ВЕРНО "/>
    <s v="ВЕРНО"/>
    <n v="1"/>
    <n v="1"/>
    <n v="1"/>
    <n v="1"/>
    <b v="1"/>
    <n v="1"/>
    <n v="1"/>
    <n v="0"/>
    <n v="4"/>
    <n v="0"/>
    <x v="4"/>
    <n v="2"/>
    <n v="2"/>
    <n v="12"/>
    <n v="0"/>
    <s v="АГРЕГАТ, Г. СИМ, ЧЕЛЯБИНСКАЯ ОБЛАСТЬСлесарь-ремонтник"/>
    <s v="15.02.08 Технология машиностроения"/>
    <s v="АГРЕГАТ, Г. СИМ, ЧЕЛЯБИНСКАЯ ОБЛАСТЬСлесарь-ремонтник"/>
    <x v="6"/>
  </r>
  <r>
    <x v="14"/>
    <s v="Челябинская область"/>
    <x v="30"/>
    <x v="30"/>
    <x v="0"/>
    <x v="1"/>
    <x v="71"/>
    <x v="3"/>
    <x v="6"/>
    <n v="1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0"/>
    <n v="3"/>
    <n v="0"/>
    <x v="1"/>
    <n v="1"/>
    <n v="1"/>
    <n v="2"/>
    <n v="0"/>
    <s v="АГРЕГАТ, Г. СИМ, ЧЕЛЯБИНСКАЯ ОБЛАСТЬТехнолог"/>
    <s v="15.02.08 Технология машиностроения"/>
    <s v="АГРЕГАТ, Г. СИМ, ЧЕЛЯБИНСКАЯ ОБЛАСТЬТехнолог"/>
    <x v="6"/>
  </r>
  <r>
    <x v="14"/>
    <s v="Челябинская область"/>
    <x v="30"/>
    <x v="30"/>
    <x v="0"/>
    <x v="0"/>
    <x v="98"/>
    <x v="3"/>
    <x v="6"/>
    <n v="2"/>
    <m/>
    <m/>
    <n v="2"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4"/>
    <n v="2"/>
    <n v="2"/>
    <n v="2"/>
    <n v="0"/>
    <s v="АГРЕГАТ, Г. СИМ, ЧЕЛЯБИНСКАЯ ОБЛАСТЬСлесарь-инструментальщик"/>
    <s v="15.02.08 Технология машиностроения"/>
    <s v="АГРЕГАТ, Г. СИМ, ЧЕЛЯБИНСКАЯ ОБЛАСТЬСлесарь-инструментальщик"/>
    <x v="6"/>
  </r>
  <r>
    <x v="14"/>
    <s v="Челябинская область"/>
    <x v="30"/>
    <x v="30"/>
    <x v="0"/>
    <x v="1"/>
    <x v="99"/>
    <x v="3"/>
    <x v="21"/>
    <n v="7"/>
    <m/>
    <m/>
    <n v="0"/>
    <m/>
    <n v="7"/>
    <n v="1"/>
    <n v="1"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7"/>
    <n v="7"/>
    <n v="7"/>
    <n v="0"/>
    <s v="АГРЕГАТ, Г. СИМ, ЧЕЛЯБИНСКАЯ ОБЛАСТЬКонструктор"/>
    <s v="15.02.15 Технология металлообрабатывающего производства"/>
    <s v="АГРЕГАТ, Г. СИМ, ЧЕЛЯБИНСКАЯ ОБЛАСТЬКонструктор"/>
    <x v="20"/>
  </r>
  <r>
    <x v="14"/>
    <s v="Челябинская область"/>
    <x v="30"/>
    <x v="30"/>
    <x v="0"/>
    <x v="0"/>
    <x v="28"/>
    <x v="3"/>
    <x v="21"/>
    <n v="6"/>
    <m/>
    <m/>
    <n v="2"/>
    <m/>
    <n v="2"/>
    <n v="1"/>
    <n v="1"/>
    <m/>
    <m/>
    <m/>
    <x v="0"/>
    <x v="0"/>
    <s v="ВЕРНО "/>
    <s v="ВЕРНО"/>
    <n v="1"/>
    <n v="1"/>
    <n v="1"/>
    <n v="1"/>
    <b v="1"/>
    <n v="1"/>
    <n v="1"/>
    <n v="6"/>
    <n v="3"/>
    <n v="2"/>
    <x v="7"/>
    <n v="6"/>
    <n v="4"/>
    <n v="13"/>
    <n v="0"/>
    <s v="АГРЕГАТ, Г. СИМ, ЧЕЛЯБИНСКАЯ ОБЛАСТЬШлифовщик"/>
    <s v="15.02.15 Технология металлообрабатывающего производства"/>
    <s v="АГРЕГАТ, Г. СИМ, ЧЕЛЯБИНСКАЯ ОБЛАСТЬШлифовщик"/>
    <x v="6"/>
  </r>
  <r>
    <x v="14"/>
    <s v="Челябинская область"/>
    <x v="30"/>
    <x v="30"/>
    <x v="0"/>
    <x v="0"/>
    <x v="16"/>
    <x v="3"/>
    <x v="21"/>
    <n v="20"/>
    <m/>
    <m/>
    <n v="6"/>
    <m/>
    <n v="8"/>
    <n v="2"/>
    <n v="2"/>
    <m/>
    <m/>
    <m/>
    <x v="0"/>
    <x v="0"/>
    <s v="ВЕРНО "/>
    <s v="ВЕРНО"/>
    <n v="1"/>
    <n v="1"/>
    <n v="1"/>
    <n v="1"/>
    <b v="1"/>
    <n v="1"/>
    <n v="1"/>
    <n v="12"/>
    <n v="2"/>
    <n v="6"/>
    <x v="10"/>
    <n v="20"/>
    <n v="14"/>
    <n v="42"/>
    <n v="0"/>
    <s v="АГРЕГАТ, Г. СИМ, ЧЕЛЯБИНСКАЯ ОБЛАСТЬОператор станков с программным управлением"/>
    <s v="15.02.15 Технология металлообрабатывающего производства"/>
    <s v="АГРЕГАТ, Г. СИМ, ЧЕЛЯБИНСКАЯ ОБЛАСТЬОператор станков с программным управлением"/>
    <x v="6"/>
  </r>
  <r>
    <x v="14"/>
    <s v="Челябинская область"/>
    <x v="30"/>
    <x v="30"/>
    <x v="0"/>
    <x v="1"/>
    <x v="93"/>
    <x v="3"/>
    <x v="21"/>
    <n v="10"/>
    <m/>
    <m/>
    <n v="0"/>
    <m/>
    <n v="4"/>
    <n v="1"/>
    <n v="1"/>
    <m/>
    <m/>
    <m/>
    <x v="0"/>
    <x v="0"/>
    <s v="ВЕРНО "/>
    <s v="ВЕРНО"/>
    <n v="1"/>
    <n v="1"/>
    <n v="1"/>
    <n v="1"/>
    <b v="1"/>
    <n v="1"/>
    <n v="1"/>
    <n v="12"/>
    <n v="2"/>
    <n v="6"/>
    <x v="19"/>
    <n v="10"/>
    <n v="4"/>
    <n v="17"/>
    <n v="0"/>
    <s v="АГРЕГАТ, Г. СИМ, ЧЕЛЯБИНСКАЯ ОБЛАСТЬИнженер-технолог"/>
    <s v="15.02.15 Технология металлообрабатывающего производства"/>
    <s v="АГРЕГАТ, Г. СИМ, ЧЕЛЯБИНСКАЯ ОБЛАСТЬИнженер-технолог"/>
    <x v="6"/>
  </r>
  <r>
    <x v="14"/>
    <s v="Челябинская область"/>
    <x v="30"/>
    <x v="30"/>
    <x v="0"/>
    <x v="0"/>
    <x v="57"/>
    <x v="3"/>
    <x v="21"/>
    <n v="10"/>
    <m/>
    <m/>
    <n v="2"/>
    <m/>
    <n v="5"/>
    <n v="4"/>
    <n v="4"/>
    <m/>
    <m/>
    <m/>
    <x v="0"/>
    <x v="0"/>
    <s v="ВЕРНО "/>
    <s v="ВЕРНО"/>
    <n v="1"/>
    <n v="1"/>
    <n v="1"/>
    <n v="1"/>
    <b v="1"/>
    <n v="1"/>
    <n v="1"/>
    <n v="12"/>
    <n v="4"/>
    <n v="3"/>
    <x v="38"/>
    <n v="10"/>
    <n v="7"/>
    <n v="41"/>
    <n v="0"/>
    <s v="АГРЕГАТ, Г. СИМ, ЧЕЛЯБИНСКАЯ ОБЛАСТЬКонтролер станочных и слесарных работ"/>
    <s v="15.02.15 Технология металлообрабатывающего производства"/>
    <s v="АГРЕГАТ, Г. СИМ, ЧЕЛЯБИНСКАЯ ОБЛАСТЬКонтролер станочных и слесарных работ"/>
    <x v="6"/>
  </r>
  <r>
    <x v="14"/>
    <s v="Челябинская область"/>
    <x v="30"/>
    <x v="30"/>
    <x v="0"/>
    <x v="1"/>
    <x v="100"/>
    <x v="3"/>
    <x v="21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АГРЕГАТ, Г. СИМ, ЧЕЛЯБИНСКАЯ ОБЛАСТЬТехник-метролог (техник по метрологии)"/>
    <s v="15.02.15 Технология металлообрабатывающего производства"/>
    <s v="АГРЕГАТ, Г. СИМ, ЧЕЛЯБИНСКАЯ ОБЛАСТЬТехник-метролог (техник по метрологии)"/>
    <x v="20"/>
  </r>
  <r>
    <x v="14"/>
    <s v="Челябинская область"/>
    <x v="30"/>
    <x v="30"/>
    <x v="0"/>
    <x v="0"/>
    <x v="41"/>
    <x v="3"/>
    <x v="21"/>
    <n v="8"/>
    <m/>
    <m/>
    <n v="4"/>
    <m/>
    <n v="2"/>
    <n v="2"/>
    <n v="2"/>
    <m/>
    <m/>
    <m/>
    <x v="0"/>
    <x v="0"/>
    <s v="ВЕРНО "/>
    <s v="ВЕРНО"/>
    <n v="1"/>
    <n v="1"/>
    <n v="1"/>
    <n v="1"/>
    <b v="1"/>
    <n v="1"/>
    <n v="1"/>
    <n v="4"/>
    <n v="3"/>
    <n v="1.3333333333333333"/>
    <x v="37"/>
    <n v="7.333333333333333"/>
    <n v="6"/>
    <n v="16"/>
    <n v="0"/>
    <s v="АГРЕГАТ, Г. СИМ, ЧЕЛЯБИНСКАЯ ОБЛАСТЬСлесарь механосборочных работ"/>
    <s v="15.02.15 Технология металлообрабатывающего производства"/>
    <s v="АГРЕГАТ, Г. СИМ, ЧЕЛЯБИНСКАЯ ОБЛАСТЬСлесарь механосборочных работ"/>
    <x v="6"/>
  </r>
  <r>
    <x v="14"/>
    <s v="Челябинская область"/>
    <x v="30"/>
    <x v="30"/>
    <x v="0"/>
    <x v="0"/>
    <x v="90"/>
    <x v="3"/>
    <x v="21"/>
    <n v="1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1"/>
    <n v="1"/>
    <n v="1"/>
    <n v="2"/>
    <n v="0"/>
    <s v="АГРЕГАТ, Г. СИМ, ЧЕЛЯБИНСКАЯ ОБЛАСТЬТокарь-револьверщик"/>
    <s v="15.02.15 Технология металлообрабатывающего производства"/>
    <s v="АГРЕГАТ, Г. СИМ, ЧЕЛЯБИНСКАЯ ОБЛАСТЬТокарь-револьверщик"/>
    <x v="6"/>
  </r>
  <r>
    <x v="14"/>
    <s v="Челябинская область"/>
    <x v="30"/>
    <x v="30"/>
    <x v="0"/>
    <x v="0"/>
    <x v="0"/>
    <x v="3"/>
    <x v="21"/>
    <n v="6"/>
    <m/>
    <m/>
    <n v="6"/>
    <m/>
    <m/>
    <m/>
    <m/>
    <m/>
    <m/>
    <m/>
    <x v="0"/>
    <x v="0"/>
    <s v="ВЕРНО "/>
    <s v="ВЕРНО"/>
    <n v="1"/>
    <n v="1"/>
    <n v="1"/>
    <n v="1"/>
    <b v="1"/>
    <n v="1"/>
    <n v="1"/>
    <n v="0"/>
    <n v="3"/>
    <n v="0"/>
    <x v="6"/>
    <n v="6"/>
    <n v="6"/>
    <n v="17"/>
    <n v="0"/>
    <s v="АГРЕГАТ, Г. СИМ, ЧЕЛЯБИНСКАЯ ОБЛАСТЬТокарь"/>
    <s v="15.02.15 Технология металлообрабатывающего производства"/>
    <s v="АГРЕГАТ, Г. СИМ, ЧЕЛЯБИНСКАЯ ОБЛАСТЬТокарь"/>
    <x v="6"/>
  </r>
  <r>
    <x v="14"/>
    <s v="Челябинская область"/>
    <x v="30"/>
    <x v="30"/>
    <x v="0"/>
    <x v="0"/>
    <x v="20"/>
    <x v="3"/>
    <x v="21"/>
    <n v="1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1"/>
    <n v="1"/>
    <n v="1"/>
    <n v="3"/>
    <n v="0"/>
    <s v="АГРЕГАТ, Г. СИМ, ЧЕЛЯБИНСКАЯ ОБЛАСТЬСверловщик"/>
    <s v="15.02.15 Технология металлообрабатывающего производства"/>
    <s v="АГРЕГАТ, Г. СИМ, ЧЕЛЯБИНСКАЯ ОБЛАСТЬСверловщик"/>
    <x v="6"/>
  </r>
  <r>
    <x v="14"/>
    <s v="Челябинская область"/>
    <x v="30"/>
    <x v="30"/>
    <x v="0"/>
    <x v="1"/>
    <x v="71"/>
    <x v="3"/>
    <x v="21"/>
    <n v="0"/>
    <m/>
    <m/>
    <n v="0"/>
    <m/>
    <m/>
    <m/>
    <m/>
    <m/>
    <m/>
    <m/>
    <x v="0"/>
    <x v="0"/>
    <s v="ВЕРНО "/>
    <s v="ВЕРНО"/>
    <n v="1"/>
    <n v="1"/>
    <n v="1"/>
    <n v="1"/>
    <b v="1"/>
    <n v="1"/>
    <n v="1"/>
    <n v="0"/>
    <n v="3"/>
    <n v="0"/>
    <x v="3"/>
    <n v="0"/>
    <n v="0"/>
    <n v="2"/>
    <n v="0"/>
    <s v="АГРЕГАТ, Г. СИМ, ЧЕЛЯБИНСКАЯ ОБЛАСТЬТехнолог"/>
    <s v="15.02.15 Технология металлообрабатывающего производства"/>
    <s v="АГРЕГАТ, Г. СИМ, ЧЕЛЯБИНСКАЯ ОБЛАСТЬТехнолог"/>
    <x v="6"/>
  </r>
  <r>
    <x v="14"/>
    <s v="Челябинская область"/>
    <x v="30"/>
    <x v="30"/>
    <x v="0"/>
    <x v="0"/>
    <x v="3"/>
    <x v="3"/>
    <x v="21"/>
    <n v="3"/>
    <m/>
    <m/>
    <n v="3"/>
    <m/>
    <m/>
    <m/>
    <m/>
    <m/>
    <m/>
    <m/>
    <x v="0"/>
    <x v="0"/>
    <s v="ВЕРНО "/>
    <s v="ВЕРНО"/>
    <n v="1"/>
    <n v="1"/>
    <n v="1"/>
    <n v="1"/>
    <b v="1"/>
    <n v="1"/>
    <n v="1"/>
    <n v="0"/>
    <n v="4"/>
    <n v="0"/>
    <x v="2"/>
    <n v="3"/>
    <n v="3"/>
    <n v="12"/>
    <n v="0"/>
    <s v="АГРЕГАТ, Г. СИМ, ЧЕЛЯБИНСКАЯ ОБЛАСТЬСлесарь-ремонтник"/>
    <s v="15.02.15 Технология металлообрабатывающего производства"/>
    <s v="АГРЕГАТ, Г. СИМ, ЧЕЛЯБИНСКАЯ ОБЛАСТЬСлесарь-ремонтник"/>
    <x v="6"/>
  </r>
  <r>
    <x v="14"/>
    <s v="Челябинская область"/>
    <x v="30"/>
    <x v="30"/>
    <x v="0"/>
    <x v="0"/>
    <x v="5"/>
    <x v="3"/>
    <x v="21"/>
    <n v="1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АГРЕГАТ, Г. СИМ, ЧЕЛЯБИНСКАЯ ОБЛАСТЬФрезеровщик"/>
    <s v="15.02.15 Технология металлообрабатывающего производства"/>
    <s v="АГРЕГАТ, Г. СИМ, ЧЕЛЯБИНСКАЯ ОБЛАСТЬФрезеровщик"/>
    <x v="20"/>
  </r>
  <r>
    <x v="14"/>
    <s v="Челябинская область"/>
    <x v="30"/>
    <x v="30"/>
    <x v="0"/>
    <x v="1"/>
    <x v="96"/>
    <x v="3"/>
    <x v="21"/>
    <n v="3"/>
    <m/>
    <m/>
    <n v="3"/>
    <m/>
    <m/>
    <m/>
    <m/>
    <m/>
    <m/>
    <m/>
    <x v="0"/>
    <x v="0"/>
    <s v="ВЕРНО "/>
    <s v="ВЕРНО"/>
    <n v="1"/>
    <n v="1"/>
    <n v="1"/>
    <n v="1"/>
    <b v="1"/>
    <n v="1"/>
    <n v="1"/>
    <n v="0"/>
    <n v="3"/>
    <n v="0"/>
    <x v="2"/>
    <n v="3"/>
    <n v="3"/>
    <n v="6"/>
    <n v="0"/>
    <s v="АГРЕГАТ, Г. СИМ, ЧЕЛЯБИНСКАЯ ОБЛАСТЬТехник"/>
    <s v="15.02.15 Технология металлообрабатывающего производства"/>
    <s v="АГРЕГАТ, Г. СИМ, ЧЕЛЯБИНСКАЯ ОБЛАСТЬТехник"/>
    <x v="6"/>
  </r>
  <r>
    <x v="14"/>
    <s v="Челябинская область"/>
    <x v="30"/>
    <x v="30"/>
    <x v="0"/>
    <x v="0"/>
    <x v="0"/>
    <x v="3"/>
    <x v="26"/>
    <n v="3"/>
    <m/>
    <m/>
    <n v="3"/>
    <m/>
    <m/>
    <m/>
    <m/>
    <m/>
    <m/>
    <m/>
    <x v="0"/>
    <x v="0"/>
    <s v="ВЕРНО "/>
    <s v="ВЕРНО"/>
    <n v="1"/>
    <n v="1"/>
    <n v="1"/>
    <n v="1"/>
    <b v="1"/>
    <n v="1"/>
    <n v="1"/>
    <n v="0"/>
    <n v="3"/>
    <n v="0"/>
    <x v="2"/>
    <n v="3"/>
    <n v="3"/>
    <n v="17"/>
    <n v="0"/>
    <s v="АГРЕГАТ, Г. СИМ, ЧЕЛЯБИНСКАЯ ОБЛАСТЬТокарь"/>
    <s v="15.02.16 Технология машиностроения"/>
    <s v="АГРЕГАТ, Г. СИМ, ЧЕЛЯБИНСКАЯ ОБЛАСТЬТокарь"/>
    <x v="6"/>
  </r>
  <r>
    <x v="14"/>
    <s v="Челябинская область"/>
    <x v="30"/>
    <x v="30"/>
    <x v="0"/>
    <x v="1"/>
    <x v="96"/>
    <x v="3"/>
    <x v="26"/>
    <n v="2"/>
    <m/>
    <m/>
    <n v="2"/>
    <m/>
    <m/>
    <m/>
    <m/>
    <m/>
    <m/>
    <m/>
    <x v="0"/>
    <x v="0"/>
    <s v="ВЕРНО "/>
    <s v="ВЕРНО"/>
    <n v="1"/>
    <n v="1"/>
    <n v="1"/>
    <n v="1"/>
    <b v="1"/>
    <n v="1"/>
    <n v="1"/>
    <n v="0"/>
    <n v="3"/>
    <n v="0"/>
    <x v="4"/>
    <n v="2"/>
    <n v="2"/>
    <n v="6"/>
    <n v="0"/>
    <s v="АГРЕГАТ, Г. СИМ, ЧЕЛЯБИНСКАЯ ОБЛАСТЬТехник"/>
    <s v="15.02.16 Технология машиностроения"/>
    <s v="АГРЕГАТ, Г. СИМ, ЧЕЛЯБИНСКАЯ ОБЛАСТЬТехник"/>
    <x v="6"/>
  </r>
  <r>
    <x v="14"/>
    <s v="Челябинская область"/>
    <x v="30"/>
    <x v="30"/>
    <x v="0"/>
    <x v="1"/>
    <x v="71"/>
    <x v="3"/>
    <x v="26"/>
    <n v="1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0"/>
    <n v="3"/>
    <n v="0"/>
    <x v="1"/>
    <n v="1"/>
    <n v="1"/>
    <n v="2"/>
    <n v="0"/>
    <s v="АГРЕГАТ, Г. СИМ, ЧЕЛЯБИНСКАЯ ОБЛАСТЬТехнолог"/>
    <s v="15.02.16 Технология машиностроения"/>
    <s v="АГРЕГАТ, Г. СИМ, ЧЕЛЯБИНСКАЯ ОБЛАСТЬТехнолог"/>
    <x v="6"/>
  </r>
  <r>
    <x v="14"/>
    <s v="Челябинская область"/>
    <x v="30"/>
    <x v="30"/>
    <x v="0"/>
    <x v="0"/>
    <x v="41"/>
    <x v="3"/>
    <x v="26"/>
    <n v="2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4"/>
    <n v="3"/>
    <n v="1.3333333333333333"/>
    <x v="16"/>
    <n v="2.333333333333333"/>
    <n v="1"/>
    <n v="16"/>
    <n v="0"/>
    <s v="АГРЕГАТ, Г. СИМ, ЧЕЛЯБИНСКАЯ ОБЛАСТЬСлесарь механосборочных работ"/>
    <s v="15.02.16 Технология машиностроения"/>
    <s v="АГРЕГАТ, Г. СИМ, ЧЕЛЯБИНСКАЯ ОБЛАСТЬСлесарь механосборочных работ"/>
    <x v="6"/>
  </r>
  <r>
    <x v="14"/>
    <s v="Челябинская область"/>
    <x v="30"/>
    <x v="30"/>
    <x v="0"/>
    <x v="0"/>
    <x v="57"/>
    <x v="3"/>
    <x v="26"/>
    <n v="5"/>
    <m/>
    <m/>
    <n v="2"/>
    <m/>
    <m/>
    <m/>
    <m/>
    <m/>
    <m/>
    <m/>
    <x v="0"/>
    <x v="0"/>
    <s v="ВЕРНО "/>
    <s v="ВЕРНО"/>
    <n v="1"/>
    <n v="1"/>
    <n v="1"/>
    <n v="1"/>
    <b v="1"/>
    <n v="1"/>
    <n v="1"/>
    <n v="12"/>
    <n v="4"/>
    <n v="3"/>
    <x v="22"/>
    <n v="5"/>
    <n v="2"/>
    <n v="41"/>
    <n v="0"/>
    <s v="АГРЕГАТ, Г. СИМ, ЧЕЛЯБИНСКАЯ ОБЛАСТЬКонтролер станочных и слесарных работ"/>
    <s v="15.02.16 Технология машиностроения"/>
    <s v="АГРЕГАТ, Г. СИМ, ЧЕЛЯБИНСКАЯ ОБЛАСТЬКонтролер станочных и слесарных работ"/>
    <x v="6"/>
  </r>
  <r>
    <x v="14"/>
    <s v="Челябинская область"/>
    <x v="30"/>
    <x v="30"/>
    <x v="0"/>
    <x v="0"/>
    <x v="3"/>
    <x v="3"/>
    <x v="3"/>
    <n v="6"/>
    <m/>
    <m/>
    <m/>
    <m/>
    <n v="6"/>
    <m/>
    <m/>
    <m/>
    <m/>
    <m/>
    <x v="0"/>
    <x v="0"/>
    <s v="ВЕРНО "/>
    <s v="ВЕРНО"/>
    <n v="1"/>
    <n v="1"/>
    <n v="1"/>
    <n v="1"/>
    <b v="1"/>
    <n v="1"/>
    <n v="1"/>
    <n v="0"/>
    <n v="4"/>
    <n v="0"/>
    <x v="3"/>
    <n v="6"/>
    <n v="6"/>
    <n v="12"/>
    <n v="0"/>
    <s v="АГРЕГАТ, Г. СИМ, ЧЕЛЯБИНСКАЯ ОБЛАСТЬСлесарь-ремонтник"/>
    <s v="15.02.12 Монтаж, техническое обслуживание и ремонт промышленного оборудования (по отраслям)"/>
    <s v="АГРЕГАТ, Г. СИМ, ЧЕЛЯБИНСКАЯ ОБЛАСТЬСлесарь-ремонтник"/>
    <x v="6"/>
  </r>
  <r>
    <x v="14"/>
    <s v="Челябинская область"/>
    <x v="30"/>
    <x v="30"/>
    <x v="0"/>
    <x v="0"/>
    <x v="57"/>
    <x v="3"/>
    <x v="3"/>
    <n v="5"/>
    <m/>
    <m/>
    <m/>
    <m/>
    <n v="2"/>
    <m/>
    <m/>
    <m/>
    <m/>
    <m/>
    <x v="0"/>
    <x v="0"/>
    <s v="ВЕРНО "/>
    <s v="ВЕРНО"/>
    <n v="1"/>
    <n v="1"/>
    <n v="1"/>
    <n v="1"/>
    <b v="1"/>
    <n v="1"/>
    <n v="1"/>
    <n v="12"/>
    <n v="4"/>
    <n v="3"/>
    <x v="17"/>
    <n v="5"/>
    <n v="2"/>
    <n v="41"/>
    <n v="0"/>
    <s v="АГРЕГАТ, Г. СИМ, ЧЕЛЯБИНСКАЯ ОБЛАСТЬКонтролер станочных и слесарных работ"/>
    <s v="15.02.12 Монтаж, техническое обслуживание и ремонт промышленного оборудования (по отраслям)"/>
    <s v="АГРЕГАТ, Г. СИМ, ЧЕЛЯБИНСКАЯ ОБЛАСТЬКонтролер станочных и слесарных работ"/>
    <x v="6"/>
  </r>
  <r>
    <x v="14"/>
    <s v="Челябинская область"/>
    <x v="30"/>
    <x v="30"/>
    <x v="0"/>
    <x v="0"/>
    <x v="28"/>
    <x v="3"/>
    <x v="3"/>
    <n v="3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6"/>
    <n v="3"/>
    <n v="2"/>
    <x v="6"/>
    <n v="3"/>
    <n v="1"/>
    <n v="13"/>
    <n v="0"/>
    <s v="АГРЕГАТ, Г. СИМ, ЧЕЛЯБИНСКАЯ ОБЛАСТЬШлифовщик"/>
    <s v="15.02.12 Монтаж, техническое обслуживание и ремонт промышленного оборудования (по отраслям)"/>
    <s v="АГРЕГАТ, Г. СИМ, ЧЕЛЯБИНСКАЯ ОБЛАСТЬШлифовщик"/>
    <x v="6"/>
  </r>
  <r>
    <x v="15"/>
    <s v="Челябинская область"/>
    <x v="31"/>
    <x v="31"/>
    <x v="0"/>
    <x v="0"/>
    <x v="0"/>
    <x v="0"/>
    <x v="48"/>
    <n v="38"/>
    <m/>
    <n v="23"/>
    <n v="5"/>
    <n v="0"/>
    <n v="10"/>
    <n v="10"/>
    <n v="1"/>
    <n v="9"/>
    <n v="4"/>
    <m/>
    <x v="0"/>
    <x v="0"/>
    <s v="ВЕРНО "/>
    <s v="ВЕРНО"/>
    <n v="1"/>
    <n v="1"/>
    <n v="1"/>
    <n v="1"/>
    <b v="1"/>
    <n v="1"/>
    <n v="1"/>
    <n v="0"/>
    <n v="2"/>
    <n v="0"/>
    <x v="32"/>
    <n v="38"/>
    <n v="38"/>
    <n v="89"/>
    <n v="0"/>
    <s v="УСТЬ-КАТАВСКИЙ ВАГОНОСТРОИТЕЛЬНЫЙ ЗАВОД, Г. УСТЬ-КАТАВ, ЧЕЛЯБИНСКАЯ ОБЛАСТЬТокарь"/>
    <s v="15.02.04 Специальные машины и устройства"/>
    <s v="УСТЬ-КАТАВСКИЙ ВАГОНОСТРОИТЕЛЬНЫЙ ЗАВОД, Г. УСТЬ-КАТАВ, ЧЕЛЯБИНСКАЯ ОБЛАСТЬТокарь"/>
    <x v="46"/>
  </r>
  <r>
    <x v="15"/>
    <s v="Челябинская область"/>
    <x v="31"/>
    <x v="31"/>
    <x v="0"/>
    <x v="0"/>
    <x v="0"/>
    <x v="0"/>
    <x v="26"/>
    <n v="51"/>
    <m/>
    <n v="22"/>
    <n v="0"/>
    <n v="0"/>
    <n v="25"/>
    <n v="4"/>
    <m/>
    <n v="3"/>
    <n v="1"/>
    <n v="4"/>
    <x v="0"/>
    <x v="0"/>
    <s v="ВЕРНО "/>
    <s v="ВЕРНО"/>
    <n v="1"/>
    <n v="1"/>
    <n v="1"/>
    <n v="1"/>
    <b v="1"/>
    <n v="1"/>
    <n v="1"/>
    <n v="0"/>
    <n v="2"/>
    <n v="0"/>
    <x v="15"/>
    <n v="51"/>
    <n v="51"/>
    <n v="89"/>
    <n v="0"/>
    <s v="УСТЬ-КАТАВСКИЙ ВАГОНОСТРОИТЕЛЬНЫЙ ЗАВОД, Г. УСТЬ-КАТАВ, ЧЕЛЯБИНСКАЯ ОБЛАСТЬТокарь"/>
    <s v="15.02.16 Технология машиностроения"/>
    <s v="УСТЬ-КАТАВСКИЙ ВАГОНОСТРОИТЕЛЬНЫЙ ЗАВОД, Г. УСТЬ-КАТАВ, ЧЕЛЯБИНСКАЯ ОБЛАСТЬТокарь"/>
    <x v="46"/>
  </r>
  <r>
    <x v="15"/>
    <s v="Челябинская область"/>
    <x v="31"/>
    <x v="31"/>
    <x v="0"/>
    <x v="0"/>
    <x v="47"/>
    <x v="0"/>
    <x v="12"/>
    <n v="60"/>
    <m/>
    <n v="55"/>
    <n v="0"/>
    <n v="0"/>
    <n v="5"/>
    <n v="5"/>
    <m/>
    <n v="4"/>
    <n v="3"/>
    <n v="0"/>
    <x v="0"/>
    <x v="0"/>
    <s v="ВЕРНО "/>
    <s v="ВЕРНО"/>
    <n v="1"/>
    <n v="1"/>
    <n v="1"/>
    <n v="1"/>
    <b v="1"/>
    <n v="1"/>
    <n v="1"/>
    <n v="0"/>
    <n v="1"/>
    <n v="0"/>
    <x v="50"/>
    <n v="60"/>
    <n v="60"/>
    <n v="60"/>
    <n v="0"/>
    <s v="УСТЬ-КАТАВСКИЙ ВАГОНОСТРОИТЕЛЬНЫЙ ЗАВОД, Г. УСТЬ-КАТАВ, ЧЕЛЯБИНСКАЯ ОБЛАСТЬСварщик изделий из тугоплавких металлов"/>
    <s v="15.01.05 Сварщик (ручной и частично механизированной сварки (наплавки)"/>
    <s v="УСТЬ-КАТАВСКИЙ ВАГОНОСТРОИТЕЛЬНЫЙ ЗАВОД, Г. УСТЬ-КАТАВ, ЧЕЛЯБИНСКАЯ ОБЛАСТЬСварщик изделий из тугоплавких металлов"/>
    <x v="12"/>
  </r>
  <r>
    <x v="15"/>
    <s v="Челябинская область"/>
    <x v="31"/>
    <x v="31"/>
    <x v="0"/>
    <x v="0"/>
    <x v="21"/>
    <x v="0"/>
    <x v="1"/>
    <n v="35"/>
    <m/>
    <n v="18"/>
    <n v="9"/>
    <n v="0"/>
    <n v="8"/>
    <n v="8"/>
    <n v="1"/>
    <n v="7"/>
    <n v="3"/>
    <n v="0"/>
    <x v="0"/>
    <x v="0"/>
    <s v="ВЕРНО "/>
    <s v="ВЕРНО"/>
    <n v="1"/>
    <n v="1"/>
    <n v="1"/>
    <n v="1"/>
    <b v="1"/>
    <n v="1"/>
    <n v="1"/>
    <n v="0"/>
    <n v="1"/>
    <n v="0"/>
    <x v="51"/>
    <n v="35"/>
    <n v="35"/>
    <n v="35"/>
    <n v="0"/>
    <s v="УСТЬ-КАТАВСКИЙ ВАГОНОСТРОИТЕЛЬНЫЙ ЗАВОД, Г. УСТЬ-КАТАВ, ЧЕЛЯБИНСКАЯ ОБЛАСТЬЭлектромонтер по ремонту и обслуживанию электрооборудования"/>
    <s v="13.02.11 Техническая эксплуатация и обслуживание электрического и электромеханического оборудования (по отраслям)"/>
    <s v="УСТЬ-КАТАВСКИЙ ВАГОНОСТРОИТЕЛЬНЫЙ ЗАВОД, Г. УСТЬ-КАТАВ, ЧЕЛЯБИНСКАЯ ОБЛАСТЬЭлектромонтер по ремонту и обслуживанию электрооборудования"/>
    <x v="1"/>
  </r>
  <r>
    <x v="15"/>
    <s v="Челябинская область"/>
    <x v="31"/>
    <x v="31"/>
    <x v="0"/>
    <x v="0"/>
    <x v="44"/>
    <x v="0"/>
    <x v="15"/>
    <n v="8"/>
    <m/>
    <n v="8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0"/>
    <n v="8"/>
    <n v="8"/>
    <n v="8"/>
    <n v="0"/>
    <s v="УСТЬ-КАТАВСКИЙ ВАГОНОСТРОИТЕЛЬНЫЙ ЗАВОД, Г. УСТЬ-КАТАВ, ЧЕЛЯБИНСКАЯ ОБЛАСТЬСлесарь по ремонту автомобилей"/>
    <s v="23.02.07 Техническое обслуживание и ремонт двигателей, систем и агрегатов автомобилей"/>
    <s v="УСТЬ-КАТАВСКИЙ ВАГОНОСТРОИТЕЛЬНЫЙ ЗАВОД, Г. УСТЬ-КАТАВ, ЧЕЛЯБИНСКАЯ ОБЛАСТЬСлесарь по ремонту автомобилей"/>
    <x v="19"/>
  </r>
  <r>
    <x v="15"/>
    <s v="Челябинская область"/>
    <x v="31"/>
    <x v="31"/>
    <x v="0"/>
    <x v="1"/>
    <x v="101"/>
    <x v="3"/>
    <x v="25"/>
    <n v="19"/>
    <m/>
    <n v="19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43"/>
    <n v="19"/>
    <n v="19"/>
    <n v="19"/>
    <n v="0"/>
    <s v="УСТЬ-КАТАВСКИЙ ВАГОНОСТРОИТЕЛЬНЫЙ ЗАВОД, Г. УСТЬ-КАТАВ, ЧЕЛЯБИНСКАЯ ОБЛАСТЬИнженер-программист"/>
    <s v="09.02.07 Информационные системы и программирование"/>
    <s v="УСТЬ-КАТАВСКИЙ ВАГОНОСТРОИТЕЛЬНЫЙ ЗАВОД, Г. УСТЬ-КАТАВ, ЧЕЛЯБИНСКАЯ ОБЛАСТЬИнженер-программист"/>
    <x v="23"/>
  </r>
  <r>
    <x v="15"/>
    <s v="Челябинская область"/>
    <x v="31"/>
    <x v="31"/>
    <x v="0"/>
    <x v="1"/>
    <x v="102"/>
    <x v="3"/>
    <x v="25"/>
    <n v="1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УСТЬ-КАТАВСКИЙ ВАГОНОСТРОИТЕЛЬНЫЙ ЗАВОД, Г. УСТЬ-КАТАВ, ЧЕЛЯБИНСКАЯ ОБЛАСТЬЭкономист по планированию"/>
    <s v="09.02.07 Информационные системы и программирование"/>
    <s v="УСТЬ-КАТАВСКИЙ ВАГОНОСТРОИТЕЛЬНЫЙ ЗАВОД, Г. УСТЬ-КАТАВ, ЧЕЛЯБИНСКАЯ ОБЛАСТЬЭкономист по планированию"/>
    <x v="23"/>
  </r>
  <r>
    <x v="16"/>
    <s v="Челябинская область"/>
    <x v="32"/>
    <x v="32"/>
    <x v="0"/>
    <x v="0"/>
    <x v="103"/>
    <x v="1"/>
    <x v="5"/>
    <n v="2"/>
    <m/>
    <n v="2"/>
    <m/>
    <n v="1"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4"/>
    <n v="2"/>
    <n v="2"/>
    <n v="2"/>
    <n v="0"/>
    <s v="УРАЛЬСКАЯ КУЗНИЦА, Г. ЧЕБАРКУЛЬ, ЧЕЛЯБИНСКАЯ ОБЛАСТЬКузнец на молотах и прессах"/>
    <s v="22.02.05 Обработка металлов давлением"/>
    <s v="УРАЛЬСКАЯ КУЗНИЦА, Г. ЧЕБАРКУЛЬ, ЧЕЛЯБИНСКАЯ ОБЛАСТЬКузнец на молотах и прессах"/>
    <x v="5"/>
  </r>
  <r>
    <x v="16"/>
    <s v="Челябинская область"/>
    <x v="32"/>
    <x v="32"/>
    <x v="0"/>
    <x v="0"/>
    <x v="49"/>
    <x v="1"/>
    <x v="5"/>
    <n v="10"/>
    <n v="2"/>
    <n v="6"/>
    <m/>
    <m/>
    <n v="2"/>
    <n v="2"/>
    <m/>
    <n v="2"/>
    <n v="2"/>
    <m/>
    <x v="0"/>
    <x v="0"/>
    <s v="ВЕРНО "/>
    <s v="ВЕРНО"/>
    <n v="1"/>
    <n v="1"/>
    <n v="1"/>
    <n v="1"/>
    <b v="1"/>
    <n v="1"/>
    <n v="1"/>
    <n v="0"/>
    <n v="2"/>
    <n v="0"/>
    <x v="37"/>
    <n v="10"/>
    <n v="10"/>
    <n v="13"/>
    <n v="0"/>
    <s v="УРАЛЬСКАЯ КУЗНИЦА, Г. ЧЕБАРКУЛЬ, ЧЕЛЯБИНСКАЯ ОБЛАСТЬКузнец-штамповщик"/>
    <s v="22.02.05 Обработка металлов давлением"/>
    <s v="УРАЛЬСКАЯ КУЗНИЦА, Г. ЧЕБАРКУЛЬ, ЧЕЛЯБИНСКАЯ ОБЛАСТЬКузнец-штамповщик"/>
    <x v="5"/>
  </r>
  <r>
    <x v="16"/>
    <s v="Челябинская область"/>
    <x v="32"/>
    <x v="32"/>
    <x v="0"/>
    <x v="0"/>
    <x v="104"/>
    <x v="1"/>
    <x v="5"/>
    <n v="8"/>
    <m/>
    <n v="8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0"/>
    <n v="8"/>
    <n v="8"/>
    <n v="8"/>
    <n v="0"/>
    <s v="УРАЛЬСКАЯ КУЗНИЦА, Г. ЧЕБАРКУЛЬ, ЧЕЛЯБИНСКАЯ ОБЛАСТЬМашинист на молотах, прессах и манипуляторах"/>
    <s v="22.02.05 Обработка металлов давлением"/>
    <s v="УРАЛЬСКАЯ КУЗНИЦА, Г. ЧЕБАРКУЛЬ, ЧЕЛЯБИНСКАЯ ОБЛАСТЬМашинист на молотах, прессах и манипуляторах"/>
    <x v="5"/>
  </r>
  <r>
    <x v="16"/>
    <s v="Челябинская область"/>
    <x v="32"/>
    <x v="32"/>
    <x v="0"/>
    <x v="0"/>
    <x v="0"/>
    <x v="1"/>
    <x v="6"/>
    <n v="18"/>
    <m/>
    <n v="8"/>
    <m/>
    <m/>
    <m/>
    <m/>
    <m/>
    <m/>
    <m/>
    <m/>
    <x v="0"/>
    <x v="0"/>
    <s v="ВЕРНО "/>
    <s v="ВЕРНО"/>
    <n v="1"/>
    <n v="1"/>
    <n v="1"/>
    <n v="1"/>
    <b v="1"/>
    <n v="1"/>
    <n v="1"/>
    <n v="10"/>
    <n v="1"/>
    <n v="10"/>
    <x v="38"/>
    <n v="18"/>
    <n v="8"/>
    <n v="18"/>
    <n v="0"/>
    <s v="УРАЛЬСКАЯ КУЗНИЦА, Г. ЧЕБАРКУЛЬ, ЧЕЛЯБИНСКАЯ ОБЛАСТЬТокарь"/>
    <s v="15.02.08 Технология машиностроения"/>
    <s v="УРАЛЬСКАЯ КУЗНИЦА, Г. ЧЕБАРКУЛЬ, ЧЕЛЯБИНСКАЯ ОБЛАСТЬТокарь"/>
    <x v="6"/>
  </r>
  <r>
    <x v="16"/>
    <s v="Челябинская область"/>
    <x v="32"/>
    <x v="32"/>
    <x v="0"/>
    <x v="0"/>
    <x v="81"/>
    <x v="1"/>
    <x v="6"/>
    <n v="23"/>
    <m/>
    <m/>
    <n v="4"/>
    <m/>
    <m/>
    <m/>
    <m/>
    <m/>
    <m/>
    <m/>
    <x v="0"/>
    <x v="0"/>
    <s v="ВЕРНО "/>
    <s v="ВЕРНО"/>
    <n v="1"/>
    <n v="1"/>
    <n v="1"/>
    <n v="1"/>
    <b v="1"/>
    <n v="1"/>
    <n v="1"/>
    <n v="19"/>
    <n v="1"/>
    <n v="19"/>
    <x v="52"/>
    <n v="23"/>
    <n v="4"/>
    <n v="23"/>
    <n v="0"/>
    <s v="УРАЛЬСКАЯ КУЗНИЦА, Г. ЧЕБАРКУЛЬ, ЧЕЛЯБИНСКАЯ ОБЛАСТЬТокарь-карусельщик"/>
    <s v="15.02.08 Технология машиностроения"/>
    <s v="УРАЛЬСКАЯ КУЗНИЦА, Г. ЧЕБАРКУЛЬ, ЧЕЛЯБИНСКАЯ ОБЛАСТЬТокарь-карусельщик"/>
    <x v="6"/>
  </r>
  <r>
    <x v="16"/>
    <s v="Челябинская область"/>
    <x v="32"/>
    <x v="32"/>
    <x v="0"/>
    <x v="0"/>
    <x v="4"/>
    <x v="1"/>
    <x v="26"/>
    <n v="12"/>
    <m/>
    <n v="12"/>
    <m/>
    <n v="4"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7"/>
    <n v="12"/>
    <n v="12"/>
    <n v="12"/>
    <n v="0"/>
    <s v="УРАЛЬСКАЯ КУЗНИЦА, Г. ЧЕБАРКУЛЬ, ЧЕЛЯБИНСКАЯ ОБЛАСТЬТокарь-расточник"/>
    <s v="15.02.16 Технология машиностроения"/>
    <s v="УРАЛЬСКАЯ КУЗНИЦА, Г. ЧЕБАРКУЛЬ, ЧЕЛЯБИНСКАЯ ОБЛАСТЬТокарь-расточник"/>
    <x v="24"/>
  </r>
  <r>
    <x v="16"/>
    <s v="Челябинская область"/>
    <x v="32"/>
    <x v="32"/>
    <x v="0"/>
    <x v="0"/>
    <x v="21"/>
    <x v="1"/>
    <x v="9"/>
    <n v="11"/>
    <n v="5"/>
    <m/>
    <n v="6"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23"/>
    <n v="11"/>
    <n v="11"/>
    <n v="11"/>
    <n v="0"/>
    <s v="УРАЛЬСКАЯ КУЗНИЦА, Г. ЧЕБАРКУЛЬ, ЧЕЛЯБИНСКАЯ ОБЛАСТЬЭлектромонтер по ремонту и обслуживанию электрооборудования"/>
    <s v="13.01.10 Электромонтер по ремонту и обслуживанию электрооборудования (по отраслям)"/>
    <s v="УРАЛЬСКАЯ КУЗНИЦА, Г. ЧЕБАРКУЛЬ, ЧЕЛЯБИНСКАЯ ОБЛАСТЬЭлектромонтер по ремонту и обслуживанию электрооборудования"/>
    <x v="9"/>
  </r>
  <r>
    <x v="17"/>
    <s v="Челябинская область"/>
    <x v="33"/>
    <x v="33"/>
    <x v="0"/>
    <x v="0"/>
    <x v="105"/>
    <x v="3"/>
    <x v="15"/>
    <n v="1"/>
    <n v="0"/>
    <n v="0"/>
    <n v="0"/>
    <n v="0"/>
    <n v="1"/>
    <n v="1"/>
    <n v="1"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ЧЕЛЯБИНСКИЙ МЕХАНИЧЕСКИЙ ЗАВОД, Г. ЧЕЛЯБИНСКСборщик"/>
    <s v="23.02.07 Техническое обслуживание и ремонт двигателей, систем и агрегатов автомобилей"/>
    <s v="ЧЕЛЯБИНСКИЙ МЕХАНИЧЕСКИЙ ЗАВОД, Г. ЧЕЛЯБИНСКСборщик"/>
    <x v="19"/>
  </r>
  <r>
    <x v="17"/>
    <s v="Челябинская область"/>
    <x v="13"/>
    <x v="13"/>
    <x v="0"/>
    <x v="1"/>
    <x v="26"/>
    <x v="3"/>
    <x v="15"/>
    <n v="1"/>
    <n v="0"/>
    <n v="0"/>
    <n v="0"/>
    <n v="0"/>
    <n v="1"/>
    <n v="1"/>
    <m/>
    <n v="1"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ЧЕЛЯБИНСКИЙ КУЗНЕЧНО-ПРЕССОВЫЙ ЗАВОД, Г. ЧЕЛЯБИНСКМастер"/>
    <s v="23.02.07 Техническое обслуживание и ремонт двигателей, систем и агрегатов автомобилей"/>
    <s v="ЧЕЛЯБИНСКИЙ КУЗНЕЧНО-ПРЕССОВЫЙ ЗАВОД, Г. ЧЕЛЯБИНСКМастер"/>
    <x v="19"/>
  </r>
  <r>
    <x v="17"/>
    <s v="Челябинская область"/>
    <x v="28"/>
    <x v="28"/>
    <x v="0"/>
    <x v="2"/>
    <x v="106"/>
    <x v="3"/>
    <x v="15"/>
    <n v="1"/>
    <n v="0"/>
    <n v="0"/>
    <n v="0"/>
    <n v="0"/>
    <n v="1"/>
    <n v="1"/>
    <m/>
    <n v="1"/>
    <m/>
    <m/>
    <x v="0"/>
    <x v="0"/>
    <s v="ВЕРНО "/>
    <s v="ВЕРНО"/>
    <n v="1"/>
    <n v="1"/>
    <n v="1"/>
    <n v="1"/>
    <b v="0"/>
    <n v="1"/>
    <n v="1"/>
    <n v="0"/>
    <n v="1"/>
    <n v="0"/>
    <x v="1"/>
    <n v="1"/>
    <n v="1"/>
    <n v="1"/>
    <n v="0"/>
    <s v="ЧЕЛЯБИНСКИЙ ТРУБОПРОКАТНЫЙ ЗАВОД, Г. ЧЕЛЯБИНСКБригадир"/>
    <s v="23.02.07 Техническое обслуживание и ремонт двигателей, систем и агрегатов автомобилей"/>
    <s v="ЧЕЛЯБИНСКИЙ ТРУБОПРОКАТНЫЙ ЗАВОД, Г. ЧЕЛЯБИНСКБригадир"/>
    <x v="19"/>
  </r>
  <r>
    <x v="18"/>
    <s v="Челябинская область"/>
    <x v="28"/>
    <x v="28"/>
    <x v="0"/>
    <x v="0"/>
    <x v="107"/>
    <x v="3"/>
    <x v="5"/>
    <n v="6"/>
    <m/>
    <n v="6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6"/>
    <n v="6"/>
    <n v="6"/>
    <n v="6"/>
    <n v="0"/>
    <s v="ЧЕЛЯБИНСКИЙ ТРУБОПРОКАТНЫЙ ЗАВОД, Г. ЧЕЛЯБИНСКПодручный вальцовщика стана горячего проката труб"/>
    <s v="22.02.05 Обработка металлов давлением"/>
    <s v="ЧЕЛЯБИНСКИЙ ТРУБОПРОКАТНЫЙ ЗАВОД, Г. ЧЕЛЯБИНСКПодручный вальцовщика стана горячего проката труб"/>
    <x v="5"/>
  </r>
  <r>
    <x v="18"/>
    <s v="Челябинская область"/>
    <x v="28"/>
    <x v="28"/>
    <x v="0"/>
    <x v="0"/>
    <x v="108"/>
    <x v="3"/>
    <x v="5"/>
    <n v="11"/>
    <m/>
    <n v="11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23"/>
    <n v="11"/>
    <n v="11"/>
    <n v="11"/>
    <n v="0"/>
    <s v="ЧЕЛЯБИНСКИЙ ТРУБОПРОКАТНЫЙ ЗАВОД, Г. ЧЕЛЯБИНСКПодручный вальцовщика стана холодного проката труб"/>
    <s v="22.02.05 Обработка металлов давлением"/>
    <s v="ЧЕЛЯБИНСКИЙ ТРУБОПРОКАТНЫЙ ЗАВОД, Г. ЧЕЛЯБИНСКПодручный вальцовщика стана холодного проката труб"/>
    <x v="5"/>
  </r>
  <r>
    <x v="18"/>
    <s v="Челябинская область"/>
    <x v="28"/>
    <x v="28"/>
    <x v="0"/>
    <x v="0"/>
    <x v="109"/>
    <x v="3"/>
    <x v="5"/>
    <n v="7"/>
    <m/>
    <m/>
    <m/>
    <m/>
    <n v="7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"/>
    <n v="7"/>
    <n v="7"/>
    <n v="7"/>
    <n v="0"/>
    <s v="ЧЕЛЯБИНСКИЙ ТРУБОПРОКАТНЫЙ ЗАВОД, Г. ЧЕЛЯБИНСКВальцовщик стана холодного проката труб"/>
    <s v="22.02.05 Обработка металлов давлением"/>
    <s v="ЧЕЛЯБИНСКИЙ ТРУБОПРОКАТНЫЙ ЗАВОД, Г. ЧЕЛЯБИНСКВальцовщик стана холодного проката труб"/>
    <x v="5"/>
  </r>
  <r>
    <x v="18"/>
    <s v="Челябинская область"/>
    <x v="13"/>
    <x v="13"/>
    <x v="0"/>
    <x v="0"/>
    <x v="30"/>
    <x v="3"/>
    <x v="5"/>
    <n v="11"/>
    <m/>
    <m/>
    <n v="1"/>
    <m/>
    <n v="10"/>
    <n v="5"/>
    <n v="3"/>
    <m/>
    <m/>
    <m/>
    <x v="0"/>
    <x v="0"/>
    <s v="ВЕРНО "/>
    <s v="ВЕРНО"/>
    <n v="1"/>
    <n v="1"/>
    <n v="1"/>
    <n v="1"/>
    <b v="1"/>
    <n v="1"/>
    <n v="1"/>
    <n v="0"/>
    <n v="1"/>
    <n v="0"/>
    <x v="6"/>
    <n v="11"/>
    <n v="11"/>
    <n v="11"/>
    <n v="0"/>
    <s v="ЧЕЛЯБИНСКИЙ КУЗНЕЧНО-ПРЕССОВЫЙ ЗАВОД, Г. ЧЕЛЯБИНСКВальцовщик"/>
    <s v="22.02.05 Обработка металлов давлением"/>
    <s v="ЧЕЛЯБИНСКИЙ КУЗНЕЧНО-ПРЕССОВЫЙ ЗАВОД, Г. ЧЕЛЯБИНСКВальцовщик"/>
    <x v="5"/>
  </r>
  <r>
    <x v="18"/>
    <s v="Челябинская область"/>
    <x v="28"/>
    <x v="28"/>
    <x v="0"/>
    <x v="0"/>
    <x v="3"/>
    <x v="3"/>
    <x v="49"/>
    <n v="25"/>
    <m/>
    <n v="13"/>
    <m/>
    <m/>
    <n v="12"/>
    <n v="4"/>
    <m/>
    <n v="4"/>
    <n v="4"/>
    <m/>
    <x v="0"/>
    <x v="0"/>
    <s v="ВЕРНО "/>
    <s v="ВЕРНО"/>
    <n v="1"/>
    <n v="1"/>
    <n v="1"/>
    <n v="1"/>
    <b v="1"/>
    <n v="1"/>
    <n v="1"/>
    <n v="13"/>
    <n v="2"/>
    <n v="6.5"/>
    <x v="15"/>
    <n v="31.5"/>
    <n v="25"/>
    <n v="40"/>
    <n v="0"/>
    <s v="ЧЕЛЯБИНСКИЙ ТРУБОПРОКАТНЫЙ ЗАВОД, Г. ЧЕЛЯБИНСКСлесарь-ремонтник"/>
    <s v="15.02.03 Техническая эксплуатация гидравлических машин, гидроприводов и гидропневмоавтоматики"/>
    <s v="ЧЕЛЯБИНСКИЙ ТРУБОПРОКАТНЫЙ ЗАВОД, Г. ЧЕЛЯБИНСКСлесарь-ремонтник"/>
    <x v="47"/>
  </r>
  <r>
    <x v="18"/>
    <s v="Челябинская область"/>
    <x v="13"/>
    <x v="13"/>
    <x v="0"/>
    <x v="0"/>
    <x v="3"/>
    <x v="3"/>
    <x v="49"/>
    <n v="10"/>
    <m/>
    <m/>
    <m/>
    <m/>
    <n v="10"/>
    <n v="3"/>
    <m/>
    <n v="1"/>
    <n v="1"/>
    <m/>
    <x v="0"/>
    <x v="0"/>
    <s v="ВЕРНО "/>
    <s v="ВЕРНО"/>
    <n v="1"/>
    <n v="1"/>
    <n v="1"/>
    <n v="1"/>
    <b v="1"/>
    <n v="1"/>
    <n v="1"/>
    <n v="343"/>
    <n v="3"/>
    <n v="114.33333333333333"/>
    <x v="53"/>
    <n v="124.33333333333333"/>
    <n v="10"/>
    <n v="357"/>
    <n v="0"/>
    <s v="ЧЕЛЯБИНСКИЙ КУЗНЕЧНО-ПРЕССОВЫЙ ЗАВОД, Г. ЧЕЛЯБИНСКСлесарь-ремонтник"/>
    <s v="15.02.03 Техническая эксплуатация гидравлических машин, гидроприводов и гидропневмоавтоматики"/>
    <s v="ЧЕЛЯБИНСКИЙ КУЗНЕЧНО-ПРЕССОВЫЙ ЗАВОД, Г. ЧЕЛЯБИНСКСлесарь-ремонтник"/>
    <x v="47"/>
  </r>
  <r>
    <x v="18"/>
    <s v="Челябинская область"/>
    <x v="28"/>
    <x v="28"/>
    <x v="0"/>
    <x v="0"/>
    <x v="46"/>
    <x v="3"/>
    <x v="1"/>
    <n v="19"/>
    <m/>
    <n v="10"/>
    <m/>
    <m/>
    <n v="9"/>
    <n v="2"/>
    <m/>
    <m/>
    <m/>
    <m/>
    <x v="0"/>
    <x v="0"/>
    <s v="ВЕРНО "/>
    <s v="ВЕРНО"/>
    <n v="1"/>
    <n v="1"/>
    <n v="1"/>
    <n v="1"/>
    <b v="1"/>
    <n v="1"/>
    <n v="1"/>
    <n v="0"/>
    <n v="1"/>
    <n v="0"/>
    <x v="17"/>
    <n v="19"/>
    <n v="19"/>
    <n v="19"/>
    <n v="0"/>
    <s v="ЧЕЛЯБИНСКИЙ ТРУБОПРОКАТНЫЙ ЗАВОД, Г. ЧЕЛЯБИНСКСлесарь-электрик по ремонту электрооборудования"/>
    <s v="13.02.11 Техническая эксплуатация и обслуживание электрического и электромеханического оборудования (по отраслям)"/>
    <s v="ЧЕЛЯБИНСКИЙ ТРУБОПРОКАТНЫЙ ЗАВОД, Г. ЧЕЛЯБИНСКСлесарь-электрик по ремонту электрооборудования"/>
    <x v="1"/>
  </r>
  <r>
    <x v="18"/>
    <s v="Челябинская область"/>
    <x v="13"/>
    <x v="13"/>
    <x v="0"/>
    <x v="0"/>
    <x v="46"/>
    <x v="3"/>
    <x v="1"/>
    <n v="7"/>
    <m/>
    <m/>
    <n v="1"/>
    <m/>
    <n v="6"/>
    <n v="2"/>
    <n v="1"/>
    <m/>
    <m/>
    <m/>
    <x v="0"/>
    <x v="0"/>
    <s v="ВЕРНО "/>
    <s v="ВЕРНО"/>
    <n v="1"/>
    <n v="1"/>
    <n v="1"/>
    <n v="1"/>
    <b v="1"/>
    <n v="1"/>
    <n v="1"/>
    <n v="0"/>
    <n v="2"/>
    <n v="0"/>
    <x v="2"/>
    <n v="7"/>
    <n v="7"/>
    <n v="8"/>
    <n v="0"/>
    <s v="ЧЕЛЯБИНСКИЙ КУЗНЕЧНО-ПРЕССОВЫЙ ЗАВОД, Г. ЧЕЛЯБИНСКСлесарь-электрик по ремонту электрооборудования"/>
    <s v="13.02.11 Техническая эксплуатация и обслуживание электрического и электромеханического оборудования (по отраслям)"/>
    <s v="ЧЕЛЯБИНСКИЙ КУЗНЕЧНО-ПРЕССОВЫЙ ЗАВОД, Г. ЧЕЛЯБИНСКСлесарь-электрик по ремонту электрооборудования"/>
    <x v="1"/>
  </r>
  <r>
    <x v="18"/>
    <s v="Челябинская область"/>
    <x v="28"/>
    <x v="28"/>
    <x v="0"/>
    <x v="0"/>
    <x v="110"/>
    <x v="3"/>
    <x v="12"/>
    <n v="28"/>
    <m/>
    <n v="7"/>
    <m/>
    <m/>
    <n v="17"/>
    <n v="3"/>
    <m/>
    <n v="3"/>
    <n v="3"/>
    <m/>
    <x v="0"/>
    <x v="0"/>
    <s v="ВЕРНО "/>
    <s v="ВЕРНО"/>
    <n v="1"/>
    <n v="1"/>
    <n v="1"/>
    <n v="1"/>
    <b v="1"/>
    <n v="1"/>
    <n v="1"/>
    <n v="4"/>
    <n v="1"/>
    <n v="4"/>
    <x v="22"/>
    <n v="28"/>
    <n v="24"/>
    <n v="28"/>
    <n v="0"/>
    <s v="ЧЕЛЯБИНСКИЙ ТРУБОПРОКАТНЫЙ ЗАВОД, Г. ЧЕЛЯБИНСКЭлектросварщик ручной сварки"/>
    <s v="15.01.05 Сварщик (ручной и частично механизированной сварки (наплавки)"/>
    <s v="ЧЕЛЯБИНСКИЙ ТРУБОПРОКАТНЫЙ ЗАВОД, Г. ЧЕЛЯБИНСКЭлектросварщик ручной сварки"/>
    <x v="12"/>
  </r>
  <r>
    <x v="18"/>
    <s v="Челябинская область"/>
    <x v="28"/>
    <x v="28"/>
    <x v="0"/>
    <x v="0"/>
    <x v="111"/>
    <x v="3"/>
    <x v="18"/>
    <n v="27"/>
    <m/>
    <n v="15"/>
    <m/>
    <m/>
    <n v="12"/>
    <n v="3"/>
    <m/>
    <n v="2"/>
    <n v="2"/>
    <m/>
    <x v="0"/>
    <x v="0"/>
    <s v="ВЕРНО "/>
    <s v="ВЕРНО"/>
    <n v="1"/>
    <n v="1"/>
    <n v="1"/>
    <n v="1"/>
    <b v="1"/>
    <n v="1"/>
    <n v="1"/>
    <n v="0"/>
    <n v="1"/>
    <n v="0"/>
    <x v="38"/>
    <n v="27"/>
    <n v="27"/>
    <n v="27"/>
    <n v="0"/>
    <s v="ЧЕЛЯБИНСКИЙ ТРУБОПРОКАТНЫЙ ЗАВОД, Г. ЧЕЛЯБИНСКЭлектросварщик труб на стане"/>
    <s v="22.02.06 Сварочное производство"/>
    <s v="ЧЕЛЯБИНСКИЙ ТРУБОПРОКАТНЫЙ ЗАВОД, Г. ЧЕЛЯБИНСКЭлектросварщик труб на стане"/>
    <x v="16"/>
  </r>
  <r>
    <x v="18"/>
    <s v="Челябинская область"/>
    <x v="13"/>
    <x v="13"/>
    <x v="0"/>
    <x v="0"/>
    <x v="110"/>
    <x v="3"/>
    <x v="18"/>
    <n v="5"/>
    <m/>
    <m/>
    <m/>
    <m/>
    <n v="5"/>
    <n v="3"/>
    <m/>
    <n v="3"/>
    <n v="3"/>
    <m/>
    <x v="0"/>
    <x v="0"/>
    <s v="ВЕРНО "/>
    <s v="ВЕРНО"/>
    <n v="1"/>
    <n v="1"/>
    <n v="1"/>
    <n v="1"/>
    <b v="1"/>
    <n v="1"/>
    <n v="1"/>
    <n v="0"/>
    <n v="1"/>
    <n v="0"/>
    <x v="2"/>
    <n v="5"/>
    <n v="5"/>
    <n v="5"/>
    <n v="0"/>
    <s v="ЧЕЛЯБИНСКИЙ КУЗНЕЧНО-ПРЕССОВЫЙ ЗАВОД, Г. ЧЕЛЯБИНСКЭлектросварщик ручной сварки"/>
    <s v="22.02.06 Сварочное производство"/>
    <s v="ЧЕЛЯБИНСКИЙ КУЗНЕЧНО-ПРЕССОВЫЙ ЗАВОД, Г. ЧЕЛЯБИНСКЭлектросварщик ручной сварки"/>
    <x v="16"/>
  </r>
  <r>
    <x v="18"/>
    <s v="Челябинская область"/>
    <x v="28"/>
    <x v="28"/>
    <x v="0"/>
    <x v="0"/>
    <x v="0"/>
    <x v="3"/>
    <x v="50"/>
    <n v="15"/>
    <m/>
    <n v="5"/>
    <m/>
    <m/>
    <n v="10"/>
    <n v="5"/>
    <m/>
    <n v="5"/>
    <n v="5"/>
    <m/>
    <x v="0"/>
    <x v="0"/>
    <s v="ВЕРНО "/>
    <s v="ВЕРНО"/>
    <n v="1"/>
    <n v="1"/>
    <n v="1"/>
    <n v="1"/>
    <b v="1"/>
    <n v="1"/>
    <n v="1"/>
    <n v="0"/>
    <n v="1"/>
    <n v="0"/>
    <x v="37"/>
    <n v="15"/>
    <n v="15"/>
    <n v="15"/>
    <n v="0"/>
    <s v="ЧЕЛЯБИНСКИЙ ТРУБОПРОКАТНЫЙ ЗАВОД, Г. ЧЕЛЯБИНСКТокарь"/>
    <s v="15.01.26 Токарь-универсал"/>
    <s v="ЧЕЛЯБИНСКИЙ ТРУБОПРОКАТНЫЙ ЗАВОД, Г. ЧЕЛЯБИНСКТокарь"/>
    <x v="48"/>
  </r>
  <r>
    <x v="18"/>
    <s v="Челябинская область"/>
    <x v="13"/>
    <x v="13"/>
    <x v="0"/>
    <x v="0"/>
    <x v="0"/>
    <x v="3"/>
    <x v="50"/>
    <n v="11"/>
    <m/>
    <n v="2"/>
    <m/>
    <m/>
    <n v="7"/>
    <n v="5"/>
    <m/>
    <n v="5"/>
    <n v="5"/>
    <m/>
    <x v="0"/>
    <x v="0"/>
    <s v="ВЕРНО "/>
    <s v="ВЕРНО"/>
    <n v="1"/>
    <n v="1"/>
    <n v="1"/>
    <n v="1"/>
    <b v="1"/>
    <n v="1"/>
    <n v="1"/>
    <n v="6"/>
    <n v="3"/>
    <n v="2"/>
    <x v="19"/>
    <n v="11"/>
    <n v="9"/>
    <n v="17"/>
    <n v="0"/>
    <s v="ЧЕЛЯБИНСКИЙ КУЗНЕЧНО-ПРЕССОВЫЙ ЗАВОД, Г. ЧЕЛЯБИНСКТокарь"/>
    <s v="15.01.26 Токарь-универсал"/>
    <s v="ЧЕЛЯБИНСКИЙ КУЗНЕЧНО-ПРЕССОВЫЙ ЗАВОД, Г. ЧЕЛЯБИНСКТокарь"/>
    <x v="42"/>
  </r>
  <r>
    <x v="18"/>
    <s v="Челябинская область"/>
    <x v="34"/>
    <x v="34"/>
    <x v="0"/>
    <x v="0"/>
    <x v="0"/>
    <x v="3"/>
    <x v="50"/>
    <n v="5"/>
    <m/>
    <n v="5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6"/>
    <n v="5"/>
    <n v="5"/>
    <n v="5"/>
    <n v="0"/>
    <s v="СИГНАЛ, Г. ЧЕЛЯБИНСКТокарь"/>
    <s v="15.01.26 Токарь-универсал"/>
    <s v="СИГНАЛ, Г. ЧЕЛЯБИНСКТокарь"/>
    <x v="48"/>
  </r>
  <r>
    <x v="19"/>
    <s v="Челябинская область"/>
    <x v="35"/>
    <x v="35"/>
    <x v="0"/>
    <x v="0"/>
    <x v="16"/>
    <x v="3"/>
    <x v="13"/>
    <n v="34"/>
    <n v="0"/>
    <n v="25"/>
    <n v="0"/>
    <n v="0"/>
    <n v="9"/>
    <n v="9"/>
    <n v="2"/>
    <n v="1"/>
    <n v="1"/>
    <m/>
    <x v="0"/>
    <x v="0"/>
    <s v="ВЕРНО "/>
    <s v="ВЕРНО"/>
    <n v="1"/>
    <n v="1"/>
    <n v="1"/>
    <n v="1"/>
    <b v="1"/>
    <n v="1"/>
    <n v="1"/>
    <n v="0"/>
    <n v="2"/>
    <n v="0"/>
    <x v="54"/>
    <n v="34"/>
    <n v="34"/>
    <n v="35"/>
    <n v="0"/>
    <s v="ОБЩЕСТВО С ОГРАНИЧЕННОЙ ОТВЕТСТВЕННОСТЬЮ «ДСТ-УРАЛ», Г. ЧЕЛЯБИНСКОператор станков с программным управлением"/>
    <s v="15.01.32 Оператор станков с программным управлением"/>
    <s v="ОБЩЕСТВО С ОГРАНИЧЕННОЙ ОТВЕТСТВЕННОСТЬЮ «ДСТ-УРАЛ», Г. ЧЕЛЯБИНСКОператор станков с программным управлением"/>
    <x v="33"/>
  </r>
  <r>
    <x v="19"/>
    <s v="Челябинская область"/>
    <x v="35"/>
    <x v="35"/>
    <x v="0"/>
    <x v="0"/>
    <x v="43"/>
    <x v="3"/>
    <x v="12"/>
    <n v="41"/>
    <n v="0"/>
    <n v="38"/>
    <n v="0"/>
    <n v="0"/>
    <n v="3"/>
    <n v="3"/>
    <m/>
    <n v="0"/>
    <n v="0"/>
    <m/>
    <x v="0"/>
    <x v="0"/>
    <s v="ВЕРНО "/>
    <s v="ВЕРНО"/>
    <n v="1"/>
    <n v="1"/>
    <n v="1"/>
    <n v="1"/>
    <b v="1"/>
    <n v="1"/>
    <n v="1"/>
    <n v="0"/>
    <n v="1"/>
    <n v="0"/>
    <x v="55"/>
    <n v="41"/>
    <n v="41"/>
    <n v="41"/>
    <n v="0"/>
    <s v="ОБЩЕСТВО С ОГРАНИЧЕННОЙ ОТВЕТСТВЕННОСТЬЮ «ДСТ-УРАЛ», Г. ЧЕЛЯБИНСКЭлектрогазосварщик"/>
    <s v="15.01.05 Сварщик (ручной и частично механизированной сварки (наплавки)"/>
    <s v="ОБЩЕСТВО С ОГРАНИЧЕННОЙ ОТВЕТСТВЕННОСТЬЮ «ДСТ-УРАЛ», Г. ЧЕЛЯБИНСКЭлектрогазосварщик"/>
    <x v="12"/>
  </r>
  <r>
    <x v="19"/>
    <s v="Челябинская область"/>
    <x v="19"/>
    <x v="19"/>
    <x v="0"/>
    <x v="0"/>
    <x v="16"/>
    <x v="3"/>
    <x v="13"/>
    <n v="2"/>
    <n v="0"/>
    <m/>
    <n v="0"/>
    <n v="0"/>
    <n v="2"/>
    <n v="2"/>
    <m/>
    <n v="0"/>
    <n v="0"/>
    <m/>
    <x v="0"/>
    <x v="0"/>
    <s v="ВЕРНО "/>
    <s v="ВЕРНО"/>
    <n v="1"/>
    <n v="1"/>
    <n v="1"/>
    <n v="1"/>
    <b v="1"/>
    <n v="1"/>
    <n v="1"/>
    <n v="21"/>
    <n v="6"/>
    <n v="3.5"/>
    <x v="52"/>
    <n v="5.5"/>
    <n v="2"/>
    <n v="40"/>
    <n v="0"/>
    <s v="НАУЧНО-ПРОИЗВОДСТВЕННОЕ ОБЪЕДИНЕНИЕ «ЭЛЕКТРОМАШИНА», Г. ЧЕЛЯБИНСКОператор станков с программным управлением"/>
    <s v="15.01.32 Оператор станков с программным управлением"/>
    <s v="НАУЧНО-ПРОИЗВОДСТВЕННОЕ ОБЪЕДИНЕНИЕ «ЭЛЕКТРОМАШИНА», Г. ЧЕЛЯБИНСКОператор станков с программным управлением"/>
    <x v="24"/>
  </r>
  <r>
    <x v="19"/>
    <s v="Челябинская область"/>
    <x v="36"/>
    <x v="36"/>
    <x v="0"/>
    <x v="0"/>
    <x v="16"/>
    <x v="3"/>
    <x v="21"/>
    <n v="1"/>
    <n v="0"/>
    <m/>
    <n v="0"/>
    <n v="0"/>
    <n v="1"/>
    <n v="1"/>
    <m/>
    <n v="0"/>
    <n v="0"/>
    <m/>
    <x v="0"/>
    <x v="0"/>
    <s v="ВЕРНО "/>
    <s v="ВЕРНО"/>
    <n v="1"/>
    <n v="1"/>
    <n v="1"/>
    <n v="1"/>
    <b v="1"/>
    <n v="1"/>
    <n v="1"/>
    <n v="0"/>
    <n v="2"/>
    <n v="0"/>
    <x v="1"/>
    <n v="1"/>
    <n v="1"/>
    <n v="2"/>
    <n v="0"/>
    <s v="СПЕЦИАЛЬНОЕ КОНСТРУКТОРСКОЕ БЮРО «ТУРБИНА», Г. ЧЕЛЯБИНСКОператор станков с программным управлением"/>
    <s v="15.02.15 Технология металлообрабатывающего производства"/>
    <s v="СПЕЦИАЛЬНОЕ КОНСТРУКТОРСКОЕ БЮРО «ТУРБИНА», Г. ЧЕЛЯБИНСКОператор станков с программным управлением"/>
    <x v="20"/>
  </r>
  <r>
    <x v="19"/>
    <s v="Челябинская область"/>
    <x v="13"/>
    <x v="13"/>
    <x v="0"/>
    <x v="0"/>
    <x v="21"/>
    <x v="3"/>
    <x v="9"/>
    <n v="58"/>
    <n v="0"/>
    <n v="3"/>
    <n v="0"/>
    <n v="0"/>
    <n v="1"/>
    <n v="1"/>
    <m/>
    <n v="0"/>
    <n v="0"/>
    <m/>
    <x v="0"/>
    <x v="0"/>
    <s v="ВЕРНО "/>
    <s v="ВЕРНО"/>
    <n v="1"/>
    <n v="1"/>
    <n v="1"/>
    <n v="1"/>
    <b v="1"/>
    <n v="1"/>
    <n v="1"/>
    <n v="107"/>
    <n v="2"/>
    <n v="53.5"/>
    <x v="56"/>
    <n v="57.5"/>
    <n v="4"/>
    <n v="112"/>
    <n v="0"/>
    <s v="ЧЕЛЯБИНСКИЙ КУЗНЕЧНО-ПРЕССОВЫЙ ЗАВОД, Г. ЧЕЛЯБИНСКЭлектромонтер по ремонту и обслуживанию электрооборудования"/>
    <s v="13.01.10 Электромонтер по ремонту и обслуживанию электрооборудования (по отраслям)"/>
    <s v="ЧЕЛЯБИНСКИЙ КУЗНЕЧНО-ПРЕССОВЫЙ ЗАВОД, Г. ЧЕЛЯБИНСКЭлектромонтер по ремонту и обслуживанию электрооборудования"/>
    <x v="1"/>
  </r>
  <r>
    <x v="19"/>
    <s v="Челябинская область"/>
    <x v="13"/>
    <x v="13"/>
    <x v="0"/>
    <x v="0"/>
    <x v="94"/>
    <x v="3"/>
    <x v="13"/>
    <n v="3"/>
    <n v="0"/>
    <m/>
    <n v="0"/>
    <n v="0"/>
    <n v="3"/>
    <n v="3"/>
    <n v="1"/>
    <n v="2"/>
    <n v="0"/>
    <m/>
    <x v="0"/>
    <x v="0"/>
    <s v="ВЕРНО "/>
    <s v="ВЕРНО"/>
    <n v="1"/>
    <n v="1"/>
    <n v="1"/>
    <n v="1"/>
    <b v="1"/>
    <n v="1"/>
    <n v="1"/>
    <n v="0"/>
    <n v="1"/>
    <n v="0"/>
    <x v="2"/>
    <n v="3"/>
    <n v="3"/>
    <n v="3"/>
    <n v="0"/>
    <s v="ЧЕЛЯБИНСКИЙ КУЗНЕЧНО-ПРЕССОВЫЙ ЗАВОД, Г. ЧЕЛЯБИНСКНаладчик станков и манипуляторов с программным управлением"/>
    <s v="15.01.32 Оператор станков с программным управлением"/>
    <s v="ЧЕЛЯБИНСКИЙ КУЗНЕЧНО-ПРЕССОВЫЙ ЗАВОД, Г. ЧЕЛЯБИНСКНаладчик станков и манипуляторов с программным управлением"/>
    <x v="33"/>
  </r>
  <r>
    <x v="19"/>
    <s v="Челябинская область"/>
    <x v="13"/>
    <x v="13"/>
    <x v="0"/>
    <x v="0"/>
    <x v="16"/>
    <x v="3"/>
    <x v="21"/>
    <n v="64"/>
    <n v="0"/>
    <n v="2"/>
    <n v="0"/>
    <n v="0"/>
    <n v="4"/>
    <n v="4"/>
    <n v="4"/>
    <n v="0"/>
    <n v="0"/>
    <m/>
    <x v="0"/>
    <x v="0"/>
    <s v="ВЕРНО "/>
    <s v="ВЕРНО"/>
    <n v="1"/>
    <n v="1"/>
    <n v="1"/>
    <n v="1"/>
    <b v="1"/>
    <n v="1"/>
    <n v="1"/>
    <n v="644"/>
    <n v="11"/>
    <n v="58.545454545454547"/>
    <x v="57"/>
    <n v="64.545454545454547"/>
    <n v="6"/>
    <n v="723"/>
    <n v="0"/>
    <s v="ЧЕЛЯБИНСКИЙ КУЗНЕЧНО-ПРЕССОВЫЙ ЗАВОД, Г. ЧЕЛЯБИНСКОператор станков с программным управлением"/>
    <s v="15.02.15 Технология металлообрабатывающего производства"/>
    <s v="ЧЕЛЯБИНСКИЙ КУЗНЕЧНО-ПРЕССОВЫЙ ЗАВОД, Г. ЧЕЛЯБИНСКОператор станков с программным управлением"/>
    <x v="41"/>
  </r>
  <r>
    <x v="19"/>
    <s v="Челябинская область"/>
    <x v="13"/>
    <x v="13"/>
    <x v="0"/>
    <x v="0"/>
    <x v="0"/>
    <x v="3"/>
    <x v="0"/>
    <n v="3"/>
    <n v="0"/>
    <m/>
    <n v="0"/>
    <n v="0"/>
    <n v="1"/>
    <n v="1"/>
    <m/>
    <n v="0"/>
    <n v="0"/>
    <m/>
    <x v="0"/>
    <x v="0"/>
    <s v="ВЕРНО "/>
    <s v="ВЕРНО"/>
    <n v="1"/>
    <n v="1"/>
    <n v="1"/>
    <n v="1"/>
    <b v="1"/>
    <n v="1"/>
    <n v="1"/>
    <n v="6"/>
    <n v="3"/>
    <n v="2"/>
    <x v="11"/>
    <n v="3"/>
    <n v="1"/>
    <n v="17"/>
    <n v="0"/>
    <s v="ЧЕЛЯБИНСКИЙ КУЗНЕЧНО-ПРЕССОВЫЙ ЗАВОД, Г. ЧЕЛЯБИНСКТокарь"/>
    <s v="15.01.25 Станочник (металлообработка)"/>
    <s v="ЧЕЛЯБИНСКИЙ КУЗНЕЧНО-ПРЕССОВЫЙ ЗАВОД, Г. ЧЕЛЯБИНСКТокарь"/>
    <x v="42"/>
  </r>
  <r>
    <x v="19"/>
    <s v="Челябинская область"/>
    <x v="13"/>
    <x v="13"/>
    <x v="0"/>
    <x v="0"/>
    <x v="4"/>
    <x v="3"/>
    <x v="0"/>
    <n v="1"/>
    <n v="0"/>
    <m/>
    <n v="0"/>
    <n v="0"/>
    <n v="1"/>
    <n v="1"/>
    <m/>
    <n v="0"/>
    <n v="0"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ЧЕЛЯБИНСКИЙ КУЗНЕЧНО-ПРЕССОВЫЙ ЗАВОД, Г. ЧЕЛЯБИНСКТокарь-расточник"/>
    <s v="15.01.25 Станочник (металлообработка)"/>
    <s v="ЧЕЛЯБИНСКИЙ КУЗНЕЧНО-ПРЕССОВЫЙ ЗАВОД, Г. ЧЕЛЯБИНСКТокарь-расточник"/>
    <x v="0"/>
  </r>
  <r>
    <x v="19"/>
    <s v="Челябинская область"/>
    <x v="13"/>
    <x v="13"/>
    <x v="0"/>
    <x v="0"/>
    <x v="16"/>
    <x v="3"/>
    <x v="13"/>
    <n v="60"/>
    <n v="0"/>
    <m/>
    <n v="0"/>
    <n v="0"/>
    <n v="2"/>
    <n v="2"/>
    <m/>
    <n v="0"/>
    <n v="0"/>
    <m/>
    <x v="0"/>
    <x v="0"/>
    <s v="ВЕРНО "/>
    <s v="ВЕРНО"/>
    <n v="1"/>
    <n v="1"/>
    <n v="1"/>
    <n v="1"/>
    <b v="1"/>
    <n v="1"/>
    <n v="1"/>
    <n v="644"/>
    <n v="11"/>
    <n v="58.545454545454547"/>
    <x v="58"/>
    <n v="60.545454545454547"/>
    <n v="2"/>
    <n v="723"/>
    <n v="0"/>
    <s v="ЧЕЛЯБИНСКИЙ КУЗНЕЧНО-ПРЕССОВЫЙ ЗАВОД, Г. ЧЕЛЯБИНСКОператор станков с программным управлением"/>
    <s v="15.01.32 Оператор станков с программным управлением"/>
    <s v="ЧЕЛЯБИНСКИЙ КУЗНЕЧНО-ПРЕССОВЫЙ ЗАВОД, Г. ЧЕЛЯБИНСКОператор станков с программным управлением"/>
    <x v="41"/>
  </r>
  <r>
    <x v="19"/>
    <s v="Челябинская область"/>
    <x v="13"/>
    <x v="13"/>
    <x v="0"/>
    <x v="1"/>
    <x v="91"/>
    <x v="3"/>
    <x v="21"/>
    <n v="2"/>
    <n v="0"/>
    <m/>
    <n v="0"/>
    <n v="0"/>
    <n v="2"/>
    <n v="2"/>
    <n v="1"/>
    <n v="0"/>
    <n v="0"/>
    <m/>
    <x v="0"/>
    <x v="0"/>
    <s v="ВЕРНО "/>
    <s v="ВЕРНО"/>
    <n v="1"/>
    <n v="1"/>
    <n v="1"/>
    <n v="1"/>
    <b v="1"/>
    <n v="1"/>
    <n v="1"/>
    <n v="0"/>
    <n v="2"/>
    <n v="0"/>
    <x v="4"/>
    <n v="2"/>
    <n v="2"/>
    <n v="3"/>
    <n v="0"/>
    <s v="ЧЕЛЯБИНСКИЙ КУЗНЕЧНО-ПРЕССОВЫЙ ЗАВОД, Г. ЧЕЛЯБИНСКТехник-технолог"/>
    <s v="15.02.15 Технология металлообрабатывающего производства"/>
    <s v="ЧЕЛЯБИНСКИЙ КУЗНЕЧНО-ПРЕССОВЫЙ ЗАВОД, Г. ЧЕЛЯБИНСКТехник-технолог"/>
    <x v="20"/>
  </r>
  <r>
    <x v="19"/>
    <s v="Челябинская область"/>
    <x v="2"/>
    <x v="2"/>
    <x v="0"/>
    <x v="0"/>
    <x v="0"/>
    <x v="3"/>
    <x v="0"/>
    <n v="5"/>
    <n v="0"/>
    <m/>
    <n v="0"/>
    <n v="0"/>
    <n v="5"/>
    <n v="5"/>
    <m/>
    <n v="0"/>
    <n v="0"/>
    <m/>
    <x v="0"/>
    <x v="0"/>
    <s v="ВЕРНО "/>
    <s v="ВЕРНО"/>
    <n v="1"/>
    <n v="1"/>
    <n v="1"/>
    <n v="1"/>
    <b v="1"/>
    <n v="1"/>
    <n v="1"/>
    <n v="0"/>
    <n v="1"/>
    <n v="0"/>
    <x v="16"/>
    <n v="5"/>
    <n v="5"/>
    <n v="5"/>
    <n v="0"/>
    <s v="ЧЕЛЯБИНСКИЙ МЕТАЛЛУРГИЧЕСКИЙ КОМБИНАТ, Г. ЧЕЛЯБИНСКТокарь"/>
    <s v="15.01.25 Станочник (металлообработка)"/>
    <s v="ЧЕЛЯБИНСКИЙ МЕТАЛЛУРГИЧЕСКИЙ КОМБИНАТ, Г. ЧЕЛЯБИНСКТокарь"/>
    <x v="0"/>
  </r>
  <r>
    <x v="19"/>
    <s v="Челябинская область"/>
    <x v="37"/>
    <x v="37"/>
    <x v="0"/>
    <x v="0"/>
    <x v="0"/>
    <x v="3"/>
    <x v="0"/>
    <n v="1"/>
    <n v="0"/>
    <m/>
    <n v="0"/>
    <n v="0"/>
    <n v="1"/>
    <n v="1"/>
    <m/>
    <n v="0"/>
    <n v="0"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ОБЩЕСТВО С ОГРАНИЧЕННОЙ ОТВЕТСТВЕННОСТЬЮ «БЮРО ТЕХНОЛОГИЧЕСКОЙ ОСНАСТКИ И МЕХАНИЧЕСКОЙ ОБРАБОТКИ», Г. ЧЕЛЯБИНСКТокарь"/>
    <s v="15.01.25 Станочник (металлообработка)"/>
    <s v="ОБЩЕСТВО С ОГРАНИЧЕННОЙ ОТВЕТСТВЕННОСТЬЮ «БЮРО ТЕХНОЛОГИЧЕСКОЙ ОСНАСТКИ И МЕХАНИЧЕСКОЙ ОБРАБОТКИ», Г. ЧЕЛЯБИНСКТокарь"/>
    <x v="0"/>
  </r>
  <r>
    <x v="19"/>
    <s v="Челябинская область"/>
    <x v="20"/>
    <x v="20"/>
    <x v="0"/>
    <x v="0"/>
    <x v="0"/>
    <x v="3"/>
    <x v="13"/>
    <n v="2"/>
    <n v="0"/>
    <m/>
    <n v="0"/>
    <n v="0"/>
    <n v="2"/>
    <n v="2"/>
    <m/>
    <n v="0"/>
    <n v="0"/>
    <m/>
    <x v="0"/>
    <x v="0"/>
    <s v="ВЕРНО "/>
    <s v="ВЕРНО"/>
    <n v="1"/>
    <n v="1"/>
    <n v="1"/>
    <n v="1"/>
    <b v="1"/>
    <n v="1"/>
    <n v="1"/>
    <n v="16"/>
    <n v="4"/>
    <n v="4"/>
    <x v="38"/>
    <n v="6"/>
    <n v="2"/>
    <n v="21"/>
    <n v="0"/>
    <s v="ОБЩЕСТВО С ОГРАНИЧЕННОЙ ОТВЕТСТВЕННОСТЬЮ «ЧЕЛЯБИНСКИЙ ТРАКТОРНЫЙ ЗАВОД-УРАЛТРАК», Г. ЧЕЛЯБИНСКТокарь"/>
    <s v="15.01.32 Оператор станков с программным управлением"/>
    <s v="ОБЩЕСТВО С ОГРАНИЧЕННОЙ ОТВЕТСТВЕННОСТЬЮ «ЧЕЛЯБИНСКИЙ ТРАКТОРНЫЙ ЗАВОД-УРАЛТРАК», Г. ЧЕЛЯБИНСКТокарь"/>
    <x v="43"/>
  </r>
  <r>
    <x v="19"/>
    <s v="Челябинская область"/>
    <x v="36"/>
    <x v="36"/>
    <x v="0"/>
    <x v="0"/>
    <x v="16"/>
    <x v="3"/>
    <x v="13"/>
    <n v="1"/>
    <n v="0"/>
    <m/>
    <n v="0"/>
    <n v="0"/>
    <n v="1"/>
    <n v="1"/>
    <m/>
    <n v="0"/>
    <n v="0"/>
    <m/>
    <x v="0"/>
    <x v="0"/>
    <s v="ВЕРНО "/>
    <s v="ВЕРНО"/>
    <n v="1"/>
    <n v="1"/>
    <n v="1"/>
    <n v="1"/>
    <b v="1"/>
    <n v="1"/>
    <n v="1"/>
    <n v="0"/>
    <n v="2"/>
    <n v="0"/>
    <x v="1"/>
    <n v="1"/>
    <n v="1"/>
    <n v="2"/>
    <n v="0"/>
    <s v="СПЕЦИАЛЬНОЕ КОНСТРУКТОРСКОЕ БЮРО «ТУРБИНА», Г. ЧЕЛЯБИНСКОператор станков с программным управлением"/>
    <s v="15.01.32 Оператор станков с программным управлением"/>
    <s v="СПЕЦИАЛЬНОЕ КОНСТРУКТОРСКОЕ БЮРО «ТУРБИНА», Г. ЧЕЛЯБИНСКОператор станков с программным управлением"/>
    <x v="20"/>
  </r>
  <r>
    <x v="19"/>
    <s v="Челябинская область"/>
    <x v="36"/>
    <x v="36"/>
    <x v="0"/>
    <x v="0"/>
    <x v="28"/>
    <x v="3"/>
    <x v="0"/>
    <n v="3"/>
    <n v="0"/>
    <m/>
    <n v="0"/>
    <n v="0"/>
    <n v="1"/>
    <n v="1"/>
    <m/>
    <n v="0"/>
    <n v="0"/>
    <m/>
    <x v="0"/>
    <x v="0"/>
    <s v="ВЕРНО "/>
    <s v="ВЕРНО"/>
    <n v="1"/>
    <n v="1"/>
    <n v="1"/>
    <n v="1"/>
    <b v="1"/>
    <n v="1"/>
    <n v="1"/>
    <n v="2"/>
    <n v="1"/>
    <n v="2"/>
    <x v="2"/>
    <n v="3"/>
    <n v="1"/>
    <n v="3"/>
    <n v="0"/>
    <s v="СПЕЦИАЛЬНОЕ КОНСТРУКТОРСКОЕ БЮРО «ТУРБИНА», Г. ЧЕЛЯБИНСКШлифовщик"/>
    <s v="15.01.25 Станочник (металлообработка)"/>
    <s v="СПЕЦИАЛЬНОЕ КОНСТРУКТОРСКОЕ БЮРО «ТУРБИНА», Г. ЧЕЛЯБИНСКШлифовщик"/>
    <x v="0"/>
  </r>
  <r>
    <x v="19"/>
    <s v="Челябинская область"/>
    <x v="37"/>
    <x v="37"/>
    <x v="0"/>
    <x v="0"/>
    <x v="16"/>
    <x v="3"/>
    <x v="13"/>
    <n v="2"/>
    <n v="0"/>
    <n v="2"/>
    <n v="0"/>
    <n v="0"/>
    <n v="0"/>
    <n v="0"/>
    <m/>
    <n v="0"/>
    <n v="0"/>
    <m/>
    <x v="0"/>
    <x v="0"/>
    <s v="ВЕРНО "/>
    <s v="ВЕРНО"/>
    <n v="1"/>
    <n v="1"/>
    <n v="1"/>
    <n v="1"/>
    <b v="1"/>
    <n v="1"/>
    <n v="1"/>
    <n v="0"/>
    <n v="1"/>
    <n v="0"/>
    <x v="4"/>
    <n v="2"/>
    <n v="2"/>
    <n v="2"/>
    <n v="0"/>
    <s v="ОБЩЕСТВО С ОГРАНИЧЕННОЙ ОТВЕТСТВЕННОСТЬЮ «БЮРО ТЕХНОЛОГИЧЕСКОЙ ОСНАСТКИ И МЕХАНИЧЕСКОЙ ОБРАБОТКИ», Г. ЧЕЛЯБИНСКОператор станков с программным управлением"/>
    <s v="15.01.32 Оператор станков с программным управлением"/>
    <s v="ОБЩЕСТВО С ОГРАНИЧЕННОЙ ОТВЕТСТВЕННОСТЬЮ «БЮРО ТЕХНОЛОГИЧЕСКОЙ ОСНАСТКИ И МЕХАНИЧЕСКОЙ ОБРАБОТКИ», Г. ЧЕЛЯБИНСКОператор станков с программным управлением"/>
    <x v="33"/>
  </r>
  <r>
    <x v="20"/>
    <s v="Челябинская область"/>
    <x v="13"/>
    <x v="13"/>
    <x v="0"/>
    <x v="0"/>
    <x v="51"/>
    <x v="0"/>
    <x v="17"/>
    <n v="38"/>
    <m/>
    <m/>
    <n v="12"/>
    <m/>
    <n v="19"/>
    <n v="19"/>
    <n v="11"/>
    <n v="2"/>
    <n v="2"/>
    <m/>
    <x v="0"/>
    <x v="0"/>
    <s v="ВЕРНО "/>
    <s v="ВЕРНО"/>
    <n v="1"/>
    <n v="1"/>
    <n v="1"/>
    <n v="1"/>
    <b v="1"/>
    <n v="1"/>
    <n v="1"/>
    <n v="13"/>
    <n v="2"/>
    <n v="6.5"/>
    <x v="59"/>
    <n v="37.5"/>
    <n v="31"/>
    <n v="45"/>
    <n v="0"/>
    <s v="ЧЕЛЯБИНСКИЙ КУЗНЕЧНО-ПРЕССОВЫЙ ЗАВОД, Г. ЧЕЛЯБИНСКНаждачник"/>
    <s v="23.01.09 Машинист локомотива"/>
    <s v="ЧЕЛЯБИНСКИЙ КУЗНЕЧНО-ПРЕССОВЫЙ ЗАВОД, Г. ЧЕЛЯБИНСКНаждачник"/>
    <x v="15"/>
  </r>
  <r>
    <x v="20"/>
    <s v="Челябинская область"/>
    <x v="13"/>
    <x v="13"/>
    <x v="0"/>
    <x v="0"/>
    <x v="50"/>
    <x v="0"/>
    <x v="51"/>
    <n v="4"/>
    <m/>
    <m/>
    <n v="2"/>
    <m/>
    <n v="2"/>
    <n v="2"/>
    <n v="2"/>
    <m/>
    <m/>
    <m/>
    <x v="0"/>
    <x v="0"/>
    <s v="ВЕРНО "/>
    <s v="ВЕРНО"/>
    <n v="1"/>
    <n v="1"/>
    <n v="1"/>
    <n v="1"/>
    <b v="1"/>
    <n v="1"/>
    <n v="1"/>
    <n v="0"/>
    <n v="6"/>
    <n v="0"/>
    <x v="5"/>
    <n v="4"/>
    <n v="4"/>
    <n v="19"/>
    <n v="0"/>
    <s v="ЧЕЛЯБИНСКИЙ КУЗНЕЧНО-ПРЕССОВЫЙ ЗАВОД, Г. ЧЕЛЯБИНСККонтролер качества"/>
    <s v="23.02.01 Организация перевозок и управление на транспорте (по видам)"/>
    <s v="ЧЕЛЯБИНСКИЙ КУЗНЕЧНО-ПРЕССОВЫЙ ЗАВОД, Г. ЧЕЛЯБИНСККонтролер качества"/>
    <x v="49"/>
  </r>
  <r>
    <x v="20"/>
    <s v="Челябинская область"/>
    <x v="13"/>
    <x v="13"/>
    <x v="0"/>
    <x v="0"/>
    <x v="50"/>
    <x v="0"/>
    <x v="52"/>
    <n v="2"/>
    <m/>
    <m/>
    <n v="1"/>
    <m/>
    <n v="1"/>
    <n v="1"/>
    <n v="1"/>
    <m/>
    <m/>
    <m/>
    <x v="0"/>
    <x v="0"/>
    <s v="ВЕРНО "/>
    <s v="ВЕРНО"/>
    <n v="1"/>
    <n v="1"/>
    <n v="1"/>
    <n v="1"/>
    <b v="1"/>
    <n v="1"/>
    <n v="1"/>
    <n v="0"/>
    <n v="6"/>
    <n v="0"/>
    <x v="4"/>
    <n v="2"/>
    <n v="2"/>
    <n v="19"/>
    <n v="0"/>
    <s v="ЧЕЛЯБИНСКИЙ КУЗНЕЧНО-ПРЕССОВЫЙ ЗАВОД, Г. ЧЕЛЯБИНСККонтролер качества"/>
    <s v="43.02.06 Сервис на транспорте (по видам транспорта)"/>
    <s v="ЧЕЛЯБИНСКИЙ КУЗНЕЧНО-ПРЕССОВЫЙ ЗАВОД, Г. ЧЕЛЯБИНСККонтролер качества"/>
    <x v="49"/>
  </r>
  <r>
    <x v="21"/>
    <s v="Челябинская область"/>
    <x v="15"/>
    <x v="15"/>
    <x v="0"/>
    <x v="0"/>
    <x v="3"/>
    <x v="13"/>
    <x v="3"/>
    <n v="62"/>
    <n v="0"/>
    <n v="57"/>
    <m/>
    <n v="0"/>
    <m/>
    <m/>
    <m/>
    <m/>
    <m/>
    <m/>
    <x v="0"/>
    <x v="0"/>
    <s v="ВЕРНО "/>
    <s v="ВЕРНО"/>
    <n v="1"/>
    <n v="1"/>
    <n v="1"/>
    <n v="1"/>
    <b v="1"/>
    <n v="1"/>
    <n v="1"/>
    <n v="11"/>
    <n v="2"/>
    <n v="5.5"/>
    <x v="60"/>
    <n v="62.5"/>
    <n v="57"/>
    <n v="93"/>
    <n v="0"/>
    <s v="ЗАВОД «ПЛАСТМАСС», Г. КОПЕЙСК, ЧЕЛЯБИНСКАЯ ОБЛАСТЬСлесарь-ремонтник"/>
    <s v="15.02.12 Монтаж, техническое обслуживание и ремонт промышленного оборудования (по отраслям)"/>
    <s v="ЗАВОД «ПЛАСТМАСС», Г. КОПЕЙСК, ЧЕЛЯБИНСКАЯ ОБЛАСТЬСлесарь-ремонтник"/>
    <x v="3"/>
  </r>
  <r>
    <x v="21"/>
    <s v="Челябинская область"/>
    <x v="15"/>
    <x v="15"/>
    <x v="0"/>
    <x v="0"/>
    <x v="3"/>
    <x v="14"/>
    <x v="3"/>
    <n v="31"/>
    <m/>
    <m/>
    <n v="15"/>
    <n v="4"/>
    <n v="10"/>
    <n v="10"/>
    <n v="5"/>
    <m/>
    <m/>
    <m/>
    <x v="0"/>
    <x v="0"/>
    <s v="ВЕРНО "/>
    <s v="ВЕРНО"/>
    <n v="1"/>
    <n v="1"/>
    <n v="1"/>
    <n v="1"/>
    <b v="1"/>
    <n v="1"/>
    <n v="1"/>
    <n v="11"/>
    <n v="2"/>
    <n v="5.5"/>
    <x v="61"/>
    <n v="30.5"/>
    <n v="25"/>
    <n v="93"/>
    <n v="0"/>
    <s v="ЗАВОД «ПЛАСТМАСС», Г. КОПЕЙСК, ЧЕЛЯБИНСКАЯ ОБЛАСТЬСлесарь-ремонтник"/>
    <s v="15.02.12 Монтаж, техническое обслуживание и ремонт промышленного оборудования (по отраслям)"/>
    <s v="ЗАВОД «ПЛАСТМАСС», Г. КОПЕЙСК, ЧЕЛЯБИНСКАЯ ОБЛАСТЬСлесарь-ремонтник"/>
    <x v="3"/>
  </r>
  <r>
    <x v="21"/>
    <s v="Челябинская область"/>
    <x v="13"/>
    <x v="13"/>
    <x v="0"/>
    <x v="0"/>
    <x v="16"/>
    <x v="15"/>
    <x v="3"/>
    <n v="60"/>
    <m/>
    <m/>
    <m/>
    <m/>
    <n v="1"/>
    <n v="1"/>
    <n v="1"/>
    <m/>
    <m/>
    <m/>
    <x v="0"/>
    <x v="0"/>
    <s v="ВЕРНО "/>
    <s v="ВЕРНО"/>
    <n v="1"/>
    <n v="1"/>
    <n v="1"/>
    <n v="1"/>
    <b v="1"/>
    <n v="1"/>
    <n v="1"/>
    <n v="644"/>
    <n v="11"/>
    <n v="58.545454545454547"/>
    <x v="44"/>
    <n v="59.545454545454547"/>
    <n v="1"/>
    <n v="723"/>
    <n v="0"/>
    <s v="ЧЕЛЯБИНСКИЙ КУЗНЕЧНО-ПРЕССОВЫЙ ЗАВОД, Г. ЧЕЛЯБИНСКОператор станков с программным управлением"/>
    <s v="15.02.12 Монтаж, техническое обслуживание и ремонт промышленного оборудования (по отраслям)"/>
    <s v="ЧЕЛЯБИНСКИЙ КУЗНЕЧНО-ПРЕССОВЫЙ ЗАВОД, Г. ЧЕЛЯБИНСКОператор станков с программным управлением"/>
    <x v="41"/>
  </r>
  <r>
    <x v="21"/>
    <s v="Челябинская область"/>
    <x v="13"/>
    <x v="13"/>
    <x v="0"/>
    <x v="0"/>
    <x v="48"/>
    <x v="14"/>
    <x v="3"/>
    <n v="2"/>
    <m/>
    <m/>
    <m/>
    <m/>
    <n v="2"/>
    <n v="2"/>
    <n v="2"/>
    <m/>
    <m/>
    <m/>
    <x v="0"/>
    <x v="0"/>
    <s v="ВЕРНО "/>
    <s v="ВЕРНО"/>
    <n v="1"/>
    <n v="1"/>
    <n v="1"/>
    <n v="1"/>
    <b v="1"/>
    <n v="1"/>
    <n v="1"/>
    <n v="0"/>
    <n v="5"/>
    <n v="0"/>
    <x v="4"/>
    <n v="2"/>
    <n v="2"/>
    <n v="8"/>
    <n v="0"/>
    <s v="ЧЕЛЯБИНСКИЙ КУЗНЕЧНО-ПРЕССОВЫЙ ЗАВОД, Г. ЧЕЛЯБИНСКШтамповщик"/>
    <s v="15.02.12 Монтаж, техническое обслуживание и ремонт промышленного оборудования (по отраслям)"/>
    <s v="ЧЕЛЯБИНСКИЙ КУЗНЕЧНО-ПРЕССОВЫЙ ЗАВОД, Г. ЧЕЛЯБИНСКШтамповщик"/>
    <x v="17"/>
  </r>
  <r>
    <x v="21"/>
    <s v="Челябинская область"/>
    <x v="38"/>
    <x v="38"/>
    <x v="0"/>
    <x v="0"/>
    <x v="3"/>
    <x v="16"/>
    <x v="3"/>
    <n v="1"/>
    <m/>
    <m/>
    <m/>
    <m/>
    <n v="1"/>
    <n v="1"/>
    <n v="1"/>
    <m/>
    <m/>
    <m/>
    <x v="0"/>
    <x v="0"/>
    <s v="ВЕРНО "/>
    <s v="ВЕРНО"/>
    <n v="1"/>
    <n v="1"/>
    <n v="1"/>
    <n v="1"/>
    <b v="1"/>
    <n v="1"/>
    <n v="1"/>
    <n v="0"/>
    <n v="2"/>
    <n v="0"/>
    <x v="1"/>
    <n v="1"/>
    <n v="1"/>
    <n v="4"/>
    <n v="0"/>
    <s v="ОБЩЕСТВО С ОГРАНИЧЕННОЙ ОТВЕТСТВЕННОСТЬЮ «ЛД ПРАЙД», Г. ЧЕЛЯБИНСКСлесарь-ремонтник"/>
    <s v="15.02.12 Монтаж, техническое обслуживание и ремонт промышленного оборудования (по отраслям)"/>
    <s v="ОБЩЕСТВО С ОГРАНИЧЕННОЙ ОТВЕТСТВЕННОСТЬЮ «ЛД ПРАЙД», Г. ЧЕЛЯБИНСКСлесарь-ремонтник"/>
    <x v="3"/>
  </r>
  <r>
    <x v="22"/>
    <s v="Челябинская область"/>
    <x v="19"/>
    <x v="19"/>
    <x v="0"/>
    <x v="0"/>
    <x v="72"/>
    <x v="3"/>
    <x v="53"/>
    <n v="35"/>
    <n v="0"/>
    <n v="20"/>
    <n v="3"/>
    <n v="25"/>
    <n v="12"/>
    <n v="7"/>
    <n v="7"/>
    <n v="0"/>
    <n v="0"/>
    <n v="0"/>
    <x v="0"/>
    <x v="0"/>
    <s v="ВЕРНО "/>
    <s v="ВЕРНО"/>
    <n v="1"/>
    <n v="1"/>
    <n v="1"/>
    <n v="1"/>
    <b v="1"/>
    <n v="1"/>
    <n v="1"/>
    <n v="0"/>
    <n v="1"/>
    <n v="0"/>
    <x v="15"/>
    <n v="35"/>
    <n v="35"/>
    <n v="35"/>
    <n v="0"/>
    <s v="НАУЧНО-ПРОИЗВОДСТВЕННОЕ ОБЪЕДИНЕНИЕ «ЭЛЕКТРОМАШИНА», Г. ЧЕЛЯБИНСКМонтажник радиоэлектронной аппаратуры и приборов"/>
    <s v="11.02.16 Монтаж, техническое обслуживание и ремонт электронных приборов и устройств"/>
    <s v="НАУЧНО-ПРОИЗВОДСТВЕННОЕ ОБЪЕДИНЕНИЕ «ЭЛЕКТРОМАШИНА», Г. ЧЕЛЯБИНСКМонтажник радиоэлектронной аппаратуры и приборов"/>
    <x v="50"/>
  </r>
  <r>
    <x v="22"/>
    <s v="Челябинская область"/>
    <x v="19"/>
    <x v="19"/>
    <x v="0"/>
    <x v="0"/>
    <x v="112"/>
    <x v="3"/>
    <x v="53"/>
    <n v="3"/>
    <n v="0"/>
    <n v="0"/>
    <n v="0"/>
    <n v="0"/>
    <n v="3"/>
    <n v="2"/>
    <n v="2"/>
    <n v="0"/>
    <n v="0"/>
    <n v="0"/>
    <x v="0"/>
    <x v="0"/>
    <s v="ВЕРНО "/>
    <s v="ВЕРНО"/>
    <n v="1"/>
    <n v="1"/>
    <n v="1"/>
    <n v="1"/>
    <b v="1"/>
    <n v="1"/>
    <n v="1"/>
    <n v="0"/>
    <n v="1"/>
    <n v="0"/>
    <x v="4"/>
    <n v="3"/>
    <n v="3"/>
    <n v="3"/>
    <n v="0"/>
    <s v="НАУЧНО-ПРОИЗВОДСТВЕННОЕ ОБЪЕДИНЕНИЕ «ЭЛЕКТРОМАШИНА», Г. ЧЕЛЯБИНСКИспытатель деталей и приборов"/>
    <s v="11.02.16 Монтаж, техническое обслуживание и ремонт электронных приборов и устройств"/>
    <s v="НАУЧНО-ПРОИЗВОДСТВЕННОЕ ОБЪЕДИНЕНИЕ «ЭЛЕКТРОМАШИНА», Г. ЧЕЛЯБИНСКИспытатель деталей и приборов"/>
    <x v="50"/>
  </r>
  <r>
    <x v="22"/>
    <s v="Челябинская область"/>
    <x v="39"/>
    <x v="39"/>
    <x v="0"/>
    <x v="0"/>
    <x v="72"/>
    <x v="3"/>
    <x v="53"/>
    <n v="13"/>
    <n v="0"/>
    <n v="5"/>
    <n v="4"/>
    <n v="7"/>
    <n v="4"/>
    <n v="0"/>
    <n v="0"/>
    <n v="0"/>
    <n v="0"/>
    <n v="0"/>
    <x v="0"/>
    <x v="0"/>
    <s v="ВЕРНО "/>
    <s v="ВЕРНО"/>
    <n v="1"/>
    <n v="1"/>
    <n v="1"/>
    <n v="1"/>
    <b v="1"/>
    <n v="1"/>
    <n v="1"/>
    <n v="0"/>
    <n v="1"/>
    <n v="0"/>
    <x v="7"/>
    <n v="13"/>
    <n v="13"/>
    <n v="13"/>
    <n v="0"/>
    <s v="НАУЧНО-ИССЛЕДОВАТЕЛЬСКИЙ ИНСТИТУТ ПО ИЗМЕРИТЕЛЬНОЙ ТЕХНИКЕ - РАДИОТЕХНИЧЕСКИЕ КОМПЛЕКСЫ ИМЕНИ А.М. БРЕЙГИНА, Г. ЧЕЛЯБИНСКМонтажник радиоэлектронной аппаратуры и приборов"/>
    <s v="11.02.16 Монтаж, техническое обслуживание и ремонт электронных приборов и устройств"/>
    <s v="НАУЧНО-ИССЛЕДОВАТЕЛЬСКИЙ ИНСТИТУТ ПО ИЗМЕРИТЕЛЬНОЙ ТЕХНИКЕ - РАДИОТЕХНИЧЕСКИЕ КОМПЛЕКСЫ ИМЕНИ А.М. БРЕЙГИНА, Г. ЧЕЛЯБИНСКМонтажник радиоэлектронной аппаратуры и приборов"/>
    <x v="50"/>
  </r>
  <r>
    <x v="22"/>
    <s v="Челябинская область"/>
    <x v="20"/>
    <x v="20"/>
    <x v="0"/>
    <x v="0"/>
    <x v="72"/>
    <x v="3"/>
    <x v="53"/>
    <n v="6"/>
    <n v="0"/>
    <n v="5"/>
    <n v="1"/>
    <n v="0"/>
    <n v="0"/>
    <n v="0"/>
    <n v="0"/>
    <n v="0"/>
    <n v="0"/>
    <n v="0"/>
    <x v="0"/>
    <x v="0"/>
    <s v="ВЕРНО "/>
    <s v="ВЕРНО"/>
    <n v="1"/>
    <n v="1"/>
    <n v="1"/>
    <n v="1"/>
    <b v="1"/>
    <n v="1"/>
    <n v="1"/>
    <n v="0"/>
    <n v="1"/>
    <n v="0"/>
    <x v="6"/>
    <n v="6"/>
    <n v="6"/>
    <n v="6"/>
    <n v="0"/>
    <s v="ОБЩЕСТВО С ОГРАНИЧЕННОЙ ОТВЕТСТВЕННОСТЬЮ «ЧЕЛЯБИНСКИЙ ТРАКТОРНЫЙ ЗАВОД-УРАЛТРАК», Г. ЧЕЛЯБИНСКМонтажник радиоэлектронной аппаратуры и приборов"/>
    <s v="11.02.16 Монтаж, техническое обслуживание и ремонт электронных приборов и устройств"/>
    <s v="ОБЩЕСТВО С ОГРАНИЧЕННОЙ ОТВЕТСТВЕННОСТЬЮ «ЧЕЛЯБИНСКИЙ ТРАКТОРНЫЙ ЗАВОД-УРАЛТРАК», Г. ЧЕЛЯБИНСКМонтажник радиоэлектронной аппаратуры и приборов"/>
    <x v="50"/>
  </r>
  <r>
    <x v="20"/>
    <s v="Челябинская область"/>
    <x v="15"/>
    <x v="15"/>
    <x v="0"/>
    <x v="0"/>
    <x v="58"/>
    <x v="0"/>
    <x v="15"/>
    <n v="2"/>
    <m/>
    <m/>
    <n v="1"/>
    <m/>
    <n v="1"/>
    <n v="1"/>
    <n v="1"/>
    <m/>
    <m/>
    <m/>
    <x v="0"/>
    <x v="0"/>
    <s v="ВЕРНО "/>
    <s v="ВЕРНО"/>
    <n v="1"/>
    <n v="1"/>
    <n v="1"/>
    <n v="1"/>
    <b v="1"/>
    <n v="1"/>
    <n v="1"/>
    <n v="0"/>
    <n v="1"/>
    <n v="0"/>
    <x v="4"/>
    <n v="2"/>
    <n v="2"/>
    <n v="2"/>
    <n v="0"/>
    <s v="ЗАВОД «ПЛАСТМАСС», Г. КОПЕЙСК, ЧЕЛЯБИНСКАЯ ОБЛАСТЬУкладчик-упаковщик"/>
    <s v="23.02.07 Техническое обслуживание и ремонт двигателей, систем и агрегатов автомобилей"/>
    <s v="ЗАВОД «ПЛАСТМАСС», Г. КОПЕЙСК, ЧЕЛЯБИНСКАЯ ОБЛАСТЬУкладчик-упаковщик"/>
    <x v="19"/>
  </r>
  <r>
    <x v="23"/>
    <s v="Челябинская область"/>
    <x v="38"/>
    <x v="38"/>
    <x v="0"/>
    <x v="0"/>
    <x v="113"/>
    <x v="3"/>
    <x v="54"/>
    <n v="5"/>
    <m/>
    <n v="2"/>
    <m/>
    <m/>
    <n v="3"/>
    <n v="3"/>
    <m/>
    <n v="3"/>
    <n v="3"/>
    <m/>
    <x v="0"/>
    <x v="0"/>
    <s v="ВЕРНО "/>
    <s v="ВЕРНО"/>
    <n v="1"/>
    <n v="1"/>
    <n v="1"/>
    <n v="1"/>
    <b v="1"/>
    <n v="1"/>
    <n v="1"/>
    <n v="0"/>
    <n v="1"/>
    <n v="0"/>
    <x v="16"/>
    <n v="5"/>
    <n v="5"/>
    <n v="5"/>
    <n v="0"/>
    <s v="ОБЩЕСТВО С ОГРАНИЧЕННОЙ ОТВЕТСТВЕННОСТЬЮ «ЛД ПРАЙД», Г. ЧЕЛЯБИНСКГазовщик"/>
    <s v="08.02.08 Монтаж и эксплуатация оборудования и систем газоснабжения"/>
    <s v="ОБЩЕСТВО С ОГРАНИЧЕННОЙ ОТВЕТСТВЕННОСТЬЮ «ЛД ПРАЙД», Г. ЧЕЛЯБИНСКГазовщик"/>
    <x v="51"/>
  </r>
  <r>
    <x v="23"/>
    <s v="Челябинская область"/>
    <x v="18"/>
    <x v="18"/>
    <x v="0"/>
    <x v="0"/>
    <x v="43"/>
    <x v="3"/>
    <x v="12"/>
    <n v="23"/>
    <m/>
    <n v="20"/>
    <m/>
    <m/>
    <n v="3"/>
    <n v="3"/>
    <m/>
    <n v="1"/>
    <n v="1"/>
    <m/>
    <x v="0"/>
    <x v="0"/>
    <s v="ВЕРНО "/>
    <s v="ВЕРНО"/>
    <n v="1"/>
    <n v="1"/>
    <n v="1"/>
    <n v="1"/>
    <b v="1"/>
    <n v="1"/>
    <n v="1"/>
    <n v="0"/>
    <n v="1"/>
    <n v="0"/>
    <x v="52"/>
    <n v="23"/>
    <n v="23"/>
    <n v="23"/>
    <n v="0"/>
    <s v="ОБЩЕСТВО С ОГРАНИЧЕННОЙ ОТВЕТСТВЕННОСТЬЮ «ЧЕЛЯБИНСКСПЕЦГРАЖДАНСТРОЙ», Г. ЧЕЛЯБИНСКЭлектрогазосварщик"/>
    <s v="15.01.05 Сварщик (ручной и частично механизированной сварки (наплавки)"/>
    <s v="ОБЩЕСТВО С ОГРАНИЧЕННОЙ ОТВЕТСТВЕННОСТЬЮ «ЧЕЛЯБИНСКСПЕЦГРАЖДАНСТРОЙ», Г. ЧЕЛЯБИНСКЭлектрогазосварщик"/>
    <x v="12"/>
  </r>
  <r>
    <x v="23"/>
    <s v="Челябинская область"/>
    <x v="13"/>
    <x v="13"/>
    <x v="0"/>
    <x v="0"/>
    <x v="43"/>
    <x v="2"/>
    <x v="12"/>
    <n v="107"/>
    <m/>
    <m/>
    <m/>
    <m/>
    <n v="3"/>
    <n v="3"/>
    <m/>
    <n v="3"/>
    <n v="3"/>
    <m/>
    <x v="0"/>
    <x v="0"/>
    <s v="ВЕРНО "/>
    <s v="ВЕРНО"/>
    <n v="1"/>
    <n v="1"/>
    <n v="1"/>
    <n v="1"/>
    <b v="1"/>
    <n v="1"/>
    <n v="1"/>
    <n v="104"/>
    <n v="1"/>
    <n v="104"/>
    <x v="62"/>
    <n v="107"/>
    <n v="3"/>
    <n v="107"/>
    <n v="0"/>
    <s v="ЧЕЛЯБИНСКИЙ КУЗНЕЧНО-ПРЕССОВЫЙ ЗАВОД, Г. ЧЕЛЯБИНСКЭлектрогазосварщик"/>
    <s v="15.01.05 Сварщик (ручной и частично механизированной сварки (наплавки)"/>
    <s v="ЧЕЛЯБИНСКИЙ КУЗНЕЧНО-ПРЕССОВЫЙ ЗАВОД, Г. ЧЕЛЯБИНСКЭлектрогазосварщик"/>
    <x v="12"/>
  </r>
  <r>
    <x v="24"/>
    <s v="Челябинская область"/>
    <x v="20"/>
    <x v="20"/>
    <x v="0"/>
    <x v="0"/>
    <x v="21"/>
    <x v="0"/>
    <x v="42"/>
    <n v="1"/>
    <n v="0"/>
    <n v="0"/>
    <n v="1"/>
    <n v="0"/>
    <n v="0"/>
    <n v="0"/>
    <n v="0"/>
    <n v="0"/>
    <n v="0"/>
    <n v="0"/>
    <x v="5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ОБЩЕСТВО С ОГРАНИЧЕННОЙ ОТВЕТСТВЕННОСТЬЮ «ЧЕЛЯБИНСКИЙ ТРАКТОРНЫЙ ЗАВОД-УРАЛТРАК», Г. ЧЕЛЯБИНСКЭлектромонтер по ремонту и обслуживанию электрооборудования"/>
    <s v="08.02.09 Монтаж, наладка и эксплуатация электрооборудования промышленных и гражданских зданий"/>
    <s v="ОБЩЕСТВО С ОГРАНИЧЕННОЙ ОТВЕТСТВЕННОСТЬЮ «ЧЕЛЯБИНСКИЙ ТРАКТОРНЫЙ ЗАВОД-УРАЛТРАК», Г. ЧЕЛЯБИНСКЭлектромонтер по ремонту и обслуживанию электрооборудования"/>
    <x v="41"/>
  </r>
  <r>
    <x v="24"/>
    <s v="Челябинская область"/>
    <x v="20"/>
    <x v="20"/>
    <x v="0"/>
    <x v="0"/>
    <x v="0"/>
    <x v="0"/>
    <x v="55"/>
    <n v="9"/>
    <n v="0"/>
    <n v="0"/>
    <n v="1"/>
    <n v="0"/>
    <n v="0"/>
    <n v="0"/>
    <n v="0"/>
    <n v="0"/>
    <n v="0"/>
    <n v="0"/>
    <x v="5"/>
    <x v="0"/>
    <s v="ВЕРНО "/>
    <s v="ВЕРНО"/>
    <n v="1"/>
    <n v="1"/>
    <n v="1"/>
    <n v="1"/>
    <b v="1"/>
    <n v="1"/>
    <n v="1"/>
    <n v="16"/>
    <n v="4"/>
    <n v="4"/>
    <x v="48"/>
    <n v="5"/>
    <n v="1"/>
    <n v="21"/>
    <n v="0"/>
    <s v="ОБЩЕСТВО С ОГРАНИЧЕННОЙ ОТВЕТСТВЕННОСТЬЮ «ЧЕЛЯБИНСКИЙ ТРАКТОРНЫЙ ЗАВОД-УРАЛТРАК», Г. ЧЕЛЯБИНСКТокарь"/>
    <s v="13.02.03 Электрические станции, сети и системы"/>
    <s v="ОБЩЕСТВО С ОГРАНИЧЕННОЙ ОТВЕТСТВЕННОСТЬЮ «ЧЕЛЯБИНСКИЙ ТРАКТОРНЫЙ ЗАВОД-УРАЛТРАК», Г. ЧЕЛЯБИНСКТокарь"/>
    <x v="43"/>
  </r>
  <r>
    <x v="24"/>
    <s v="Челябинская область"/>
    <x v="20"/>
    <x v="20"/>
    <x v="0"/>
    <x v="0"/>
    <x v="0"/>
    <x v="0"/>
    <x v="42"/>
    <n v="9"/>
    <n v="0"/>
    <n v="0"/>
    <n v="1"/>
    <n v="0"/>
    <n v="0"/>
    <n v="0"/>
    <n v="0"/>
    <n v="0"/>
    <n v="0"/>
    <n v="0"/>
    <x v="5"/>
    <x v="0"/>
    <s v="ВЕРНО "/>
    <s v="ВЕРНО"/>
    <n v="1"/>
    <n v="1"/>
    <n v="1"/>
    <n v="1"/>
    <b v="1"/>
    <n v="1"/>
    <n v="1"/>
    <n v="16"/>
    <n v="4"/>
    <n v="4"/>
    <x v="48"/>
    <n v="5"/>
    <n v="1"/>
    <n v="21"/>
    <n v="0"/>
    <s v="ОБЩЕСТВО С ОГРАНИЧЕННОЙ ОТВЕТСТВЕННОСТЬЮ «ЧЕЛЯБИНСКИЙ ТРАКТОРНЫЙ ЗАВОД-УРАЛТРАК», Г. ЧЕЛЯБИНСКТокарь"/>
    <s v="08.02.09 Монтаж, наладка и эксплуатация электрооборудования промышленных и гражданских зданий"/>
    <s v="ОБЩЕСТВО С ОГРАНИЧЕННОЙ ОТВЕТСТВЕННОСТЬЮ «ЧЕЛЯБИНСКИЙ ТРАКТОРНЫЙ ЗАВОД-УРАЛТРАК», Г. ЧЕЛЯБИНСКТокарь"/>
    <x v="43"/>
  </r>
  <r>
    <x v="24"/>
    <s v="Челябинская область"/>
    <x v="2"/>
    <x v="2"/>
    <x v="0"/>
    <x v="0"/>
    <x v="21"/>
    <x v="0"/>
    <x v="1"/>
    <n v="63"/>
    <n v="0"/>
    <n v="0"/>
    <n v="0"/>
    <n v="0"/>
    <n v="1"/>
    <n v="1"/>
    <n v="0"/>
    <n v="1"/>
    <n v="1"/>
    <n v="0"/>
    <x v="5"/>
    <x v="0"/>
    <s v="ВЕРНО "/>
    <s v="ВЕРНО"/>
    <n v="1"/>
    <n v="1"/>
    <n v="1"/>
    <n v="1"/>
    <b v="1"/>
    <n v="1"/>
    <n v="1"/>
    <n v="123"/>
    <n v="2"/>
    <n v="61.5"/>
    <x v="63"/>
    <n v="62.5"/>
    <n v="1"/>
    <n v="161"/>
    <n v="0"/>
    <s v="ЧЕЛЯБИНСКИЙ МЕТАЛЛУРГИЧЕСКИЙ КОМБИНАТ, Г. ЧЕЛЯБИНСКЭлектромонтер по ремонту и обслуживанию электрооборудования"/>
    <s v="13.02.11 Техническая эксплуатация и обслуживание электрического и электромеханического оборудования (по отраслям)"/>
    <s v="ЧЕЛЯБИНСКИЙ МЕТАЛЛУРГИЧЕСКИЙ КОМБИНАТ, Г. ЧЕЛЯБИНСКЭлектромонтер по ремонту и обслуживанию электрооборудования"/>
    <x v="1"/>
  </r>
  <r>
    <x v="24"/>
    <s v="Челябинская область"/>
    <x v="28"/>
    <x v="28"/>
    <x v="0"/>
    <x v="0"/>
    <x v="21"/>
    <x v="0"/>
    <x v="1"/>
    <n v="8"/>
    <n v="0"/>
    <n v="0"/>
    <n v="2"/>
    <n v="0"/>
    <n v="6"/>
    <n v="6"/>
    <n v="0"/>
    <n v="6"/>
    <n v="0"/>
    <n v="0"/>
    <x v="5"/>
    <x v="0"/>
    <s v="ВЕРНО "/>
    <s v="ВЕРНО"/>
    <n v="1"/>
    <n v="1"/>
    <n v="1"/>
    <n v="1"/>
    <b v="1"/>
    <n v="1"/>
    <n v="1"/>
    <n v="0"/>
    <n v="2"/>
    <n v="0"/>
    <x v="0"/>
    <n v="8"/>
    <n v="8"/>
    <n v="12"/>
    <n v="0"/>
    <s v="ЧЕЛЯБИНСКИЙ ТРУБОПРОКАТНЫЙ ЗАВОД, Г. ЧЕЛЯБИНСКЭлектромонтер по ремонту и обслуживанию электрооборудования"/>
    <s v="13.02.11 Техническая эксплуатация и обслуживание электрического и электромеханического оборудования (по отраслям)"/>
    <s v="ЧЕЛЯБИНСКИЙ ТРУБОПРОКАТНЫЙ ЗАВОД, Г. ЧЕЛЯБИНСКЭлектромонтер по ремонту и обслуживанию электрооборудования"/>
    <x v="1"/>
  </r>
  <r>
    <x v="24"/>
    <s v="Челябинская область"/>
    <x v="28"/>
    <x v="28"/>
    <x v="0"/>
    <x v="0"/>
    <x v="21"/>
    <x v="0"/>
    <x v="41"/>
    <n v="4"/>
    <n v="0"/>
    <n v="0"/>
    <n v="0"/>
    <n v="0"/>
    <n v="4"/>
    <n v="4"/>
    <n v="0"/>
    <n v="4"/>
    <n v="4"/>
    <n v="0"/>
    <x v="5"/>
    <x v="0"/>
    <s v="ВЕРНО "/>
    <s v="ВЕРНО"/>
    <n v="1"/>
    <n v="1"/>
    <n v="1"/>
    <n v="1"/>
    <b v="1"/>
    <n v="1"/>
    <n v="1"/>
    <n v="0"/>
    <n v="2"/>
    <n v="0"/>
    <x v="5"/>
    <n v="4"/>
    <n v="4"/>
    <n v="12"/>
    <n v="0"/>
    <s v="ЧЕЛЯБИНСКИЙ ТРУБОПРОКАТНЫЙ ЗАВОД, Г. ЧЕЛЯБИНСКЭлектромонтер по ремонту и обслуживанию электрооборудования"/>
    <s v="13.02.07 Электроснабжение (по отраслям)"/>
    <s v="ЧЕЛЯБИНСКИЙ ТРУБОПРОКАТНЫЙ ЗАВОД, Г. ЧЕЛЯБИНСКЭлектромонтер по ремонту и обслуживанию электрооборудования"/>
    <x v="1"/>
  </r>
  <r>
    <x v="25"/>
    <s v="Челябинская область"/>
    <x v="40"/>
    <x v="40"/>
    <x v="0"/>
    <x v="0"/>
    <x v="114"/>
    <x v="14"/>
    <x v="56"/>
    <n v="5"/>
    <n v="0"/>
    <n v="0"/>
    <n v="0"/>
    <n v="0"/>
    <n v="2"/>
    <n v="2"/>
    <n v="2"/>
    <n v="0"/>
    <n v="0"/>
    <n v="0"/>
    <x v="6"/>
    <x v="0"/>
    <s v="ВЕРНО "/>
    <s v="ВЕРНО"/>
    <n v="1"/>
    <n v="1"/>
    <n v="1"/>
    <n v="1"/>
    <b v="1"/>
    <n v="1"/>
    <n v="1"/>
    <n v="3"/>
    <n v="1"/>
    <n v="3"/>
    <x v="16"/>
    <n v="5"/>
    <n v="2"/>
    <n v="5"/>
    <n v="0"/>
    <s v="МАГНИТОГОРСКИЙ МЕТАЛЛУРГИЧЕСКИЙ КОМБИНАТ, Г. МАГНИТОГОРСК, ЧЕЛЯБИНСКАЯ ОБЛАСТЬПриемосдатчик груза и багажа"/>
    <s v="35.01.19 Мастер садово-паркового и ландшафтного строительства"/>
    <s v="МАГНИТОГОРСКИЙ МЕТАЛЛУРГИЧЕСКИЙ КОМБИНАТ, Г. МАГНИТОГОРСК, ЧЕЛЯБИНСКАЯ ОБЛАСТЬПриемосдатчик груза и багажа"/>
    <x v="52"/>
  </r>
  <r>
    <x v="25"/>
    <s v="Челябинская область"/>
    <x v="40"/>
    <x v="40"/>
    <x v="0"/>
    <x v="0"/>
    <x v="115"/>
    <x v="14"/>
    <x v="5"/>
    <n v="9"/>
    <n v="0"/>
    <n v="0"/>
    <n v="0"/>
    <n v="0"/>
    <n v="4"/>
    <n v="4"/>
    <n v="4"/>
    <n v="0"/>
    <n v="0"/>
    <n v="0"/>
    <x v="6"/>
    <x v="0"/>
    <s v="ВЕРНО "/>
    <s v="ВЕРНО"/>
    <n v="1"/>
    <n v="1"/>
    <n v="1"/>
    <n v="1"/>
    <b v="1"/>
    <n v="1"/>
    <n v="1"/>
    <n v="5"/>
    <n v="1"/>
    <n v="5"/>
    <x v="7"/>
    <n v="9"/>
    <n v="4"/>
    <n v="9"/>
    <n v="0"/>
    <s v="МАГНИТОГОРСКИЙ МЕТАЛЛУРГИЧЕСКИЙ КОМБИНАТ, Г. МАГНИТОГОРСК, ЧЕЛЯБИНСКАЯ ОБЛАСТЬБригадир на отделке, сортировке, приемке, сдаче, пакетировке и упаковке металла и готовой продукции"/>
    <s v="22.02.05 Обработка металлов давлением"/>
    <s v="МАГНИТОГОРСКИЙ МЕТАЛЛУРГИЧЕСКИЙ КОМБИНАТ, Г. МАГНИТОГОРСК, ЧЕЛЯБИНСКАЯ ОБЛАСТЬБригадир на отделке, сортировке, приемке, сдаче, пакетировке и упаковке металла и готовой продукции"/>
    <x v="5"/>
  </r>
  <r>
    <x v="25"/>
    <s v="Челябинская область"/>
    <x v="40"/>
    <x v="40"/>
    <x v="0"/>
    <x v="0"/>
    <x v="116"/>
    <x v="3"/>
    <x v="17"/>
    <n v="49"/>
    <n v="2"/>
    <n v="10"/>
    <n v="0"/>
    <n v="0"/>
    <n v="15"/>
    <n v="14"/>
    <n v="2"/>
    <n v="12"/>
    <n v="12"/>
    <n v="0"/>
    <x v="6"/>
    <x v="0"/>
    <s v="ВЕРНО "/>
    <s v="ВЕРНО"/>
    <n v="1"/>
    <n v="1"/>
    <n v="1"/>
    <n v="1"/>
    <b v="1"/>
    <n v="1"/>
    <n v="1"/>
    <n v="22"/>
    <n v="1"/>
    <n v="22"/>
    <x v="64"/>
    <n v="49"/>
    <n v="27"/>
    <n v="49"/>
    <n v="0"/>
    <s v="МАГНИТОГОРСКИЙ МЕТАЛЛУРГИЧЕСКИЙ КОМБИНАТ, Г. МАГНИТОГОРСК, ЧЕЛЯБИНСКАЯ ОБЛАСТЬПомощник машиниста электровоза"/>
    <s v="23.01.09 Машинист локомотива"/>
    <s v="МАГНИТОГОРСКИЙ МЕТАЛЛУРГИЧЕСКИЙ КОМБИНАТ, Г. МАГНИТОГОРСК, ЧЕЛЯБИНСКАЯ ОБЛАСТЬПомощник машиниста электровоза"/>
    <x v="15"/>
  </r>
  <r>
    <x v="25"/>
    <s v="Челябинская область"/>
    <x v="40"/>
    <x v="40"/>
    <x v="0"/>
    <x v="0"/>
    <x v="45"/>
    <x v="14"/>
    <x v="17"/>
    <n v="43"/>
    <n v="0"/>
    <n v="0"/>
    <n v="0"/>
    <n v="0"/>
    <n v="28"/>
    <n v="10"/>
    <n v="1"/>
    <n v="9"/>
    <n v="9"/>
    <n v="0"/>
    <x v="6"/>
    <x v="0"/>
    <s v="ВЕРНО "/>
    <s v="ВЕРНО"/>
    <n v="1"/>
    <n v="1"/>
    <n v="1"/>
    <n v="1"/>
    <b v="1"/>
    <n v="1"/>
    <n v="1"/>
    <n v="15"/>
    <n v="1"/>
    <n v="15"/>
    <x v="9"/>
    <n v="43"/>
    <n v="28"/>
    <n v="43"/>
    <n v="0"/>
    <s v="МАГНИТОГОРСКИЙ МЕТАЛЛУРГИЧЕСКИЙ КОМБИНАТ, Г. МАГНИТОГОРСК, ЧЕЛЯБИНСКАЯ ОБЛАСТЬПомощник машиниста тепловоза"/>
    <s v="23.01.09 Машинист локомотива"/>
    <s v="МАГНИТОГОРСКИЙ МЕТАЛЛУРГИЧЕСКИЙ КОМБИНАТ, Г. МАГНИТОГОРСК, ЧЕЛЯБИНСКАЯ ОБЛАСТЬПомощник машиниста тепловоза"/>
    <x v="15"/>
  </r>
  <r>
    <x v="25"/>
    <s v="Челябинская область"/>
    <x v="40"/>
    <x v="40"/>
    <x v="0"/>
    <x v="0"/>
    <x v="117"/>
    <x v="14"/>
    <x v="17"/>
    <n v="25"/>
    <n v="0"/>
    <n v="15"/>
    <n v="3"/>
    <n v="0"/>
    <n v="7"/>
    <n v="7"/>
    <n v="5"/>
    <n v="2"/>
    <n v="2"/>
    <n v="0"/>
    <x v="6"/>
    <x v="0"/>
    <s v="ВЕРНО "/>
    <s v="ВЕРНО"/>
    <n v="1"/>
    <n v="1"/>
    <n v="1"/>
    <n v="1"/>
    <b v="1"/>
    <n v="1"/>
    <n v="1"/>
    <n v="0"/>
    <n v="1"/>
    <n v="0"/>
    <x v="9"/>
    <n v="25"/>
    <n v="25"/>
    <n v="25"/>
    <n v="0"/>
    <s v="МАГНИТОГОРСКИЙ МЕТАЛЛУРГИЧЕСКИЙ КОМБИНАТ, Г. МАГНИТОГОРСК, ЧЕЛЯБИНСКАЯ ОБЛАСТЬСоставитель поездов"/>
    <s v="23.01.09 Машинист локомотива"/>
    <s v="МАГНИТОГОРСКИЙ МЕТАЛЛУРГИЧЕСКИЙ КОМБИНАТ, Г. МАГНИТОГОРСК, ЧЕЛЯБИНСКАЯ ОБЛАСТЬСоставитель поездов"/>
    <x v="15"/>
  </r>
  <r>
    <x v="25"/>
    <s v="Челябинская область"/>
    <x v="40"/>
    <x v="40"/>
    <x v="0"/>
    <x v="0"/>
    <x v="118"/>
    <x v="14"/>
    <x v="5"/>
    <n v="8"/>
    <n v="0"/>
    <n v="0"/>
    <n v="0"/>
    <n v="0"/>
    <n v="2"/>
    <n v="2"/>
    <n v="2"/>
    <n v="0"/>
    <n v="0"/>
    <n v="0"/>
    <x v="6"/>
    <x v="0"/>
    <s v="ВЕРНО "/>
    <s v="ВЕРНО"/>
    <n v="1"/>
    <n v="1"/>
    <n v="1"/>
    <n v="1"/>
    <b v="1"/>
    <n v="1"/>
    <n v="1"/>
    <n v="6"/>
    <n v="1"/>
    <n v="6"/>
    <x v="0"/>
    <n v="8"/>
    <n v="2"/>
    <n v="8"/>
    <n v="0"/>
    <s v="МАГНИТОГОРСКИЙ МЕТАЛЛУРГИЧЕСКИЙ КОМБИНАТ, Г. МАГНИТОГОРСК, ЧЕЛЯБИНСКАЯ ОБЛАСТЬШтабелировщик металла"/>
    <s v="22.02.05 Обработка металлов давлением"/>
    <s v="МАГНИТОГОРСКИЙ МЕТАЛЛУРГИЧЕСКИЙ КОМБИНАТ, Г. МАГНИТОГОРСК, ЧЕЛЯБИНСКАЯ ОБЛАСТЬШтабелировщик металла"/>
    <x v="5"/>
  </r>
  <r>
    <x v="25"/>
    <s v="Челябинская область"/>
    <x v="40"/>
    <x v="40"/>
    <x v="0"/>
    <x v="0"/>
    <x v="77"/>
    <x v="14"/>
    <x v="38"/>
    <n v="59"/>
    <n v="0"/>
    <n v="20"/>
    <n v="0"/>
    <n v="0"/>
    <n v="27"/>
    <n v="12"/>
    <n v="12"/>
    <n v="0"/>
    <n v="0"/>
    <n v="0"/>
    <x v="6"/>
    <x v="0"/>
    <s v="ВЕРНО "/>
    <s v="ВЕРНО"/>
    <n v="1"/>
    <n v="1"/>
    <n v="1"/>
    <n v="1"/>
    <b v="1"/>
    <n v="1"/>
    <n v="1"/>
    <n v="12"/>
    <n v="1"/>
    <n v="12"/>
    <x v="59"/>
    <n v="59"/>
    <n v="47"/>
    <n v="59"/>
    <n v="0"/>
    <s v="МАГНИТОГОРСКИЙ МЕТАЛЛУРГИЧЕСКИЙ КОМБИНАТ, Г. МАГНИТОГОРСК, ЧЕЛЯБИНСКАЯ ОБЛАСТЬЛаборант химического анализа"/>
    <s v="18.02.12 Технология аналитического контроля химических соединений"/>
    <s v="МАГНИТОГОРСКИЙ МЕТАЛЛУРГИЧЕСКИЙ КОМБИНАТ, Г. МАГНИТОГОРСК, ЧЕЛЯБИНСКАЯ ОБЛАСТЬЛаборант химического анализа"/>
    <x v="37"/>
  </r>
  <r>
    <x v="25"/>
    <s v="Челябинская область"/>
    <x v="40"/>
    <x v="40"/>
    <x v="0"/>
    <x v="0"/>
    <x v="119"/>
    <x v="14"/>
    <x v="5"/>
    <n v="23"/>
    <n v="0"/>
    <n v="4"/>
    <n v="4"/>
    <n v="0"/>
    <n v="12"/>
    <n v="8"/>
    <n v="4"/>
    <n v="4"/>
    <n v="4"/>
    <n v="0"/>
    <x v="6"/>
    <x v="0"/>
    <s v="ВЕРНО "/>
    <s v="ВЕРНО"/>
    <n v="1"/>
    <n v="1"/>
    <n v="1"/>
    <n v="1"/>
    <b v="1"/>
    <n v="1"/>
    <n v="1"/>
    <n v="3"/>
    <n v="1"/>
    <n v="3"/>
    <x v="43"/>
    <n v="23"/>
    <n v="20"/>
    <n v="23"/>
    <n v="0"/>
    <s v="МАГНИТОГОРСКИЙ МЕТАЛЛУРГИЧЕСКИЙ КОМБИНАТ, Г. МАГНИТОГОРСК, ЧЕЛЯБИНСКАЯ ОБЛАСТЬОператор поста управления стана холодной прокатки"/>
    <s v="22.02.05 Обработка металлов давлением"/>
    <s v="МАГНИТОГОРСКИЙ МЕТАЛЛУРГИЧЕСКИЙ КОМБИНАТ, Г. МАГНИТОГОРСК, ЧЕЛЯБИНСКАЯ ОБЛАСТЬОператор поста управления стана холодной прокатки"/>
    <x v="5"/>
  </r>
  <r>
    <x v="25"/>
    <s v="Челябинская область"/>
    <x v="40"/>
    <x v="40"/>
    <x v="0"/>
    <x v="0"/>
    <x v="120"/>
    <x v="16"/>
    <x v="5"/>
    <n v="22"/>
    <n v="0"/>
    <n v="2"/>
    <n v="3"/>
    <n v="0"/>
    <n v="16"/>
    <n v="6"/>
    <n v="2"/>
    <n v="4"/>
    <n v="4"/>
    <n v="0"/>
    <x v="6"/>
    <x v="0"/>
    <s v="ВЕРНО "/>
    <s v="ВЕРНО"/>
    <n v="1"/>
    <n v="1"/>
    <n v="1"/>
    <n v="1"/>
    <b v="1"/>
    <n v="1"/>
    <n v="1"/>
    <n v="1"/>
    <n v="1"/>
    <n v="1"/>
    <x v="17"/>
    <n v="22"/>
    <n v="21"/>
    <n v="22"/>
    <n v="0"/>
    <s v="МАГНИТОГОРСКИЙ МЕТАЛЛУРГИЧЕСКИЙ КОМБИНАТ, Г. МАГНИТОГОРСК, ЧЕЛЯБИНСКАЯ ОБЛАСТЬОператор поста управления стана горячей прокатки"/>
    <s v="22.02.05 Обработка металлов давлением"/>
    <s v="МАГНИТОГОРСКИЙ МЕТАЛЛУРГИЧЕСКИЙ КОМБИНАТ, Г. МАГНИТОГОРСК, ЧЕЛЯБИНСКАЯ ОБЛАСТЬОператор поста управления стана горячей прокатки"/>
    <x v="5"/>
  </r>
  <r>
    <x v="25"/>
    <s v="Челябинская область"/>
    <x v="40"/>
    <x v="40"/>
    <x v="0"/>
    <x v="0"/>
    <x v="121"/>
    <x v="14"/>
    <x v="5"/>
    <n v="4"/>
    <n v="0"/>
    <n v="0"/>
    <n v="1"/>
    <n v="0"/>
    <n v="0"/>
    <n v="0"/>
    <n v="0"/>
    <n v="0"/>
    <n v="0"/>
    <n v="0"/>
    <x v="6"/>
    <x v="0"/>
    <s v="ВЕРНО "/>
    <s v="ВЕРНО"/>
    <n v="1"/>
    <n v="1"/>
    <n v="1"/>
    <n v="1"/>
    <b v="1"/>
    <n v="1"/>
    <n v="1"/>
    <n v="3"/>
    <n v="1"/>
    <n v="3"/>
    <x v="5"/>
    <n v="4"/>
    <n v="1"/>
    <n v="4"/>
    <n v="0"/>
    <s v="МАГНИТОГОРСКИЙ МЕТАЛЛУРГИЧЕСКИЙ КОМБИНАТ, Г. МАГНИТОГОРСК, ЧЕЛЯБИНСКАЯ ОБЛАСТЬБригадир по перемещению сырья, полуфабрикатов и готовой продукции в процессе производства"/>
    <s v="22.02.05 Обработка металлов давлением"/>
    <s v="МАГНИТОГОРСКИЙ МЕТАЛЛУРГИЧЕСКИЙ КОМБИНАТ, Г. МАГНИТОГОРСК, ЧЕЛЯБИНСКАЯ ОБЛАСТЬБригадир по перемещению сырья, полуфабрикатов и готовой продукции в процессе производства"/>
    <x v="5"/>
  </r>
  <r>
    <x v="25"/>
    <s v="Челябинская область"/>
    <x v="40"/>
    <x v="40"/>
    <x v="0"/>
    <x v="0"/>
    <x v="25"/>
    <x v="16"/>
    <x v="5"/>
    <n v="1"/>
    <n v="0"/>
    <n v="0"/>
    <n v="1"/>
    <n v="0"/>
    <n v="0"/>
    <n v="0"/>
    <n v="0"/>
    <n v="0"/>
    <n v="0"/>
    <n v="0"/>
    <x v="6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МАГНИТОГОРСКИЙ МЕТАЛЛУРГИЧЕСКИЙ КОМБИНАТ, Г. МАГНИТОГОРСК, ЧЕЛЯБИНСКАЯ ОБЛАСТЬНагревальщик металла"/>
    <s v="22.02.05 Обработка металлов давлением"/>
    <s v="МАГНИТОГОРСКИЙ МЕТАЛЛУРГИЧЕСКИЙ КОМБИНАТ, Г. МАГНИТОГОРСК, ЧЕЛЯБИНСКАЯ ОБЛАСТЬНагревальщик металла"/>
    <x v="5"/>
  </r>
  <r>
    <x v="25"/>
    <s v="Челябинская область"/>
    <x v="40"/>
    <x v="40"/>
    <x v="0"/>
    <x v="0"/>
    <x v="122"/>
    <x v="16"/>
    <x v="57"/>
    <n v="21"/>
    <n v="0"/>
    <n v="4"/>
    <n v="1"/>
    <n v="0"/>
    <n v="5"/>
    <n v="2"/>
    <n v="1"/>
    <n v="1"/>
    <n v="1"/>
    <n v="0"/>
    <x v="6"/>
    <x v="0"/>
    <s v="ВЕРНО "/>
    <s v="ВЕРНО"/>
    <n v="1"/>
    <n v="1"/>
    <n v="1"/>
    <n v="1"/>
    <b v="1"/>
    <n v="1"/>
    <n v="1"/>
    <n v="11"/>
    <n v="1"/>
    <n v="11"/>
    <x v="38"/>
    <n v="21"/>
    <n v="10"/>
    <n v="21"/>
    <n v="0"/>
    <s v="МАГНИТОГОРСКИЙ МЕТАЛЛУРГИЧЕСКИЙ КОМБИНАТ, Г. МАГНИТОГОРСК, ЧЕЛЯБИНСКАЯ ОБЛАСТЬДверевой"/>
    <s v="22.02.01 Металлургия черных металлов"/>
    <s v="МАГНИТОГОРСКИЙ МЕТАЛЛУРГИЧЕСКИЙ КОМБИНАТ, Г. МАГНИТОГОРСК, ЧЕЛЯБИНСКАЯ ОБЛАСТЬДверевой"/>
    <x v="53"/>
  </r>
  <r>
    <x v="25"/>
    <s v="Челябинская область"/>
    <x v="40"/>
    <x v="40"/>
    <x v="0"/>
    <x v="0"/>
    <x v="123"/>
    <x v="16"/>
    <x v="57"/>
    <n v="4"/>
    <n v="0"/>
    <n v="2"/>
    <n v="0"/>
    <n v="0"/>
    <n v="2"/>
    <n v="2"/>
    <n v="2"/>
    <n v="0"/>
    <n v="0"/>
    <n v="0"/>
    <x v="6"/>
    <x v="0"/>
    <s v="ВЕРНО "/>
    <s v="ВЕРНО"/>
    <n v="1"/>
    <n v="1"/>
    <n v="1"/>
    <n v="1"/>
    <b v="1"/>
    <n v="1"/>
    <n v="1"/>
    <n v="0"/>
    <n v="1"/>
    <n v="0"/>
    <x v="5"/>
    <n v="4"/>
    <n v="4"/>
    <n v="4"/>
    <n v="0"/>
    <s v="МАГНИТОГОРСКИЙ МЕТАЛЛУРГИЧЕСКИЙ КОМБИНАТ, Г. МАГНИТОГОРСК, ЧЕЛЯБИНСКАЯ ОБЛАСТЬЛюковой"/>
    <s v="22.02.01 Металлургия черных металлов"/>
    <s v="МАГНИТОГОРСКИЙ МЕТАЛЛУРГИЧЕСКИЙ КОМБИНАТ, Г. МАГНИТОГОРСК, ЧЕЛЯБИНСКАЯ ОБЛАСТЬЛюковой"/>
    <x v="53"/>
  </r>
  <r>
    <x v="25"/>
    <s v="Челябинская область"/>
    <x v="40"/>
    <x v="40"/>
    <x v="0"/>
    <x v="0"/>
    <x v="34"/>
    <x v="14"/>
    <x v="57"/>
    <n v="9"/>
    <n v="0"/>
    <n v="5"/>
    <n v="0"/>
    <n v="0"/>
    <n v="4"/>
    <n v="4"/>
    <n v="4"/>
    <n v="0"/>
    <n v="0"/>
    <n v="0"/>
    <x v="6"/>
    <x v="0"/>
    <s v="ВЕРНО "/>
    <s v="ВЕРНО"/>
    <n v="1"/>
    <n v="1"/>
    <n v="1"/>
    <n v="1"/>
    <b v="1"/>
    <n v="1"/>
    <n v="1"/>
    <n v="0"/>
    <n v="1"/>
    <n v="0"/>
    <x v="7"/>
    <n v="9"/>
    <n v="9"/>
    <n v="9"/>
    <n v="0"/>
    <s v="МАГНИТОГОРСКИЙ МЕТАЛЛУРГИЧЕСКИЙ КОМБИНАТ, Г. МАГНИТОГОРСК, ЧЕЛЯБИНСКАЯ ОБЛАСТЬГрузчик"/>
    <s v="22.02.01 Металлургия черных металлов"/>
    <s v="МАГНИТОГОРСКИЙ МЕТАЛЛУРГИЧЕСКИЙ КОМБИНАТ, Г. МАГНИТОГОРСК, ЧЕЛЯБИНСКАЯ ОБЛАСТЬГрузчик"/>
    <x v="53"/>
  </r>
  <r>
    <x v="25"/>
    <s v="Челябинская область"/>
    <x v="40"/>
    <x v="40"/>
    <x v="0"/>
    <x v="0"/>
    <x v="124"/>
    <x v="14"/>
    <x v="58"/>
    <n v="2"/>
    <n v="0"/>
    <n v="0"/>
    <n v="0"/>
    <n v="0"/>
    <n v="2"/>
    <n v="2"/>
    <n v="2"/>
    <n v="0"/>
    <n v="0"/>
    <n v="0"/>
    <x v="6"/>
    <x v="0"/>
    <s v="ВЕРНО "/>
    <s v="ВЕРНО"/>
    <n v="1"/>
    <n v="1"/>
    <n v="1"/>
    <n v="1"/>
    <b v="1"/>
    <n v="1"/>
    <n v="1"/>
    <n v="0"/>
    <n v="1"/>
    <n v="0"/>
    <x v="4"/>
    <n v="2"/>
    <n v="2"/>
    <n v="2"/>
    <n v="0"/>
    <s v="МАГНИТОГОРСКИЙ МЕТАЛЛУРГИЧЕСКИЙ КОМБИНАТ, Г. МАГНИТОГОРСК, ЧЕЛЯБИНСКАЯ ОБЛАСТЬМашинист-обходчик по турбинному оборудованию"/>
    <s v="15.02.07 Автоматизация технологических процессов и производств (по отраслям)"/>
    <s v="МАГНИТОГОРСКИЙ МЕТАЛЛУРГИЧЕСКИЙ КОМБИНАТ, Г. МАГНИТОГОРСК, ЧЕЛЯБИНСКАЯ ОБЛАСТЬМашинист-обходчик по турбинному оборудованию"/>
    <x v="54"/>
  </r>
  <r>
    <x v="25"/>
    <s v="Челябинская область"/>
    <x v="40"/>
    <x v="40"/>
    <x v="0"/>
    <x v="0"/>
    <x v="21"/>
    <x v="14"/>
    <x v="1"/>
    <n v="8"/>
    <n v="0"/>
    <n v="0"/>
    <n v="0"/>
    <n v="0"/>
    <n v="5"/>
    <n v="5"/>
    <n v="5"/>
    <n v="0"/>
    <n v="0"/>
    <n v="0"/>
    <x v="6"/>
    <x v="0"/>
    <s v="ВЕРНО "/>
    <s v="ВЕРНО"/>
    <n v="1"/>
    <n v="1"/>
    <n v="1"/>
    <n v="1"/>
    <b v="1"/>
    <n v="1"/>
    <n v="1"/>
    <n v="3"/>
    <n v="1"/>
    <n v="3"/>
    <x v="0"/>
    <n v="8"/>
    <n v="5"/>
    <n v="8"/>
    <n v="0"/>
    <s v="МАГНИТОГОРСКИЙ МЕТАЛЛУРГИЧЕСКИЙ КОМБИНАТ, Г. МАГНИТОГОРСК, ЧЕЛЯБИНСКАЯ ОБЛАСТЬЭлектромонтер по ремонту и обслуживанию электрооборудования"/>
    <s v="13.02.11 Техническая эксплуатация и обслуживание электрического и электромеханического оборудования (по отраслям)"/>
    <s v="МАГНИТОГОРСКИЙ МЕТАЛЛУРГИЧЕСКИЙ КОМБИНАТ, Г. МАГНИТОГОРСК, ЧЕЛЯБИНСКАЯ ОБЛАСТЬЭлектромонтер по ремонту и обслуживанию электрооборудования"/>
    <x v="1"/>
  </r>
  <r>
    <x v="25"/>
    <s v="Челябинская область"/>
    <x v="40"/>
    <x v="40"/>
    <x v="0"/>
    <x v="0"/>
    <x v="125"/>
    <x v="14"/>
    <x v="59"/>
    <n v="10"/>
    <n v="0"/>
    <n v="2"/>
    <n v="0"/>
    <n v="0"/>
    <n v="1"/>
    <n v="1"/>
    <n v="1"/>
    <n v="0"/>
    <n v="0"/>
    <n v="0"/>
    <x v="6"/>
    <x v="0"/>
    <s v="ВЕРНО "/>
    <s v="ВЕРНО"/>
    <n v="1"/>
    <n v="1"/>
    <n v="1"/>
    <n v="1"/>
    <b v="1"/>
    <n v="1"/>
    <n v="1"/>
    <n v="7"/>
    <n v="1"/>
    <n v="7"/>
    <x v="37"/>
    <n v="10"/>
    <n v="3"/>
    <n v="10"/>
    <n v="0"/>
    <s v="МАГНИТОГОРСКИЙ МЕТАЛЛУРГИЧЕСКИЙ КОМБИНАТ, Г. МАГНИТОГОРСК, ЧЕЛЯБИНСКАЯ ОБЛАСТЬСтропальщик"/>
    <s v="22.01.03 Машинист крана металлургического производства"/>
    <s v="МАГНИТОГОРСКИЙ МЕТАЛЛУРГИЧЕСКИЙ КОМБИНАТ, Г. МАГНИТОГОРСК, ЧЕЛЯБИНСКАЯ ОБЛАСТЬСтропальщик"/>
    <x v="55"/>
  </r>
  <r>
    <x v="25"/>
    <s v="Челябинская область"/>
    <x v="40"/>
    <x v="40"/>
    <x v="0"/>
    <x v="0"/>
    <x v="3"/>
    <x v="16"/>
    <x v="49"/>
    <n v="3"/>
    <n v="0"/>
    <n v="2"/>
    <n v="0"/>
    <n v="0"/>
    <n v="1"/>
    <n v="1"/>
    <n v="1"/>
    <n v="0"/>
    <n v="0"/>
    <n v="0"/>
    <x v="6"/>
    <x v="0"/>
    <s v="ВЕРНО "/>
    <s v="ВЕРНО"/>
    <n v="1"/>
    <n v="1"/>
    <n v="1"/>
    <n v="1"/>
    <b v="1"/>
    <n v="1"/>
    <n v="1"/>
    <n v="0"/>
    <n v="1"/>
    <n v="0"/>
    <x v="2"/>
    <n v="3"/>
    <n v="3"/>
    <n v="3"/>
    <n v="0"/>
    <s v="МАГНИТОГОРСКИЙ МЕТАЛЛУРГИЧЕСКИЙ КОМБИНАТ, Г. МАГНИТОГОРСК, ЧЕЛЯБИНСКАЯ ОБЛАСТЬСлесарь-ремонтник"/>
    <s v="15.02.03 Техническая эксплуатация гидравлических машин, гидроприводов и гидропневмоавтоматики"/>
    <s v="МАГНИТОГОРСКИЙ МЕТАЛЛУРГИЧЕСКИЙ КОМБИНАТ, Г. МАГНИТОГОРСК, ЧЕЛЯБИНСКАЯ ОБЛАСТЬСлесарь-ремонтник"/>
    <x v="47"/>
  </r>
  <r>
    <x v="25"/>
    <s v="Челябинская область"/>
    <x v="41"/>
    <x v="41"/>
    <x v="0"/>
    <x v="0"/>
    <x v="77"/>
    <x v="14"/>
    <x v="38"/>
    <n v="21"/>
    <n v="0"/>
    <n v="12"/>
    <n v="0"/>
    <n v="0"/>
    <n v="8"/>
    <n v="4"/>
    <n v="4"/>
    <n v="0"/>
    <n v="0"/>
    <n v="0"/>
    <x v="6"/>
    <x v="0"/>
    <s v="ВЕРНО "/>
    <s v="ВЕРНО"/>
    <n v="1"/>
    <n v="1"/>
    <n v="1"/>
    <n v="1"/>
    <b v="1"/>
    <n v="1"/>
    <n v="1"/>
    <n v="1"/>
    <n v="1"/>
    <n v="1"/>
    <x v="48"/>
    <n v="21"/>
    <n v="20"/>
    <n v="21"/>
    <n v="0"/>
    <s v="МАГНИТОГОРСКИЙ МЕТИЗНО-КАЛИБРОВОЧНЫЙ ЗАВОД «ММК-МЕТИЗ», Г. МАГНИТОГОРСК, ЧЕЛЯБИНСКАЯ ОБЛАСТЬЛаборант химического анализа"/>
    <s v="18.02.12 Технология аналитического контроля химических соединений"/>
    <s v="МАГНИТОГОРСКИЙ МЕТИЗНО-КАЛИБРОВОЧНЫЙ ЗАВОД «ММК-МЕТИЗ», Г. МАГНИТОГОРСК, ЧЕЛЯБИНСКАЯ ОБЛАСТЬЛаборант химического анализа"/>
    <x v="37"/>
  </r>
  <r>
    <x v="25"/>
    <s v="Челябинская область"/>
    <x v="41"/>
    <x v="41"/>
    <x v="0"/>
    <x v="0"/>
    <x v="16"/>
    <x v="14"/>
    <x v="6"/>
    <n v="4"/>
    <n v="0"/>
    <n v="2"/>
    <n v="0"/>
    <n v="0"/>
    <n v="2"/>
    <n v="2"/>
    <n v="2"/>
    <n v="0"/>
    <n v="0"/>
    <n v="0"/>
    <x v="6"/>
    <x v="0"/>
    <s v="ВЕРНО "/>
    <s v="ВЕРНО"/>
    <n v="1"/>
    <n v="1"/>
    <n v="1"/>
    <n v="1"/>
    <b v="1"/>
    <n v="1"/>
    <n v="1"/>
    <n v="0"/>
    <n v="1"/>
    <n v="0"/>
    <x v="5"/>
    <n v="4"/>
    <n v="4"/>
    <n v="4"/>
    <n v="0"/>
    <s v="МАГНИТОГОРСКИЙ МЕТИЗНО-КАЛИБРОВОЧНЫЙ ЗАВОД «ММК-МЕТИЗ», Г. МАГНИТОГОРСК, ЧЕЛЯБИНСКАЯ ОБЛАСТЬОператор станков с программным управлением"/>
    <s v="15.02.08 Технология машиностроения"/>
    <s v="МАГНИТОГОРСКИЙ МЕТИЗНО-КАЛИБРОВОЧНЫЙ ЗАВОД «ММК-МЕТИЗ», Г. МАГНИТОГОРСК, ЧЕЛЯБИНСКАЯ ОБЛАСТЬОператор станков с программным управлением"/>
    <x v="6"/>
  </r>
  <r>
    <x v="25"/>
    <s v="Челябинская область"/>
    <x v="41"/>
    <x v="41"/>
    <x v="0"/>
    <x v="0"/>
    <x v="125"/>
    <x v="14"/>
    <x v="59"/>
    <n v="23"/>
    <n v="0"/>
    <n v="4"/>
    <n v="0"/>
    <n v="0"/>
    <n v="6"/>
    <n v="4"/>
    <n v="4"/>
    <n v="0"/>
    <n v="0"/>
    <n v="0"/>
    <x v="6"/>
    <x v="0"/>
    <s v="ВЕРНО "/>
    <s v="ВЕРНО"/>
    <n v="1"/>
    <n v="1"/>
    <n v="1"/>
    <n v="1"/>
    <b v="1"/>
    <n v="1"/>
    <n v="1"/>
    <n v="13"/>
    <n v="1"/>
    <n v="13"/>
    <x v="28"/>
    <n v="23"/>
    <n v="10"/>
    <n v="23"/>
    <n v="0"/>
    <s v="МАГНИТОГОРСКИЙ МЕТИЗНО-КАЛИБРОВОЧНЫЙ ЗАВОД «ММК-МЕТИЗ», Г. МАГНИТОГОРСК, ЧЕЛЯБИНСКАЯ ОБЛАСТЬСтропальщик"/>
    <s v="22.01.03 Машинист крана металлургического производства"/>
    <s v="МАГНИТОГОРСКИЙ МЕТИЗНО-КАЛИБРОВОЧНЫЙ ЗАВОД «ММК-МЕТИЗ», Г. МАГНИТОГОРСК, ЧЕЛЯБИНСКАЯ ОБЛАСТЬСтропальщик"/>
    <x v="55"/>
  </r>
  <r>
    <x v="25"/>
    <s v="Челябинская область"/>
    <x v="41"/>
    <x v="41"/>
    <x v="0"/>
    <x v="0"/>
    <x v="3"/>
    <x v="14"/>
    <x v="1"/>
    <n v="4"/>
    <n v="0"/>
    <n v="2"/>
    <n v="0"/>
    <n v="0"/>
    <n v="1"/>
    <n v="1"/>
    <n v="1"/>
    <n v="0"/>
    <n v="0"/>
    <n v="0"/>
    <x v="6"/>
    <x v="0"/>
    <s v="ВЕРНО "/>
    <s v="ВЕРНО"/>
    <n v="1"/>
    <n v="1"/>
    <n v="1"/>
    <n v="1"/>
    <b v="1"/>
    <n v="1"/>
    <n v="1"/>
    <n v="1"/>
    <n v="1"/>
    <n v="1"/>
    <x v="5"/>
    <n v="4"/>
    <n v="3"/>
    <n v="4"/>
    <n v="0"/>
    <s v="МАГНИТОГОРСКИЙ МЕТИЗНО-КАЛИБРОВОЧНЫЙ ЗАВОД «ММК-МЕТИЗ», Г. МАГНИТОГОРСК, ЧЕЛЯБИНСКАЯ ОБЛАСТЬСлесарь-ремонтник"/>
    <s v="13.02.11 Техническая эксплуатация и обслуживание электрического и электромеханического оборудования (по отраслям)"/>
    <s v="МАГНИТОГОРСКИЙ МЕТИЗНО-КАЛИБРОВОЧНЫЙ ЗАВОД «ММК-МЕТИЗ», Г. МАГНИТОГОРСК, ЧЕЛЯБИНСКАЯ ОБЛАСТЬСлесарь-ремонтник"/>
    <x v="1"/>
  </r>
  <r>
    <x v="25"/>
    <s v="Челябинская область"/>
    <x v="41"/>
    <x v="41"/>
    <x v="0"/>
    <x v="0"/>
    <x v="126"/>
    <x v="14"/>
    <x v="58"/>
    <n v="5"/>
    <n v="0"/>
    <n v="0"/>
    <n v="1"/>
    <n v="0"/>
    <n v="4"/>
    <n v="4"/>
    <n v="4"/>
    <n v="0"/>
    <n v="0"/>
    <n v="0"/>
    <x v="6"/>
    <x v="0"/>
    <s v="ВЕРНО "/>
    <s v="ВЕРНО"/>
    <n v="1"/>
    <n v="1"/>
    <n v="1"/>
    <n v="1"/>
    <b v="1"/>
    <n v="1"/>
    <n v="1"/>
    <n v="0"/>
    <n v="1"/>
    <n v="0"/>
    <x v="16"/>
    <n v="5"/>
    <n v="5"/>
    <n v="5"/>
    <n v="0"/>
    <s v="МАГНИТОГОРСКИЙ МЕТИЗНО-КАЛИБРОВОЧНЫЙ ЗАВОД «ММК-МЕТИЗ», Г. МАГНИТОГОРСК, ЧЕЛЯБИНСКАЯ ОБЛАСТЬЭлектромеханик по средствам автоматики и приборам технологического оборудования"/>
    <s v="15.02.07 Автоматизация технологических процессов и производств (по отраслям)"/>
    <s v="МАГНИТОГОРСКИЙ МЕТИЗНО-КАЛИБРОВОЧНЫЙ ЗАВОД «ММК-МЕТИЗ», Г. МАГНИТОГОРСК, ЧЕЛЯБИНСКАЯ ОБЛАСТЬЭлектромеханик по средствам автоматики и приборам технологического оборудования"/>
    <x v="54"/>
  </r>
  <r>
    <x v="25"/>
    <s v="Челябинская область"/>
    <x v="42"/>
    <x v="42"/>
    <x v="0"/>
    <x v="0"/>
    <x v="125"/>
    <x v="14"/>
    <x v="59"/>
    <n v="9"/>
    <n v="0"/>
    <n v="2"/>
    <n v="3"/>
    <n v="0"/>
    <n v="4"/>
    <n v="4"/>
    <n v="4"/>
    <n v="0"/>
    <n v="0"/>
    <n v="0"/>
    <x v="6"/>
    <x v="0"/>
    <s v="ВЕРНО "/>
    <s v="ВЕРНО"/>
    <n v="1"/>
    <n v="1"/>
    <n v="1"/>
    <n v="1"/>
    <b v="1"/>
    <n v="1"/>
    <n v="1"/>
    <n v="0"/>
    <n v="1"/>
    <n v="0"/>
    <x v="7"/>
    <n v="9"/>
    <n v="9"/>
    <n v="9"/>
    <n v="0"/>
    <s v="ОБЩЕСТВО С ОГРАНИЧЕННОЙ ОТВЕТСТВЕННОСТЬЮ «РЕМПУТЬ», Г. МАГНИТОГОРСК, ЧЕЛЯБИНСКАЯ ОБЛАСТЬСтропальщик"/>
    <s v="22.01.03 Машинист крана металлургического производства"/>
    <s v="ОБЩЕСТВО С ОГРАНИЧЕННОЙ ОТВЕТСТВЕННОСТЬЮ «РЕМПУТЬ», Г. МАГНИТОГОРСК, ЧЕЛЯБИНСКАЯ ОБЛАСТЬСтропальщик"/>
    <x v="55"/>
  </r>
  <r>
    <x v="25"/>
    <s v="Челябинская область"/>
    <x v="42"/>
    <x v="42"/>
    <x v="0"/>
    <x v="0"/>
    <x v="0"/>
    <x v="14"/>
    <x v="6"/>
    <n v="6"/>
    <n v="0"/>
    <n v="4"/>
    <n v="0"/>
    <n v="0"/>
    <n v="2"/>
    <n v="2"/>
    <n v="2"/>
    <n v="0"/>
    <n v="0"/>
    <n v="0"/>
    <x v="6"/>
    <x v="0"/>
    <s v="ВЕРНО "/>
    <s v="ВЕРНО"/>
    <n v="1"/>
    <n v="1"/>
    <n v="1"/>
    <n v="1"/>
    <b v="1"/>
    <n v="1"/>
    <n v="1"/>
    <n v="0"/>
    <n v="1"/>
    <n v="0"/>
    <x v="6"/>
    <n v="6"/>
    <n v="6"/>
    <n v="6"/>
    <n v="0"/>
    <s v="ОБЩЕСТВО С ОГРАНИЧЕННОЙ ОТВЕТСТВЕННОСТЬЮ «РЕМПУТЬ», Г. МАГНИТОГОРСК, ЧЕЛЯБИНСКАЯ ОБЛАСТЬТокарь"/>
    <s v="15.02.08 Технология машиностроения"/>
    <s v="ОБЩЕСТВО С ОГРАНИЧЕННОЙ ОТВЕТСТВЕННОСТЬЮ «РЕМПУТЬ», Г. МАГНИТОГОРСК, ЧЕЛЯБИНСКАЯ ОБЛАСТЬТокарь"/>
    <x v="6"/>
  </r>
  <r>
    <x v="25"/>
    <s v="Челябинская область"/>
    <x v="42"/>
    <x v="42"/>
    <x v="0"/>
    <x v="0"/>
    <x v="87"/>
    <x v="14"/>
    <x v="17"/>
    <n v="4"/>
    <n v="0"/>
    <n v="0"/>
    <n v="2"/>
    <n v="0"/>
    <n v="2"/>
    <n v="0"/>
    <n v="0"/>
    <n v="0"/>
    <n v="0"/>
    <n v="0"/>
    <x v="6"/>
    <x v="0"/>
    <s v="ВЕРНО "/>
    <s v="ВЕРНО"/>
    <n v="1"/>
    <n v="1"/>
    <n v="1"/>
    <n v="1"/>
    <b v="1"/>
    <n v="1"/>
    <n v="1"/>
    <n v="0"/>
    <n v="1"/>
    <n v="0"/>
    <x v="4"/>
    <n v="4"/>
    <n v="4"/>
    <n v="4"/>
    <n v="0"/>
    <s v="ОБЩЕСТВО С ОГРАНИЧЕННОЙ ОТВЕТСТВЕННОСТЬЮ «РЕМПУТЬ», Г. МАГНИТОГОРСК, ЧЕЛЯБИНСКАЯ ОБЛАСТЬСлесарь по ремонту подвижного состава"/>
    <s v="23.01.09 Машинист локомотива"/>
    <s v="ОБЩЕСТВО С ОГРАНИЧЕННОЙ ОТВЕТСТВЕННОСТЬЮ «РЕМПУТЬ», Г. МАГНИТОГОРСК, ЧЕЛЯБИНСКАЯ ОБЛАСТЬСлесарь по ремонту подвижного состава"/>
    <x v="15"/>
  </r>
  <r>
    <x v="25"/>
    <s v="Челябинская область"/>
    <x v="42"/>
    <x v="42"/>
    <x v="0"/>
    <x v="0"/>
    <x v="127"/>
    <x v="14"/>
    <x v="17"/>
    <n v="6"/>
    <n v="0"/>
    <n v="3"/>
    <n v="3"/>
    <n v="0"/>
    <n v="0"/>
    <n v="0"/>
    <n v="0"/>
    <n v="0"/>
    <n v="0"/>
    <n v="0"/>
    <x v="6"/>
    <x v="0"/>
    <s v="ВЕРНО "/>
    <s v="ВЕРНО"/>
    <n v="1"/>
    <n v="1"/>
    <n v="1"/>
    <n v="1"/>
    <b v="1"/>
    <n v="1"/>
    <n v="1"/>
    <n v="0"/>
    <n v="1"/>
    <n v="0"/>
    <x v="6"/>
    <n v="6"/>
    <n v="6"/>
    <n v="6"/>
    <n v="0"/>
    <s v="ОБЩЕСТВО С ОГРАНИЧЕННОЙ ОТВЕТСТВЕННОСТЬЮ «РЕМПУТЬ», Г. МАГНИТОГОРСК, ЧЕЛЯБИНСКАЯ ОБЛАСТЬОсмотрщик вагонов"/>
    <s v="23.01.09 Машинист локомотива"/>
    <s v="ОБЩЕСТВО С ОГРАНИЧЕННОЙ ОТВЕТСТВЕННОСТЬЮ «РЕМПУТЬ», Г. МАГНИТОГОРСК, ЧЕЛЯБИНСКАЯ ОБЛАСТЬОсмотрщик вагонов"/>
    <x v="15"/>
  </r>
  <r>
    <x v="25"/>
    <s v="Челябинская область"/>
    <x v="42"/>
    <x v="42"/>
    <x v="0"/>
    <x v="0"/>
    <x v="128"/>
    <x v="14"/>
    <x v="17"/>
    <n v="5"/>
    <n v="0"/>
    <n v="2"/>
    <n v="2"/>
    <n v="0"/>
    <n v="1"/>
    <n v="1"/>
    <n v="1"/>
    <n v="0"/>
    <n v="0"/>
    <n v="0"/>
    <x v="6"/>
    <x v="0"/>
    <s v="ВЕРНО "/>
    <s v="ВЕРНО"/>
    <n v="1"/>
    <n v="1"/>
    <n v="1"/>
    <n v="1"/>
    <b v="1"/>
    <n v="1"/>
    <n v="1"/>
    <n v="0"/>
    <n v="1"/>
    <n v="0"/>
    <x v="16"/>
    <n v="5"/>
    <n v="5"/>
    <n v="5"/>
    <n v="0"/>
    <s v="ОБЩЕСТВО С ОГРАНИЧЕННОЙ ОТВЕТСТВЕННОСТЬЮ «РЕМПУТЬ», Г. МАГНИТОГОРСК, ЧЕЛЯБИНСКАЯ ОБЛАСТЬМонтер пути"/>
    <s v="23.01.09 Машинист локомотива"/>
    <s v="ОБЩЕСТВО С ОГРАНИЧЕННОЙ ОТВЕТСТВЕННОСТЬЮ «РЕМПУТЬ», Г. МАГНИТОГОРСК, ЧЕЛЯБИНСКАЯ ОБЛАСТЬМонтер пути"/>
    <x v="15"/>
  </r>
  <r>
    <x v="25"/>
    <s v="Челябинская область"/>
    <x v="42"/>
    <x v="42"/>
    <x v="0"/>
    <x v="0"/>
    <x v="129"/>
    <x v="14"/>
    <x v="17"/>
    <n v="3"/>
    <n v="0"/>
    <n v="0"/>
    <n v="3"/>
    <n v="0"/>
    <n v="0"/>
    <n v="0"/>
    <n v="0"/>
    <n v="0"/>
    <n v="0"/>
    <n v="0"/>
    <x v="6"/>
    <x v="0"/>
    <s v="ВЕРНО "/>
    <s v="ВЕРНО"/>
    <n v="1"/>
    <n v="1"/>
    <n v="1"/>
    <n v="1"/>
    <b v="1"/>
    <n v="1"/>
    <n v="1"/>
    <n v="0"/>
    <n v="1"/>
    <n v="0"/>
    <x v="2"/>
    <n v="3"/>
    <n v="3"/>
    <n v="3"/>
    <n v="0"/>
    <s v="ОБЩЕСТВО С ОГРАНИЧЕННОЙ ОТВЕТСТВЕННОСТЬЮ «РЕМПУТЬ», Г. МАГНИТОГОРСК, ЧЕЛЯБИНСКАЯ ОБЛАСТЬЭлектромонтер по обслуживанию и ремонту устройств сигнализации, централизации и блокировки"/>
    <s v="23.01.09 Машинист локомотива"/>
    <s v="ОБЩЕСТВО С ОГРАНИЧЕННОЙ ОТВЕТСТВЕННОСТЬЮ «РЕМПУТЬ», Г. МАГНИТОГОРСК, ЧЕЛЯБИНСКАЯ ОБЛАСТЬЭлектромонтер по обслуживанию и ремонту устройств сигнализации, централизации и блокировки"/>
    <x v="15"/>
  </r>
  <r>
    <x v="25"/>
    <s v="Челябинская область"/>
    <x v="43"/>
    <x v="43"/>
    <x v="0"/>
    <x v="0"/>
    <x v="0"/>
    <x v="14"/>
    <x v="6"/>
    <n v="65"/>
    <n v="0"/>
    <n v="10"/>
    <n v="0"/>
    <n v="9"/>
    <n v="9"/>
    <n v="6"/>
    <n v="5"/>
    <n v="1"/>
    <n v="1"/>
    <n v="0"/>
    <x v="6"/>
    <x v="0"/>
    <s v="ВЕРНО "/>
    <s v="ВЕРНО"/>
    <n v="1"/>
    <n v="1"/>
    <n v="1"/>
    <n v="1"/>
    <b v="1"/>
    <n v="1"/>
    <n v="1"/>
    <n v="46"/>
    <n v="1"/>
    <n v="46"/>
    <x v="65"/>
    <n v="65"/>
    <n v="19"/>
    <n v="65"/>
    <n v="0"/>
    <s v="ОБЩЕСТВО С ОГРАНИЧЕННОЙ ОТВЕТСТВЕННОСТЬЮ «МЕХАНОРЕМОНТНЫЙ КОМПЛЕКС», Г. МАГНИТОГОРСК, ЧЕЛЯБИНСКАЯ ОБЛАСТЬТокарь"/>
    <s v="15.02.08 Технология машиностроения"/>
    <s v="ОБЩЕСТВО С ОГРАНИЧЕННОЙ ОТВЕТСТВЕННОСТЬЮ «МЕХАНОРЕМОНТНЫЙ КОМПЛЕКС», Г. МАГНИТОГОРСК, ЧЕЛЯБИНСКАЯ ОБЛАСТЬТокарь"/>
    <x v="6"/>
  </r>
  <r>
    <x v="25"/>
    <s v="Челябинская область"/>
    <x v="43"/>
    <x v="43"/>
    <x v="0"/>
    <x v="0"/>
    <x v="3"/>
    <x v="14"/>
    <x v="49"/>
    <n v="21"/>
    <n v="0"/>
    <n v="0"/>
    <n v="0"/>
    <n v="0"/>
    <n v="5"/>
    <n v="4"/>
    <n v="3"/>
    <n v="1"/>
    <n v="1"/>
    <n v="0"/>
    <x v="6"/>
    <x v="0"/>
    <s v="ВЕРНО "/>
    <s v="ВЕРНО"/>
    <n v="1"/>
    <n v="1"/>
    <n v="1"/>
    <n v="1"/>
    <b v="1"/>
    <n v="1"/>
    <n v="1"/>
    <n v="16"/>
    <n v="1"/>
    <n v="16"/>
    <x v="10"/>
    <n v="21"/>
    <n v="5"/>
    <n v="21"/>
    <n v="0"/>
    <s v="ОБЩЕСТВО С ОГРАНИЧЕННОЙ ОТВЕТСТВЕННОСТЬЮ «МЕХАНОРЕМОНТНЫЙ КОМПЛЕКС», Г. МАГНИТОГОРСК, ЧЕЛЯБИНСКАЯ ОБЛАСТЬСлесарь-ремонтник"/>
    <s v="15.02.03 Техническая эксплуатация гидравлических машин, гидроприводов и гидропневмоавтоматики"/>
    <s v="ОБЩЕСТВО С ОГРАНИЧЕННОЙ ОТВЕТСТВЕННОСТЬЮ «МЕХАНОРЕМОНТНЫЙ КОМПЛЕКС», Г. МАГНИТОГОРСК, ЧЕЛЯБИНСКАЯ ОБЛАСТЬСлесарь-ремонтник"/>
    <x v="47"/>
  </r>
  <r>
    <x v="25"/>
    <s v="Челябинская область"/>
    <x v="43"/>
    <x v="43"/>
    <x v="0"/>
    <x v="0"/>
    <x v="130"/>
    <x v="14"/>
    <x v="18"/>
    <n v="13"/>
    <n v="0"/>
    <n v="2"/>
    <n v="4"/>
    <n v="0"/>
    <n v="0"/>
    <n v="0"/>
    <n v="0"/>
    <n v="0"/>
    <n v="0"/>
    <n v="0"/>
    <x v="6"/>
    <x v="0"/>
    <s v="ВЕРНО "/>
    <s v="ВЕРНО"/>
    <n v="1"/>
    <n v="1"/>
    <n v="1"/>
    <n v="1"/>
    <b v="1"/>
    <n v="1"/>
    <n v="1"/>
    <n v="7"/>
    <n v="1"/>
    <n v="7"/>
    <x v="19"/>
    <n v="13"/>
    <n v="6"/>
    <n v="13"/>
    <n v="0"/>
    <s v="ОБЩЕСТВО С ОГРАНИЧЕННОЙ ОТВЕТСТВЕННОСТЬЮ «МЕХАНОРЕМОНТНЫЙ КОМПЛЕКС», Г. МАГНИТОГОРСК, ЧЕЛЯБИНСКАЯ ОБЛАСТЬГазорезчик"/>
    <s v="22.02.06 Сварочное производство"/>
    <s v="ОБЩЕСТВО С ОГРАНИЧЕННОЙ ОТВЕТСТВЕННОСТЬЮ «МЕХАНОРЕМОНТНЫЙ КОМПЛЕКС», Г. МАГНИТОГОРСК, ЧЕЛЯБИНСКАЯ ОБЛАСТЬГазорезчик"/>
    <x v="16"/>
  </r>
  <r>
    <x v="25"/>
    <s v="Челябинская область"/>
    <x v="43"/>
    <x v="43"/>
    <x v="0"/>
    <x v="0"/>
    <x v="43"/>
    <x v="14"/>
    <x v="18"/>
    <n v="8"/>
    <n v="0"/>
    <n v="4"/>
    <n v="0"/>
    <n v="0"/>
    <n v="2"/>
    <n v="2"/>
    <n v="0"/>
    <n v="2"/>
    <n v="2"/>
    <n v="0"/>
    <x v="6"/>
    <x v="0"/>
    <s v="ВЕРНО "/>
    <s v="ВЕРНО"/>
    <n v="1"/>
    <n v="1"/>
    <n v="1"/>
    <n v="1"/>
    <b v="1"/>
    <n v="1"/>
    <n v="1"/>
    <n v="2"/>
    <n v="1"/>
    <n v="2"/>
    <x v="0"/>
    <n v="8"/>
    <n v="6"/>
    <n v="8"/>
    <n v="0"/>
    <s v="ОБЩЕСТВО С ОГРАНИЧЕННОЙ ОТВЕТСТВЕННОСТЬЮ «МЕХАНОРЕМОНТНЫЙ КОМПЛЕКС», Г. МАГНИТОГОРСК, ЧЕЛЯБИНСКАЯ ОБЛАСТЬЭлектрогазосварщик"/>
    <s v="22.02.06 Сварочное производство"/>
    <s v="ОБЩЕСТВО С ОГРАНИЧЕННОЙ ОТВЕТСТВЕННОСТЬЮ «МЕХАНОРЕМОНТНЫЙ КОМПЛЕКС», Г. МАГНИТОГОРСК, ЧЕЛЯБИНСКАЯ ОБЛАСТЬЭлектрогазосварщик"/>
    <x v="16"/>
  </r>
  <r>
    <x v="25"/>
    <s v="Челябинская область"/>
    <x v="44"/>
    <x v="44"/>
    <x v="0"/>
    <x v="0"/>
    <x v="43"/>
    <x v="14"/>
    <x v="18"/>
    <n v="26"/>
    <n v="0"/>
    <n v="10"/>
    <n v="0"/>
    <n v="0"/>
    <n v="6"/>
    <n v="4"/>
    <n v="2"/>
    <n v="2"/>
    <n v="2"/>
    <n v="0"/>
    <x v="6"/>
    <x v="0"/>
    <s v="ВЕРНО "/>
    <s v="ВЕРНО"/>
    <n v="1"/>
    <n v="1"/>
    <n v="1"/>
    <n v="1"/>
    <b v="1"/>
    <n v="1"/>
    <n v="1"/>
    <n v="10"/>
    <n v="1"/>
    <n v="10"/>
    <x v="66"/>
    <n v="26"/>
    <n v="16"/>
    <n v="26"/>
    <n v="0"/>
    <s v="ОБЩЕСТВО С ОГРАНИЧЕННОЙ ОТВЕТСТВЕННОСТЬЮ «ОБЪЕДИНЕННАЯ СЕРВИСНАЯ КОМПАНИЯ», Г. МАГНИТОГОРСК, ЧЕЛЯБИНСКАЯ ОБЛАСТЬЭлектрогазосварщик"/>
    <s v="22.02.06 Сварочное производство"/>
    <s v="ОБЩЕСТВО С ОГРАНИЧЕННОЙ ОТВЕТСТВЕННОСТЬЮ «ОБЪЕДИНЕННАЯ СЕРВИСНАЯ КОМПАНИЯ», Г. МАГНИТОГОРСК, ЧЕЛЯБИНСКАЯ ОБЛАСТЬЭлектрогазосварщик"/>
    <x v="16"/>
  </r>
  <r>
    <x v="25"/>
    <s v="Челябинская область"/>
    <x v="44"/>
    <x v="44"/>
    <x v="0"/>
    <x v="0"/>
    <x v="3"/>
    <x v="14"/>
    <x v="49"/>
    <n v="51"/>
    <n v="0"/>
    <n v="20"/>
    <n v="0"/>
    <n v="0"/>
    <n v="21"/>
    <n v="16"/>
    <n v="11"/>
    <n v="5"/>
    <n v="5"/>
    <n v="0"/>
    <x v="6"/>
    <x v="0"/>
    <s v="ВЕРНО "/>
    <s v="ВЕРНО"/>
    <n v="1"/>
    <n v="1"/>
    <n v="1"/>
    <n v="1"/>
    <b v="1"/>
    <n v="1"/>
    <n v="1"/>
    <n v="10"/>
    <n v="1"/>
    <n v="10"/>
    <x v="39"/>
    <n v="51"/>
    <n v="41"/>
    <n v="51"/>
    <n v="0"/>
    <s v="ОБЩЕСТВО С ОГРАНИЧЕННОЙ ОТВЕТСТВЕННОСТЬЮ «ОБЪЕДИНЕННАЯ СЕРВИСНАЯ КОМПАНИЯ», Г. МАГНИТОГОРСК, ЧЕЛЯБИНСКАЯ ОБЛАСТЬСлесарь-ремонтник"/>
    <s v="15.02.03 Техническая эксплуатация гидравлических машин, гидроприводов и гидропневмоавтоматики"/>
    <s v="ОБЩЕСТВО С ОГРАНИЧЕННОЙ ОТВЕТСТВЕННОСТЬЮ «ОБЪЕДИНЕННАЯ СЕРВИСНАЯ КОМПАНИЯ», Г. МАГНИТОГОРСК, ЧЕЛЯБИНСКАЯ ОБЛАСТЬСлесарь-ремонтник"/>
    <x v="47"/>
  </r>
  <r>
    <x v="25"/>
    <s v="Челябинская область"/>
    <x v="44"/>
    <x v="44"/>
    <x v="0"/>
    <x v="0"/>
    <x v="2"/>
    <x v="14"/>
    <x v="58"/>
    <n v="49"/>
    <n v="0"/>
    <n v="12"/>
    <n v="0"/>
    <n v="0"/>
    <n v="37"/>
    <n v="12"/>
    <n v="10"/>
    <n v="2"/>
    <n v="2"/>
    <n v="0"/>
    <x v="6"/>
    <x v="0"/>
    <s v="ВЕРНО "/>
    <s v="ВЕРНО"/>
    <n v="1"/>
    <n v="1"/>
    <n v="1"/>
    <n v="1"/>
    <b v="1"/>
    <n v="1"/>
    <n v="1"/>
    <n v="0"/>
    <n v="1"/>
    <n v="0"/>
    <x v="66"/>
    <n v="49"/>
    <n v="49"/>
    <n v="49"/>
    <n v="0"/>
    <s v="ОБЩЕСТВО С ОГРАНИЧЕННОЙ ОТВЕТСТВЕННОСТЬЮ «ОБЪЕДИНЕННАЯ СЕРВИСНАЯ КОМПАНИЯ», Г. МАГНИТОГОРСК, ЧЕЛЯБИНСКАЯ ОБЛАСТЬСлесарь по контрольно-измерительным приборам и автоматике"/>
    <s v="15.02.07 Автоматизация технологических процессов и производств (по отраслям)"/>
    <s v="ОБЩЕСТВО С ОГРАНИЧЕННОЙ ОТВЕТСТВЕННОСТЬЮ «ОБЪЕДИНЕННАЯ СЕРВИСНАЯ КОМПАНИЯ», Г. МАГНИТОГОРСК, ЧЕЛЯБИНСКАЯ ОБЛАСТЬСлесарь по контрольно-измерительным приборам и автоматике"/>
    <x v="54"/>
  </r>
  <r>
    <x v="25"/>
    <s v="Челябинская область"/>
    <x v="44"/>
    <x v="44"/>
    <x v="0"/>
    <x v="0"/>
    <x v="21"/>
    <x v="14"/>
    <x v="1"/>
    <n v="45"/>
    <n v="0"/>
    <n v="12"/>
    <n v="0"/>
    <n v="0"/>
    <n v="18"/>
    <n v="4"/>
    <n v="2"/>
    <n v="2"/>
    <n v="2"/>
    <n v="0"/>
    <x v="6"/>
    <x v="0"/>
    <s v="ВЕРНО "/>
    <s v="ВЕРНО"/>
    <n v="1"/>
    <n v="1"/>
    <n v="1"/>
    <n v="1"/>
    <b v="1"/>
    <n v="1"/>
    <n v="1"/>
    <n v="15"/>
    <n v="1"/>
    <n v="15"/>
    <x v="67"/>
    <n v="45"/>
    <n v="30"/>
    <n v="45"/>
    <n v="0"/>
    <s v="ОБЩЕСТВО С ОГРАНИЧЕННОЙ ОТВЕТСТВЕННОСТЬЮ «ОБЪЕДИНЕННАЯ СЕРВИСНАЯ КОМПАНИЯ», Г. МАГНИТОГОРСК, ЧЕЛЯБИНСКАЯ ОБЛАСТЬЭлектромонтер по ремонту и обслуживанию электрооборудования"/>
    <s v="13.02.11 Техническая эксплуатация и обслуживание электрического и электромеханического оборудования (по отраслям)"/>
    <s v="ОБЩЕСТВО С ОГРАНИЧЕННОЙ ОТВЕТСТВЕННОСТЬЮ «ОБЪЕДИНЕННАЯ СЕРВИСНАЯ КОМПАНИЯ», Г. МАГНИТОГОРСК, ЧЕЛЯБИНСКАЯ ОБЛАСТЬЭлектромонтер по ремонту и обслуживанию электрооборудования"/>
    <x v="1"/>
  </r>
  <r>
    <x v="26"/>
    <s v="Челябинская область"/>
    <x v="45"/>
    <x v="45"/>
    <x v="0"/>
    <x v="0"/>
    <x v="0"/>
    <x v="3"/>
    <x v="6"/>
    <n v="30"/>
    <n v="0"/>
    <n v="0"/>
    <n v="1"/>
    <n v="0"/>
    <n v="28"/>
    <n v="2"/>
    <n v="1"/>
    <n v="1"/>
    <n v="0"/>
    <n v="0"/>
    <x v="7"/>
    <x v="1"/>
    <s v="ВЕРНО "/>
    <s v="ВЕРНО"/>
    <n v="1"/>
    <n v="1"/>
    <n v="1"/>
    <n v="1"/>
    <b v="1"/>
    <n v="1"/>
    <n v="1"/>
    <n v="1"/>
    <n v="1"/>
    <n v="1"/>
    <x v="5"/>
    <n v="30"/>
    <n v="29"/>
    <n v="30"/>
    <n v="0"/>
    <s v="ПРИБОРОСТРОИТЕЛЬНЫЙ ЗАВОД ИМЕНИ К.А. ВОЛОДИНА, Г. ТРЕХГОРНЫЙ, ЧЕЛЯБИНСКАЯ ОБЛАСТЬТОКАРЬ"/>
    <s v="15.02.08 Технология машиностроения"/>
    <s v="ПРИБОРОСТРОИТЕЛЬНЫЙ ЗАВОД ИМЕНИ К.А. ВОЛОДИНА, Г. ТРЕХГОРНЫЙ, ЧЕЛЯБИНСКАЯ ОБЛАСТЬТОКАРЬ"/>
    <x v="6"/>
  </r>
  <r>
    <x v="26"/>
    <s v="Челябинская область"/>
    <x v="45"/>
    <x v="45"/>
    <x v="0"/>
    <x v="0"/>
    <x v="41"/>
    <x v="3"/>
    <x v="15"/>
    <n v="5"/>
    <n v="0"/>
    <n v="0"/>
    <n v="2"/>
    <n v="0"/>
    <n v="0"/>
    <n v="0"/>
    <n v="0"/>
    <n v="0"/>
    <n v="0"/>
    <n v="0"/>
    <x v="7"/>
    <x v="1"/>
    <s v="ВЕРНО "/>
    <s v="ВЕРНО"/>
    <n v="1"/>
    <n v="1"/>
    <n v="1"/>
    <n v="1"/>
    <b v="1"/>
    <n v="1"/>
    <n v="1"/>
    <n v="7"/>
    <n v="3"/>
    <n v="2.3333333333333335"/>
    <x v="7"/>
    <n v="4.3333333333333339"/>
    <n v="2"/>
    <n v="20"/>
    <n v="0"/>
    <s v="ПРИБОРОСТРОИТЕЛЬНЫЙ ЗАВОД ИМЕНИ К.А. ВОЛОДИНА, Г. ТРЕХГОРНЫЙ, ЧЕЛЯБИНСКАЯ ОБЛАСТЬСЛЕСАРЬ МЕХАНОСБОРОЧНЫХ РАБОТ"/>
    <s v="23.02.07 Техническое обслуживание и ремонт двигателей, систем и агрегатов автомобилей"/>
    <s v="ПРИБОРОСТРОИТЕЛЬНЫЙ ЗАВОД ИМЕНИ К.А. ВОЛОДИНА, Г. ТРЕХГОРНЫЙ, ЧЕЛЯБИНСКАЯ ОБЛАСТЬСЛЕСАРЬ МЕХАНОСБОРОЧНЫХ РАБОТ"/>
    <x v="19"/>
  </r>
  <r>
    <x v="26"/>
    <s v="Челябинская область"/>
    <x v="45"/>
    <x v="45"/>
    <x v="0"/>
    <x v="0"/>
    <x v="41"/>
    <x v="3"/>
    <x v="11"/>
    <n v="12"/>
    <n v="0"/>
    <n v="0"/>
    <n v="1"/>
    <n v="0"/>
    <n v="9"/>
    <n v="0"/>
    <n v="0"/>
    <n v="0"/>
    <n v="0"/>
    <n v="0"/>
    <x v="7"/>
    <x v="1"/>
    <s v="ВЕРНО "/>
    <s v="ВЕРНО"/>
    <n v="1"/>
    <n v="1"/>
    <n v="1"/>
    <n v="1"/>
    <b v="1"/>
    <n v="1"/>
    <n v="1"/>
    <n v="7"/>
    <n v="3"/>
    <n v="2.3333333333333335"/>
    <x v="0"/>
    <n v="12.333333333333334"/>
    <n v="10"/>
    <n v="20"/>
    <n v="0"/>
    <s v="ПРИБОРОСТРОИТЕЛЬНЫЙ ЗАВОД ИМЕНИ К.А. ВОЛОДИНА, Г. ТРЕХГОРНЫЙ, ЧЕЛЯБИНСКАЯ ОБЛАСТЬСЛЕСАРЬ МЕХАНОСБОРОЧНЫХ РАБОТ"/>
    <s v="23.02.03 Техническое обслуживание и ремонт автомобильного транспорта"/>
    <s v="ПРИБОРОСТРОИТЕЛЬНЫЙ ЗАВОД ИМЕНИ К.А. ВОЛОДИНА, Г. ТРЕХГОРНЫЙ, ЧЕЛЯБИНСКАЯ ОБЛАСТЬСЛЕСАРЬ МЕХАНОСБОРОЧНЫХ РАБОТ"/>
    <x v="19"/>
  </r>
  <r>
    <x v="26"/>
    <s v="Челябинская область"/>
    <x v="45"/>
    <x v="45"/>
    <x v="0"/>
    <x v="0"/>
    <x v="41"/>
    <x v="3"/>
    <x v="19"/>
    <n v="3"/>
    <n v="0"/>
    <n v="0"/>
    <n v="0"/>
    <n v="0"/>
    <n v="1"/>
    <n v="0"/>
    <n v="0"/>
    <n v="0"/>
    <n v="0"/>
    <n v="0"/>
    <x v="7"/>
    <x v="1"/>
    <s v="ВЕРНО "/>
    <s v="ВЕРНО"/>
    <n v="1"/>
    <n v="1"/>
    <n v="1"/>
    <n v="1"/>
    <b v="1"/>
    <n v="1"/>
    <n v="1"/>
    <n v="7"/>
    <n v="3"/>
    <n v="2.3333333333333335"/>
    <x v="11"/>
    <n v="3.3333333333333335"/>
    <n v="1"/>
    <n v="20"/>
    <n v="0"/>
    <s v="ПРИБОРОСТРОИТЕЛЬНЫЙ ЗАВОД ИМЕНИ К.А. ВОЛОДИНА, Г. ТРЕХГОРНЫЙ, ЧЕЛЯБИНСКАЯ ОБЛАСТЬСЛЕСАРЬ МЕХАНОСБОРОЧНЫХ РАБОТ"/>
    <s v="23.01.17 Мастер по ремонту и обслуживанию автомобилей"/>
    <s v="ПРИБОРОСТРОИТЕЛЬНЫЙ ЗАВОД ИМЕНИ К.А. ВОЛОДИНА, Г. ТРЕХГОРНЫЙ, ЧЕЛЯБИНСКАЯ ОБЛАСТЬСЛЕСАРЬ МЕХАНОСБОРОЧНЫХ РАБОТ"/>
    <x v="19"/>
  </r>
  <r>
    <x v="26"/>
    <s v="Челябинская область"/>
    <x v="45"/>
    <x v="45"/>
    <x v="0"/>
    <x v="0"/>
    <x v="6"/>
    <x v="3"/>
    <x v="37"/>
    <n v="3"/>
    <n v="0"/>
    <n v="0"/>
    <n v="1"/>
    <n v="0"/>
    <n v="1"/>
    <n v="1"/>
    <n v="1"/>
    <n v="0"/>
    <n v="0"/>
    <n v="0"/>
    <x v="7"/>
    <x v="1"/>
    <s v="ВЕРНО "/>
    <s v="ВЕРНО"/>
    <n v="1"/>
    <n v="1"/>
    <n v="1"/>
    <n v="1"/>
    <b v="1"/>
    <n v="1"/>
    <n v="1"/>
    <n v="3"/>
    <n v="2"/>
    <n v="1.5"/>
    <x v="16"/>
    <n v="3.5"/>
    <n v="2"/>
    <n v="14"/>
    <n v="0"/>
    <s v="ПРИБОРОСТРОИТЕЛЬНЫЙ ЗАВОД ИМЕНИ К.А. ВОЛОДИНА, Г. ТРЕХГОРНЫЙ, ЧЕЛЯБИНСКАЯ ОБЛАСТЬПОВАР"/>
    <s v="43.02.15 Поварское и кондитерское дело"/>
    <s v="ПРИБОРОСТРОИТЕЛЬНЫЙ ЗАВОД ИМЕНИ К.А. ВОЛОДИНА, Г. ТРЕХГОРНЫЙ, ЧЕЛЯБИНСКАЯ ОБЛАСТЬПОВАР"/>
    <x v="36"/>
  </r>
  <r>
    <x v="26"/>
    <s v="Челябинская область"/>
    <x v="45"/>
    <x v="45"/>
    <x v="0"/>
    <x v="0"/>
    <x v="6"/>
    <x v="3"/>
    <x v="4"/>
    <n v="11"/>
    <n v="3"/>
    <n v="0"/>
    <n v="1"/>
    <n v="0"/>
    <n v="5"/>
    <n v="0"/>
    <n v="0"/>
    <n v="0"/>
    <n v="0"/>
    <n v="0"/>
    <x v="7"/>
    <x v="1"/>
    <s v="ВЕРНО "/>
    <s v="ВЕРНО"/>
    <n v="1"/>
    <n v="1"/>
    <n v="1"/>
    <n v="1"/>
    <b v="1"/>
    <n v="1"/>
    <n v="1"/>
    <n v="3"/>
    <n v="2"/>
    <n v="1.5"/>
    <x v="11"/>
    <n v="10.5"/>
    <n v="9"/>
    <n v="14"/>
    <n v="0"/>
    <s v="ПРИБОРОСТРОИТЕЛЬНЫЙ ЗАВОД ИМЕНИ К.А. ВОЛОДИНА, Г. ТРЕХГОРНЫЙ, ЧЕЛЯБИНСКАЯ ОБЛАСТЬПОВАР"/>
    <s v="43.01.09 Повар, кондитер"/>
    <s v="ПРИБОРОСТРОИТЕЛЬНЫЙ ЗАВОД ИМЕНИ К.А. ВОЛОДИНА, Г. ТРЕХГОРНЫЙ, ЧЕЛЯБИНСКАЯ ОБЛАСТЬПОВАР"/>
    <x v="36"/>
  </r>
  <r>
    <x v="26"/>
    <s v="Челябинская область"/>
    <x v="45"/>
    <x v="45"/>
    <x v="0"/>
    <x v="0"/>
    <x v="131"/>
    <x v="3"/>
    <x v="32"/>
    <n v="4"/>
    <n v="0"/>
    <n v="0"/>
    <n v="0"/>
    <n v="0"/>
    <n v="1"/>
    <n v="0"/>
    <n v="0"/>
    <n v="0"/>
    <n v="0"/>
    <n v="0"/>
    <x v="7"/>
    <x v="1"/>
    <s v="ВЕРНО "/>
    <s v="ВЕРНО"/>
    <n v="1"/>
    <n v="1"/>
    <n v="1"/>
    <n v="1"/>
    <b v="1"/>
    <n v="1"/>
    <n v="1"/>
    <n v="6"/>
    <n v="2"/>
    <n v="3"/>
    <x v="6"/>
    <n v="4"/>
    <n v="1"/>
    <n v="8"/>
    <n v="0"/>
    <s v="ПРИБОРОСТРОИТЕЛЬНЫЙ ЗАВОД ИМЕНИ К.А. ВОЛОДИНА, Г. ТРЕХГОРНЫЙ, ЧЕЛЯБИНСКАЯ ОБЛАСТЬРАСПРЕДЕЛИТЕЛЬ РАБОТ"/>
    <s v="38.02.01 Экономика и бухгалтерский учет (по отраслям)"/>
    <s v="ПРИБОРОСТРОИТЕЛЬНЫЙ ЗАВОД ИМЕНИ К.А. ВОЛОДИНА, Г. ТРЕХГОРНЫЙ, ЧЕЛЯБИНСКАЯ ОБЛАСТЬРАСПРЕДЕЛИТЕЛЬ РАБОТ"/>
    <x v="30"/>
  </r>
  <r>
    <x v="26"/>
    <s v="Челябинская область"/>
    <x v="45"/>
    <x v="45"/>
    <x v="0"/>
    <x v="0"/>
    <x v="131"/>
    <x v="3"/>
    <x v="60"/>
    <n v="4"/>
    <n v="0"/>
    <n v="0"/>
    <n v="0"/>
    <n v="0"/>
    <n v="1"/>
    <n v="0"/>
    <n v="0"/>
    <n v="0"/>
    <n v="0"/>
    <n v="0"/>
    <x v="7"/>
    <x v="1"/>
    <s v="ВЕРНО "/>
    <s v="ВЕРНО"/>
    <n v="1"/>
    <n v="1"/>
    <n v="1"/>
    <n v="1"/>
    <b v="1"/>
    <n v="1"/>
    <n v="1"/>
    <n v="6"/>
    <n v="2"/>
    <n v="3"/>
    <x v="6"/>
    <n v="4"/>
    <n v="1"/>
    <n v="8"/>
    <n v="0"/>
    <s v="ПРИБОРОСТРОИТЕЛЬНЫЙ ЗАВОД ИМЕНИ К.А. ВОЛОДИНА, Г. ТРЕХГОРНЫЙ, ЧЕЛЯБИНСКАЯ ОБЛАСТЬРАСПРЕДЕЛИТЕЛЬ РАБОТ"/>
    <s v="38.02.04 Коммерция (по отраслям)"/>
    <s v="ПРИБОРОСТРОИТЕЛЬНЫЙ ЗАВОД ИМЕНИ К.А. ВОЛОДИНА, Г. ТРЕХГОРНЫЙ, ЧЕЛЯБИНСКАЯ ОБЛАСТЬРАСПРЕДЕЛИТЕЛЬ РАБОТ"/>
    <x v="30"/>
  </r>
  <r>
    <x v="26"/>
    <s v="Челябинская область"/>
    <x v="45"/>
    <x v="45"/>
    <x v="0"/>
    <x v="0"/>
    <x v="5"/>
    <x v="3"/>
    <x v="0"/>
    <n v="9"/>
    <n v="0"/>
    <n v="0"/>
    <n v="0"/>
    <n v="0"/>
    <n v="8"/>
    <n v="0"/>
    <n v="0"/>
    <n v="0"/>
    <n v="0"/>
    <n v="0"/>
    <x v="7"/>
    <x v="1"/>
    <s v="ВЕРНО "/>
    <s v="ВЕРНО"/>
    <n v="1"/>
    <n v="1"/>
    <n v="1"/>
    <n v="1"/>
    <b v="1"/>
    <n v="1"/>
    <n v="1"/>
    <n v="1"/>
    <n v="1"/>
    <n v="1"/>
    <x v="1"/>
    <n v="9"/>
    <n v="8"/>
    <n v="9"/>
    <n v="0"/>
    <s v="ПРИБОРОСТРОИТЕЛЬНЫЙ ЗАВОД ИМЕНИ К.А. ВОЛОДИНА, Г. ТРЕХГОРНЫЙ, ЧЕЛЯБИНСКАЯ ОБЛАСТЬФРЕЗЕРОВЩИК"/>
    <s v="15.01.25 Станочник (металлообработка)"/>
    <s v="ПРИБОРОСТРОИТЕЛЬНЫЙ ЗАВОД ИМЕНИ К.А. ВОЛОДИНА, Г. ТРЕХГОРНЫЙ, ЧЕЛЯБИНСКАЯ ОБЛАСТЬФРЕЗЕРОВЩИК"/>
    <x v="0"/>
  </r>
  <r>
    <x v="27"/>
    <s v="Челябинская область"/>
    <x v="18"/>
    <x v="18"/>
    <x v="0"/>
    <x v="0"/>
    <x v="16"/>
    <x v="3"/>
    <x v="61"/>
    <n v="7"/>
    <m/>
    <n v="6"/>
    <m/>
    <m/>
    <n v="1"/>
    <n v="1"/>
    <n v="1"/>
    <m/>
    <m/>
    <m/>
    <x v="0"/>
    <x v="0"/>
    <s v="ВЕРНО "/>
    <s v="ВЕРНО"/>
    <n v="1"/>
    <n v="1"/>
    <n v="1"/>
    <n v="1"/>
    <b v="1"/>
    <n v="1"/>
    <n v="1"/>
    <n v="0"/>
    <n v="4"/>
    <n v="0"/>
    <x v="11"/>
    <n v="7"/>
    <n v="7"/>
    <n v="41"/>
    <n v="0"/>
    <s v="ОБЩЕСТВО С ОГРАНИЧЕННОЙ ОТВЕТСТВЕННОСТЬЮ «ЧЕЛЯБИНСКСПЕЦГРАЖДАНСТРОЙ», Г. ЧЕЛЯБИНСКОператор станков с программным управлением"/>
    <s v="15.02.14 Оснащение средствами автоматизации технологических процессов и производств (по отраслям)"/>
    <s v="ОБЩЕСТВО С ОГРАНИЧЕННОЙ ОТВЕТСТВЕННОСТЬЮ «ЧЕЛЯБИНСКСПЕЦГРАЖДАНСТРОЙ», Г. ЧЕЛЯБИНСКОператор станков с программным управлением"/>
    <x v="56"/>
  </r>
  <r>
    <x v="27"/>
    <s v="Челябинская область"/>
    <x v="18"/>
    <x v="18"/>
    <x v="0"/>
    <x v="0"/>
    <x v="3"/>
    <x v="3"/>
    <x v="49"/>
    <n v="5"/>
    <m/>
    <n v="2"/>
    <m/>
    <m/>
    <n v="3"/>
    <n v="1"/>
    <n v="1"/>
    <m/>
    <m/>
    <m/>
    <x v="0"/>
    <x v="0"/>
    <s v="ВЕРНО "/>
    <s v="ВЕРНО"/>
    <n v="1"/>
    <n v="1"/>
    <n v="1"/>
    <n v="1"/>
    <b v="1"/>
    <n v="1"/>
    <n v="1"/>
    <n v="0"/>
    <n v="2"/>
    <n v="0"/>
    <x v="2"/>
    <n v="5"/>
    <n v="5"/>
    <n v="10"/>
    <n v="0"/>
    <s v="ОБЩЕСТВО С ОГРАНИЧЕННОЙ ОТВЕТСТВЕННОСТЬЮ «ЧЕЛЯБИНСКСПЕЦГРАЖДАНСТРОЙ», Г. ЧЕЛЯБИНСКСлесарь-ремонтник"/>
    <s v="15.02.03 Техническая эксплуатация гидравлических машин, гидроприводов и гидропневмоавтоматики"/>
    <s v="ОБЩЕСТВО С ОГРАНИЧЕННОЙ ОТВЕТСТВЕННОСТЬЮ «ЧЕЛЯБИНСКСПЕЦГРАЖДАНСТРОЙ», Г. ЧЕЛЯБИНСКСлесарь-ремонтник"/>
    <x v="47"/>
  </r>
  <r>
    <x v="27"/>
    <s v="Челябинская область"/>
    <x v="18"/>
    <x v="18"/>
    <x v="0"/>
    <x v="0"/>
    <x v="50"/>
    <x v="3"/>
    <x v="31"/>
    <n v="9"/>
    <m/>
    <n v="2"/>
    <n v="3"/>
    <m/>
    <n v="4"/>
    <n v="3"/>
    <n v="3"/>
    <m/>
    <m/>
    <m/>
    <x v="0"/>
    <x v="0"/>
    <s v="ВЕРНО "/>
    <s v="ВЕРНО"/>
    <n v="1"/>
    <n v="1"/>
    <n v="1"/>
    <n v="1"/>
    <b v="1"/>
    <n v="1"/>
    <n v="1"/>
    <n v="0"/>
    <n v="2"/>
    <n v="0"/>
    <x v="0"/>
    <n v="9"/>
    <n v="9"/>
    <n v="10"/>
    <n v="0"/>
    <s v="ОБЩЕСТВО С ОГРАНИЧЕННОЙ ОТВЕТСТВЕННОСТЬЮ «ЧЕЛЯБИНСКСПЕЦГРАЖДАНСТРОЙ», Г. ЧЕЛЯБИНСККонтролер качества"/>
    <s v="27.02.07 Управление качеством продукции, процессов и услуг (по отраслям)"/>
    <s v="ОБЩЕСТВО С ОГРАНИЧЕННОЙ ОТВЕТСТВЕННОСТЬЮ «ЧЕЛЯБИНСКСПЕЦГРАЖДАНСТРОЙ», Г. ЧЕЛЯБИНСККонтролер качества"/>
    <x v="29"/>
  </r>
  <r>
    <x v="27"/>
    <s v="Челябинская область"/>
    <x v="18"/>
    <x v="18"/>
    <x v="0"/>
    <x v="0"/>
    <x v="16"/>
    <x v="3"/>
    <x v="6"/>
    <n v="16"/>
    <m/>
    <n v="2"/>
    <n v="6"/>
    <m/>
    <n v="8"/>
    <m/>
    <m/>
    <m/>
    <m/>
    <m/>
    <x v="0"/>
    <x v="0"/>
    <s v="ВЕРНО "/>
    <s v="ВЕРНО"/>
    <n v="1"/>
    <n v="1"/>
    <n v="1"/>
    <n v="1"/>
    <b v="1"/>
    <n v="1"/>
    <n v="1"/>
    <n v="0"/>
    <n v="4"/>
    <n v="0"/>
    <x v="0"/>
    <n v="16"/>
    <n v="16"/>
    <n v="41"/>
    <n v="0"/>
    <s v="ОБЩЕСТВО С ОГРАНИЧЕННОЙ ОТВЕТСТВЕННОСТЬЮ «ЧЕЛЯБИНСКСПЕЦГРАЖДАНСТРОЙ», Г. ЧЕЛЯБИНСКОператор станков с программным управлением"/>
    <s v="15.02.08 Технология машиностроения"/>
    <s v="ОБЩЕСТВО С ОГРАНИЧЕННОЙ ОТВЕТСТВЕННОСТЬЮ «ЧЕЛЯБИНСКСПЕЦГРАЖДАНСТРОЙ», Г. ЧЕЛЯБИНСКОператор станков с программным управлением"/>
    <x v="56"/>
  </r>
  <r>
    <x v="27"/>
    <s v="Челябинская область"/>
    <x v="46"/>
    <x v="46"/>
    <x v="0"/>
    <x v="1"/>
    <x v="91"/>
    <x v="3"/>
    <x v="6"/>
    <n v="3"/>
    <m/>
    <n v="2"/>
    <n v="1"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2"/>
    <n v="3"/>
    <n v="3"/>
    <n v="3"/>
    <n v="0"/>
    <s v="ЧЕЛЯБИНСКИЙ РАДИОЗАВОД «ПОЛЕТ», Г. ЧЕЛЯБИНСКТехник-технолог"/>
    <s v="15.02.08 Технология машиностроения"/>
    <s v="ЧЕЛЯБИНСКИЙ РАДИОЗАВОД «ПОЛЕТ», Г. ЧЕЛЯБИНСКТехник-технолог"/>
    <x v="6"/>
  </r>
  <r>
    <x v="27"/>
    <s v="Челябинская область"/>
    <x v="46"/>
    <x v="46"/>
    <x v="0"/>
    <x v="0"/>
    <x v="16"/>
    <x v="3"/>
    <x v="61"/>
    <n v="6"/>
    <m/>
    <n v="2"/>
    <n v="1"/>
    <m/>
    <n v="3"/>
    <m/>
    <m/>
    <m/>
    <m/>
    <m/>
    <x v="0"/>
    <x v="0"/>
    <s v="ВЕРНО "/>
    <s v="ВЕРНО"/>
    <n v="1"/>
    <n v="1"/>
    <n v="1"/>
    <n v="1"/>
    <b v="1"/>
    <n v="1"/>
    <n v="1"/>
    <n v="0"/>
    <n v="3"/>
    <n v="0"/>
    <x v="2"/>
    <n v="6"/>
    <n v="6"/>
    <n v="10"/>
    <n v="0"/>
    <s v="ЧЕЛЯБИНСКИЙ РАДИОЗАВОД «ПОЛЕТ», Г. ЧЕЛЯБИНСКОператор станков с программным управлением"/>
    <s v="15.02.14 Оснащение средствами автоматизации технологических процессов и производств (по отраслям)"/>
    <s v="ЧЕЛЯБИНСКИЙ РАДИОЗАВОД «ПОЛЕТ», Г. ЧЕЛЯБИНСКОператор станков с программным управлением"/>
    <x v="56"/>
  </r>
  <r>
    <x v="27"/>
    <s v="Челябинская область"/>
    <x v="46"/>
    <x v="46"/>
    <x v="0"/>
    <x v="0"/>
    <x v="50"/>
    <x v="3"/>
    <x v="31"/>
    <n v="3"/>
    <m/>
    <m/>
    <m/>
    <m/>
    <n v="3"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3"/>
    <n v="3"/>
    <n v="3"/>
    <n v="4"/>
    <n v="0"/>
    <s v="ЧЕЛЯБИНСКИЙ РАДИОЗАВОД «ПОЛЕТ», Г. ЧЕЛЯБИНСККонтролер качества"/>
    <s v="27.02.07 Управление качеством продукции, процессов и услуг (по отраслям)"/>
    <s v="ЧЕЛЯБИНСКИЙ РАДИОЗАВОД «ПОЛЕТ», Г. ЧЕЛЯБИНСККонтролер качества"/>
    <x v="29"/>
  </r>
  <r>
    <x v="27"/>
    <s v="Челябинская область"/>
    <x v="46"/>
    <x v="46"/>
    <x v="0"/>
    <x v="0"/>
    <x v="50"/>
    <x v="3"/>
    <x v="6"/>
    <n v="1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1"/>
    <n v="1"/>
    <n v="1"/>
    <n v="4"/>
    <n v="0"/>
    <s v="ЧЕЛЯБИНСКИЙ РАДИОЗАВОД «ПОЛЕТ», Г. ЧЕЛЯБИНСККонтролер качества"/>
    <s v="15.02.08 Технология машиностроения"/>
    <s v="ЧЕЛЯБИНСКИЙ РАДИОЗАВОД «ПОЛЕТ», Г. ЧЕЛЯБИНСККонтролер качества"/>
    <x v="29"/>
  </r>
  <r>
    <x v="27"/>
    <s v="Челябинская область"/>
    <x v="46"/>
    <x v="46"/>
    <x v="0"/>
    <x v="0"/>
    <x v="131"/>
    <x v="3"/>
    <x v="61"/>
    <n v="1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ЧЕЛЯБИНСКИЙ РАДИОЗАВОД «ПОЛЕТ», Г. ЧЕЛЯБИНСКРаспределитель работ"/>
    <s v="15.02.14 Оснащение средствами автоматизации технологических процессов и производств (по отраслям)"/>
    <s v="ЧЕЛЯБИНСКИЙ РАДИОЗАВОД «ПОЛЕТ», Г. ЧЕЛЯБИНСКРаспределитель работ"/>
    <x v="56"/>
  </r>
  <r>
    <x v="27"/>
    <s v="Челябинская область"/>
    <x v="34"/>
    <x v="34"/>
    <x v="0"/>
    <x v="0"/>
    <x v="50"/>
    <x v="3"/>
    <x v="31"/>
    <n v="5"/>
    <m/>
    <m/>
    <n v="2"/>
    <m/>
    <n v="3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4"/>
    <n v="5"/>
    <n v="5"/>
    <n v="5"/>
    <n v="0"/>
    <s v="СИГНАЛ, Г. ЧЕЛЯБИНСККонтролер качества"/>
    <s v="27.02.07 Управление качеством продукции, процессов и услуг (по отраслям)"/>
    <s v="СИГНАЛ, Г. ЧЕЛЯБИНСККонтролер качества"/>
    <x v="29"/>
  </r>
  <r>
    <x v="27"/>
    <s v="Челябинская область"/>
    <x v="38"/>
    <x v="38"/>
    <x v="0"/>
    <x v="0"/>
    <x v="3"/>
    <x v="3"/>
    <x v="49"/>
    <n v="3"/>
    <m/>
    <n v="2"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4"/>
    <n v="3"/>
    <n v="3"/>
    <n v="4"/>
    <n v="0"/>
    <s v="ОБЩЕСТВО С ОГРАНИЧЕННОЙ ОТВЕТСТВЕННОСТЬЮ «ЛД ПРАЙД», Г. ЧЕЛЯБИНСКСлесарь-ремонтник"/>
    <s v="15.02.03 Техническая эксплуатация гидравлических машин, гидроприводов и гидропневмоавтоматики"/>
    <s v="ОБЩЕСТВО С ОГРАНИЧЕННОЙ ОТВЕТСТВЕННОСТЬЮ «ЛД ПРАЙД», Г. ЧЕЛЯБИНСКСлесарь-ремонтник"/>
    <x v="3"/>
  </r>
  <r>
    <x v="27"/>
    <s v="Челябинская область"/>
    <x v="47"/>
    <x v="47"/>
    <x v="0"/>
    <x v="0"/>
    <x v="16"/>
    <x v="3"/>
    <x v="6"/>
    <n v="12"/>
    <m/>
    <n v="2"/>
    <n v="4"/>
    <m/>
    <n v="5"/>
    <n v="1"/>
    <n v="1"/>
    <m/>
    <m/>
    <m/>
    <x v="0"/>
    <x v="0"/>
    <s v="ВЕРНО "/>
    <s v="ВЕРНО"/>
    <n v="1"/>
    <n v="1"/>
    <n v="1"/>
    <n v="1"/>
    <b v="1"/>
    <n v="1"/>
    <n v="1"/>
    <n v="1"/>
    <n v="4"/>
    <n v="0.25"/>
    <x v="0"/>
    <n v="11.25"/>
    <n v="11"/>
    <n v="21"/>
    <n v="0"/>
    <s v="ЧЕЛЯБИНСКИЙ ЧАСОВОЙ ЗАВОД «МОЛНИЯ», Г. ЧЕЛЯБИНСКОператор станков с программным управлением"/>
    <s v="15.02.08 Технология машиностроения"/>
    <s v="ЧЕЛЯБИНСКИЙ ЧАСОВОЙ ЗАВОД «МОЛНИЯ», Г. ЧЕЛЯБИНСКОператор станков с программным управлением"/>
    <x v="6"/>
  </r>
  <r>
    <x v="27"/>
    <s v="Челябинская область"/>
    <x v="47"/>
    <x v="47"/>
    <x v="0"/>
    <x v="0"/>
    <x v="50"/>
    <x v="3"/>
    <x v="31"/>
    <n v="7"/>
    <m/>
    <n v="2"/>
    <n v="2"/>
    <m/>
    <n v="3"/>
    <n v="2"/>
    <n v="2"/>
    <m/>
    <m/>
    <m/>
    <x v="0"/>
    <x v="0"/>
    <s v="ВЕРНО "/>
    <s v="ВЕРНО"/>
    <n v="1"/>
    <n v="1"/>
    <n v="1"/>
    <n v="1"/>
    <b v="1"/>
    <n v="1"/>
    <n v="1"/>
    <n v="0"/>
    <n v="1"/>
    <n v="0"/>
    <x v="6"/>
    <n v="7"/>
    <n v="7"/>
    <n v="7"/>
    <n v="0"/>
    <s v="ЧЕЛЯБИНСКИЙ ЧАСОВОЙ ЗАВОД «МОЛНИЯ», Г. ЧЕЛЯБИНСККонтролер качества"/>
    <s v="27.02.07 Управление качеством продукции, процессов и услуг (по отраслям)"/>
    <s v="ЧЕЛЯБИНСКИЙ ЧАСОВОЙ ЗАВОД «МОЛНИЯ», Г. ЧЕЛЯБИНСККонтролер качества"/>
    <x v="29"/>
  </r>
  <r>
    <x v="27"/>
    <s v="Челябинская область"/>
    <x v="33"/>
    <x v="33"/>
    <x v="0"/>
    <x v="0"/>
    <x v="16"/>
    <x v="3"/>
    <x v="6"/>
    <n v="8"/>
    <m/>
    <n v="2"/>
    <n v="1"/>
    <m/>
    <n v="5"/>
    <m/>
    <m/>
    <m/>
    <m/>
    <m/>
    <x v="0"/>
    <x v="0"/>
    <s v="ВЕРНО "/>
    <s v="ВЕРНО"/>
    <n v="1"/>
    <n v="1"/>
    <n v="1"/>
    <n v="1"/>
    <b v="1"/>
    <n v="1"/>
    <n v="1"/>
    <n v="0"/>
    <n v="4"/>
    <n v="0"/>
    <x v="2"/>
    <n v="8"/>
    <n v="8"/>
    <n v="19"/>
    <n v="0"/>
    <s v="ЧЕЛЯБИНСКИЙ МЕХАНИЧЕСКИЙ ЗАВОД, Г. ЧЕЛЯБИНСКОператор станков с программным управлением"/>
    <s v="15.02.08 Технология машиностроения"/>
    <s v="ЧЕЛЯБИНСКИЙ МЕХАНИЧЕСКИЙ ЗАВОД, Г. ЧЕЛЯБИНСКОператор станков с программным управлением"/>
    <x v="6"/>
  </r>
  <r>
    <x v="27"/>
    <s v="Челябинская область"/>
    <x v="33"/>
    <x v="33"/>
    <x v="0"/>
    <x v="0"/>
    <x v="50"/>
    <x v="3"/>
    <x v="62"/>
    <n v="10"/>
    <m/>
    <n v="2"/>
    <n v="3"/>
    <m/>
    <n v="5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6"/>
    <n v="10"/>
    <n v="10"/>
    <n v="10"/>
    <n v="0"/>
    <s v="ЧЕЛЯБИНСКИЙ МЕХАНИЧЕСКИЙ ЗАВОД, Г. ЧЕЛЯБИНСККонтролер качества"/>
    <s v="27.02.04 Автоматические системы управления"/>
    <s v="ЧЕЛЯБИНСКИЙ МЕХАНИЧЕСКИЙ ЗАВОД, Г. ЧЕЛЯБИНСККонтролер качества"/>
    <x v="57"/>
  </r>
  <r>
    <x v="27"/>
    <s v="Челябинская область"/>
    <x v="33"/>
    <x v="33"/>
    <x v="0"/>
    <x v="0"/>
    <x v="16"/>
    <x v="2"/>
    <x v="61"/>
    <n v="8"/>
    <m/>
    <n v="3"/>
    <n v="1"/>
    <m/>
    <n v="4"/>
    <n v="1"/>
    <n v="1"/>
    <m/>
    <m/>
    <m/>
    <x v="0"/>
    <x v="0"/>
    <s v="ВЕРНО "/>
    <s v="ВЕРНО"/>
    <n v="1"/>
    <n v="1"/>
    <n v="1"/>
    <n v="1"/>
    <b v="1"/>
    <n v="1"/>
    <n v="1"/>
    <n v="0"/>
    <n v="4"/>
    <n v="0"/>
    <x v="16"/>
    <n v="8"/>
    <n v="8"/>
    <n v="19"/>
    <n v="0"/>
    <s v="ЧЕЛЯБИНСКИЙ МЕХАНИЧЕСКИЙ ЗАВОД, Г. ЧЕЛЯБИНСКОператор станков с программным управлением"/>
    <s v="15.02.14 Оснащение средствами автоматизации технологических процессов и производств (по отраслям)"/>
    <s v="ЧЕЛЯБИНСКИЙ МЕХАНИЧЕСКИЙ ЗАВОД, Г. ЧЕЛЯБИНСКОператор станков с программным управлением"/>
    <x v="6"/>
  </r>
  <r>
    <x v="27"/>
    <s v="Челябинская область"/>
    <x v="20"/>
    <x v="20"/>
    <x v="0"/>
    <x v="0"/>
    <x v="2"/>
    <x v="3"/>
    <x v="61"/>
    <n v="3"/>
    <m/>
    <m/>
    <n v="2"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4"/>
    <n v="3"/>
    <n v="3"/>
    <n v="6"/>
    <n v="0"/>
    <s v="ОБЩЕСТВО С ОГРАНИЧЕННОЙ ОТВЕТСТВЕННОСТЬЮ «ЧЕЛЯБИНСКИЙ ТРАКТОРНЫЙ ЗАВОД-УРАЛТРАК», Г. ЧЕЛЯБИНСКСлесарь по контрольно-измерительным приборам и автоматике"/>
    <s v="15.02.14 Оснащение средствами автоматизации технологических процессов и производств (по отраслям)"/>
    <s v="ОБЩЕСТВО С ОГРАНИЧЕННОЙ ОТВЕТСТВЕННОСТЬЮ «ЧЕЛЯБИНСКИЙ ТРАКТОРНЫЙ ЗАВОД-УРАЛТРАК», Г. ЧЕЛЯБИНСКСлесарь по контрольно-измерительным приборам и автоматике"/>
    <x v="56"/>
  </r>
  <r>
    <x v="27"/>
    <s v="Челябинская область"/>
    <x v="20"/>
    <x v="20"/>
    <x v="0"/>
    <x v="0"/>
    <x v="16"/>
    <x v="2"/>
    <x v="61"/>
    <n v="1"/>
    <m/>
    <m/>
    <m/>
    <m/>
    <n v="1"/>
    <n v="1"/>
    <n v="1"/>
    <m/>
    <m/>
    <m/>
    <x v="0"/>
    <x v="0"/>
    <s v="ВЕРНО "/>
    <s v="ВЕРНО"/>
    <n v="1"/>
    <n v="1"/>
    <n v="1"/>
    <n v="1"/>
    <b v="1"/>
    <n v="1"/>
    <n v="1"/>
    <n v="0"/>
    <n v="6"/>
    <n v="0"/>
    <x v="1"/>
    <n v="1"/>
    <n v="1"/>
    <n v="14"/>
    <n v="0"/>
    <s v="ОБЩЕСТВО С ОГРАНИЧЕННОЙ ОТВЕТСТВЕННОСТЬЮ «ЧЕЛЯБИНСКИЙ ТРАКТОРНЫЙ ЗАВОД-УРАЛТРАК», Г. ЧЕЛЯБИНСКОператор станков с программным управлением"/>
    <s v="15.02.14 Оснащение средствами автоматизации технологических процессов и производств (по отраслям)"/>
    <s v="ОБЩЕСТВО С ОГРАНИЧЕННОЙ ОТВЕТСТВЕННОСТЬЮ «ЧЕЛЯБИНСКИЙ ТРАКТОРНЫЙ ЗАВОД-УРАЛТРАК», Г. ЧЕЛЯБИНСКОператор станков с программным управлением"/>
    <x v="19"/>
  </r>
  <r>
    <x v="27"/>
    <s v="Челябинская область"/>
    <x v="38"/>
    <x v="38"/>
    <x v="0"/>
    <x v="0"/>
    <x v="16"/>
    <x v="3"/>
    <x v="6"/>
    <n v="6"/>
    <m/>
    <n v="2"/>
    <n v="1"/>
    <m/>
    <n v="3"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2"/>
    <n v="6"/>
    <n v="6"/>
    <n v="8"/>
    <n v="0"/>
    <s v="ОБЩЕСТВО С ОГРАНИЧЕННОЙ ОТВЕТСТВЕННОСТЬЮ «ЛД ПРАЙД», Г. ЧЕЛЯБИНСКОператор станков с программным управлением"/>
    <s v="15.02.08 Технология машиностроения"/>
    <s v="ОБЩЕСТВО С ОГРАНИЧЕННОЙ ОТВЕТСТВЕННОСТЬЮ «ЛД ПРАЙД», Г. ЧЕЛЯБИНСКОператор станков с программным управлением"/>
    <x v="6"/>
  </r>
  <r>
    <x v="27"/>
    <s v="Челябинская область"/>
    <x v="18"/>
    <x v="18"/>
    <x v="0"/>
    <x v="0"/>
    <x v="50"/>
    <x v="3"/>
    <x v="6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3"/>
    <n v="1"/>
    <n v="1"/>
    <n v="10"/>
    <n v="0"/>
    <s v="ОБЩЕСТВО С ОГРАНИЧЕННОЙ ОТВЕТСТВЕННОСТЬЮ «ЧЕЛЯБИНСКСПЕЦГРАЖДАНСТРОЙ», Г. ЧЕЛЯБИНСККонтролер качества"/>
    <s v="15.02.08 Технология машиностроения"/>
    <s v="ОБЩЕСТВО С ОГРАНИЧЕННОЙ ОТВЕТСТВЕННОСТЬЮ «ЧЕЛЯБИНСКСПЕЦГРАЖДАНСТРОЙ», Г. ЧЕЛЯБИНСККонтролер качества"/>
    <x v="29"/>
  </r>
  <r>
    <x v="27"/>
    <s v="Челябинская область"/>
    <x v="20"/>
    <x v="20"/>
    <x v="0"/>
    <x v="0"/>
    <x v="2"/>
    <x v="3"/>
    <x v="62"/>
    <n v="3"/>
    <m/>
    <n v="2"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4"/>
    <n v="3"/>
    <n v="3"/>
    <n v="6"/>
    <n v="0"/>
    <s v="ОБЩЕСТВО С ОГРАНИЧЕННОЙ ОТВЕТСТВЕННОСТЬЮ «ЧЕЛЯБИНСКИЙ ТРАКТОРНЫЙ ЗАВОД-УРАЛТРАК», Г. ЧЕЛЯБИНСКСлесарь по контрольно-измерительным приборам и автоматике"/>
    <s v="27.02.04 Автоматические системы управления"/>
    <s v="ОБЩЕСТВО С ОГРАНИЧЕННОЙ ОТВЕТСТВЕННОСТЬЮ «ЧЕЛЯБИНСКИЙ ТРАКТОРНЫЙ ЗАВОД-УРАЛТРАК», Г. ЧЕЛЯБИНСКСлесарь по контрольно-измерительным приборам и автоматике"/>
    <x v="56"/>
  </r>
  <r>
    <x v="27"/>
    <s v="Челябинская область"/>
    <x v="13"/>
    <x v="13"/>
    <x v="0"/>
    <x v="1"/>
    <x v="91"/>
    <x v="3"/>
    <x v="6"/>
    <n v="1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1"/>
    <n v="1"/>
    <n v="1"/>
    <n v="3"/>
    <n v="0"/>
    <s v="ЧЕЛЯБИНСКИЙ КУЗНЕЧНО-ПРЕССОВЫЙ ЗАВОД, Г. ЧЕЛЯБИНСКТехник-технолог"/>
    <s v="15.02.08 Технология машиностроения"/>
    <s v="ЧЕЛЯБИНСКИЙ КУЗНЕЧНО-ПРЕССОВЫЙ ЗАВОД, Г. ЧЕЛЯБИНСКТехник-технолог"/>
    <x v="20"/>
  </r>
  <r>
    <x v="27"/>
    <s v="Челябинская область"/>
    <x v="13"/>
    <x v="13"/>
    <x v="0"/>
    <x v="0"/>
    <x v="16"/>
    <x v="3"/>
    <x v="6"/>
    <n v="74"/>
    <m/>
    <n v="10"/>
    <n v="2"/>
    <m/>
    <n v="3"/>
    <n v="3"/>
    <n v="3"/>
    <m/>
    <m/>
    <m/>
    <x v="0"/>
    <x v="0"/>
    <s v="ВЕРНО "/>
    <s v="ВЕРНО"/>
    <n v="1"/>
    <n v="1"/>
    <n v="1"/>
    <n v="1"/>
    <b v="1"/>
    <n v="1"/>
    <n v="1"/>
    <n v="644"/>
    <n v="11"/>
    <n v="58.545454545454547"/>
    <x v="68"/>
    <n v="73.545454545454547"/>
    <n v="15"/>
    <n v="723"/>
    <n v="0"/>
    <s v="ЧЕЛЯБИНСКИЙ КУЗНЕЧНО-ПРЕССОВЫЙ ЗАВОД, Г. ЧЕЛЯБИНСКОператор станков с программным управлением"/>
    <s v="15.02.08 Технология машиностроения"/>
    <s v="ЧЕЛЯБИНСКИЙ КУЗНЕЧНО-ПРЕССОВЫЙ ЗАВОД, Г. ЧЕЛЯБИНСКОператор станков с программным управлением"/>
    <x v="41"/>
  </r>
  <r>
    <x v="27"/>
    <s v="Челябинская область"/>
    <x v="13"/>
    <x v="13"/>
    <x v="0"/>
    <x v="0"/>
    <x v="16"/>
    <x v="3"/>
    <x v="61"/>
    <n v="88"/>
    <m/>
    <n v="16"/>
    <n v="6"/>
    <m/>
    <n v="7"/>
    <n v="7"/>
    <n v="7"/>
    <m/>
    <m/>
    <m/>
    <x v="0"/>
    <x v="0"/>
    <s v="ВЕРНО "/>
    <s v="ВЕРНО"/>
    <n v="1"/>
    <n v="1"/>
    <n v="1"/>
    <n v="1"/>
    <b v="1"/>
    <n v="1"/>
    <n v="1"/>
    <n v="644"/>
    <n v="11"/>
    <n v="58.545454545454547"/>
    <x v="69"/>
    <n v="87.545454545454547"/>
    <n v="29"/>
    <n v="723"/>
    <n v="0"/>
    <s v="ЧЕЛЯБИНСКИЙ КУЗНЕЧНО-ПРЕССОВЫЙ ЗАВОД, Г. ЧЕЛЯБИНСКОператор станков с программным управлением"/>
    <s v="15.02.14 Оснащение средствами автоматизации технологических процессов и производств (по отраслям)"/>
    <s v="ЧЕЛЯБИНСКИЙ КУЗНЕЧНО-ПРЕССОВЫЙ ЗАВОД, Г. ЧЕЛЯБИНСКОператор станков с программным управлением"/>
    <x v="41"/>
  </r>
  <r>
    <x v="27"/>
    <s v="Челябинская область"/>
    <x v="13"/>
    <x v="13"/>
    <x v="0"/>
    <x v="0"/>
    <x v="50"/>
    <x v="3"/>
    <x v="61"/>
    <n v="3"/>
    <m/>
    <m/>
    <n v="3"/>
    <m/>
    <m/>
    <m/>
    <m/>
    <m/>
    <m/>
    <m/>
    <x v="0"/>
    <x v="0"/>
    <s v="ВЕРНО "/>
    <s v="ВЕРНО"/>
    <n v="1"/>
    <n v="1"/>
    <n v="1"/>
    <n v="1"/>
    <b v="1"/>
    <n v="1"/>
    <n v="1"/>
    <n v="0"/>
    <n v="6"/>
    <n v="0"/>
    <x v="2"/>
    <n v="3"/>
    <n v="3"/>
    <n v="19"/>
    <n v="0"/>
    <s v="ЧЕЛЯБИНСКИЙ КУЗНЕЧНО-ПРЕССОВЫЙ ЗАВОД, Г. ЧЕЛЯБИНСККонтролер качества"/>
    <s v="15.02.14 Оснащение средствами автоматизации технологических процессов и производств (по отраслям)"/>
    <s v="ЧЕЛЯБИНСКИЙ КУЗНЕЧНО-ПРЕССОВЫЙ ЗАВОД, Г. ЧЕЛЯБИНСККонтролер качества"/>
    <x v="18"/>
  </r>
  <r>
    <x v="27"/>
    <s v="Челябинская область"/>
    <x v="13"/>
    <x v="13"/>
    <x v="0"/>
    <x v="0"/>
    <x v="2"/>
    <x v="3"/>
    <x v="61"/>
    <n v="5"/>
    <m/>
    <m/>
    <n v="5"/>
    <m/>
    <m/>
    <m/>
    <m/>
    <m/>
    <m/>
    <m/>
    <x v="0"/>
    <x v="0"/>
    <s v="ВЕРНО "/>
    <s v="ВЕРНО"/>
    <n v="1"/>
    <n v="1"/>
    <n v="1"/>
    <n v="1"/>
    <b v="1"/>
    <n v="1"/>
    <n v="1"/>
    <n v="0"/>
    <n v="4"/>
    <n v="0"/>
    <x v="16"/>
    <n v="5"/>
    <n v="5"/>
    <n v="19"/>
    <n v="0"/>
    <s v="ЧЕЛЯБИНСКИЙ КУЗНЕЧНО-ПРЕССОВЫЙ ЗАВОД, Г. ЧЕЛЯБИНСКСлесарь по контрольно-измерительным приборам и автоматике"/>
    <s v="15.02.14 Оснащение средствами автоматизации технологических процессов и производств (по отраслям)"/>
    <s v="ЧЕЛЯБИНСКИЙ КУЗНЕЧНО-ПРЕССОВЫЙ ЗАВОД, Г. ЧЕЛЯБИНСКСлесарь по контрольно-измерительным приборам и автоматике"/>
    <x v="56"/>
  </r>
  <r>
    <x v="27"/>
    <s v="Челябинская область"/>
    <x v="13"/>
    <x v="13"/>
    <x v="0"/>
    <x v="0"/>
    <x v="50"/>
    <x v="3"/>
    <x v="31"/>
    <n v="1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0"/>
    <n v="6"/>
    <n v="0"/>
    <x v="1"/>
    <n v="1"/>
    <n v="1"/>
    <n v="19"/>
    <n v="0"/>
    <s v="ЧЕЛЯБИНСКИЙ КУЗНЕЧНО-ПРЕССОВЫЙ ЗАВОД, Г. ЧЕЛЯБИНСККонтролер качества"/>
    <s v="27.02.07 Управление качеством продукции, процессов и услуг (по отраслям)"/>
    <s v="ЧЕЛЯБИНСКИЙ КУЗНЕЧНО-ПРЕССОВЫЙ ЗАВОД, Г. ЧЕЛЯБИНСККонтролер качества"/>
    <x v="18"/>
  </r>
  <r>
    <x v="27"/>
    <s v="Челябинская область"/>
    <x v="13"/>
    <x v="13"/>
    <x v="0"/>
    <x v="0"/>
    <x v="16"/>
    <x v="3"/>
    <x v="62"/>
    <n v="68"/>
    <m/>
    <n v="3"/>
    <n v="2"/>
    <m/>
    <n v="4"/>
    <n v="4"/>
    <n v="4"/>
    <m/>
    <m/>
    <m/>
    <x v="0"/>
    <x v="0"/>
    <s v="ВЕРНО "/>
    <s v="ВЕРНО"/>
    <n v="1"/>
    <n v="1"/>
    <n v="1"/>
    <n v="1"/>
    <b v="1"/>
    <n v="1"/>
    <n v="1"/>
    <n v="644"/>
    <n v="11"/>
    <n v="58.545454545454547"/>
    <x v="70"/>
    <n v="67.545454545454547"/>
    <n v="9"/>
    <n v="723"/>
    <n v="0"/>
    <s v="ЧЕЛЯБИНСКИЙ КУЗНЕЧНО-ПРЕССОВЫЙ ЗАВОД, Г. ЧЕЛЯБИНСКОператор станков с программным управлением"/>
    <s v="27.02.04 Автоматические системы управления"/>
    <s v="ЧЕЛЯБИНСКИЙ КУЗНЕЧНО-ПРЕССОВЫЙ ЗАВОД, Г. ЧЕЛЯБИНСКОператор станков с программным управлением"/>
    <x v="41"/>
  </r>
  <r>
    <x v="27"/>
    <s v="Челябинская область"/>
    <x v="13"/>
    <x v="13"/>
    <x v="0"/>
    <x v="0"/>
    <x v="2"/>
    <x v="3"/>
    <x v="62"/>
    <n v="3"/>
    <m/>
    <m/>
    <n v="3"/>
    <m/>
    <m/>
    <m/>
    <m/>
    <m/>
    <m/>
    <m/>
    <x v="0"/>
    <x v="0"/>
    <s v="ВЕРНО "/>
    <s v="ВЕРНО"/>
    <n v="1"/>
    <n v="1"/>
    <n v="1"/>
    <n v="1"/>
    <b v="1"/>
    <n v="1"/>
    <n v="1"/>
    <n v="0"/>
    <n v="4"/>
    <n v="0"/>
    <x v="2"/>
    <n v="3"/>
    <n v="3"/>
    <n v="19"/>
    <n v="0"/>
    <s v="ЧЕЛЯБИНСКИЙ КУЗНЕЧНО-ПРЕССОВЫЙ ЗАВОД, Г. ЧЕЛЯБИНСКСлесарь по контрольно-измерительным приборам и автоматике"/>
    <s v="27.02.04 Автоматические системы управления"/>
    <s v="ЧЕЛЯБИНСКИЙ КУЗНЕЧНО-ПРЕССОВЫЙ ЗАВОД, Г. ЧЕЛЯБИНСКСлесарь по контрольно-измерительным приборам и автоматике"/>
    <x v="56"/>
  </r>
  <r>
    <x v="27"/>
    <s v="Челябинская область"/>
    <x v="29"/>
    <x v="29"/>
    <x v="0"/>
    <x v="0"/>
    <x v="16"/>
    <x v="3"/>
    <x v="6"/>
    <n v="10"/>
    <m/>
    <n v="4"/>
    <n v="5"/>
    <m/>
    <n v="1"/>
    <n v="1"/>
    <n v="1"/>
    <m/>
    <m/>
    <m/>
    <x v="0"/>
    <x v="0"/>
    <s v="ВЕРНО "/>
    <s v="ВЕРНО"/>
    <n v="1"/>
    <n v="1"/>
    <n v="1"/>
    <n v="1"/>
    <b v="1"/>
    <n v="1"/>
    <n v="1"/>
    <n v="0"/>
    <n v="2"/>
    <n v="0"/>
    <x v="37"/>
    <n v="10"/>
    <n v="10"/>
    <n v="12"/>
    <n v="0"/>
    <s v="ЗАКРЫТОЕ АКЦИОНЕРНОЕ ОБЩЕСТВО «ЧЕЛЯБИНСКИЕ СТРОИТЕЛЬНО-ДОРОЖНЫЕ МАШИНЫ», Г. ЧЕЛЯБИНСКОператор станков с программным управлением"/>
    <s v="15.02.08 Технология машиностроения"/>
    <s v="ЗАКРЫТОЕ АКЦИОНЕРНОЕ ОБЩЕСТВО «ЧЕЛЯБИНСКИЕ СТРОИТЕЛЬНО-ДОРОЖНЫЕ МАШИНЫ», Г. ЧЕЛЯБИНСКОператор станков с программным управлением"/>
    <x v="6"/>
  </r>
  <r>
    <x v="27"/>
    <s v="Челябинская область"/>
    <x v="19"/>
    <x v="19"/>
    <x v="0"/>
    <x v="0"/>
    <x v="16"/>
    <x v="3"/>
    <x v="6"/>
    <n v="4"/>
    <m/>
    <n v="2"/>
    <n v="2"/>
    <m/>
    <m/>
    <m/>
    <m/>
    <m/>
    <m/>
    <m/>
    <x v="0"/>
    <x v="0"/>
    <s v="ВЕРНО "/>
    <s v="ВЕРНО"/>
    <n v="1"/>
    <n v="1"/>
    <n v="1"/>
    <n v="1"/>
    <b v="1"/>
    <n v="1"/>
    <n v="1"/>
    <n v="21"/>
    <n v="6"/>
    <n v="3.5"/>
    <x v="9"/>
    <n v="7.5"/>
    <n v="4"/>
    <n v="40"/>
    <n v="0"/>
    <s v="НАУЧНО-ПРОИЗВОДСТВЕННОЕ ОБЪЕДИНЕНИЕ «ЭЛЕКТРОМАШИНА», Г. ЧЕЛЯБИНСКОператор станков с программным управлением"/>
    <s v="15.02.08 Технология машиностроения"/>
    <s v="НАУЧНО-ПРОИЗВОДСТВЕННОЕ ОБЪЕДИНЕНИЕ «ЭЛЕКТРОМАШИНА», Г. ЧЕЛЯБИНСКОператор станков с программным управлением"/>
    <x v="24"/>
  </r>
  <r>
    <x v="27"/>
    <s v="Челябинская область"/>
    <x v="19"/>
    <x v="19"/>
    <x v="0"/>
    <x v="0"/>
    <x v="16"/>
    <x v="3"/>
    <x v="61"/>
    <n v="8"/>
    <m/>
    <n v="3"/>
    <m/>
    <m/>
    <n v="5"/>
    <n v="5"/>
    <n v="5"/>
    <m/>
    <m/>
    <m/>
    <x v="0"/>
    <x v="0"/>
    <s v="ВЕРНО "/>
    <s v="ВЕРНО"/>
    <n v="1"/>
    <n v="1"/>
    <n v="1"/>
    <n v="1"/>
    <b v="1"/>
    <n v="1"/>
    <n v="1"/>
    <n v="21"/>
    <n v="6"/>
    <n v="3.5"/>
    <x v="71"/>
    <n v="11.5"/>
    <n v="8"/>
    <n v="40"/>
    <n v="0"/>
    <s v="НАУЧНО-ПРОИЗВОДСТВЕННОЕ ОБЪЕДИНЕНИЕ «ЭЛЕКТРОМАШИНА», Г. ЧЕЛЯБИНСКОператор станков с программным управлением"/>
    <s v="15.02.14 Оснащение средствами автоматизации технологических процессов и производств (по отраслям)"/>
    <s v="НАУЧНО-ПРОИЗВОДСТВЕННОЕ ОБЪЕДИНЕНИЕ «ЭЛЕКТРОМАШИНА», Г. ЧЕЛЯБИНСКОператор станков с программным управлением"/>
    <x v="24"/>
  </r>
  <r>
    <x v="27"/>
    <s v="Челябинская область"/>
    <x v="19"/>
    <x v="19"/>
    <x v="0"/>
    <x v="0"/>
    <x v="16"/>
    <x v="3"/>
    <x v="62"/>
    <n v="1"/>
    <m/>
    <m/>
    <m/>
    <m/>
    <n v="1"/>
    <n v="1"/>
    <n v="1"/>
    <m/>
    <m/>
    <m/>
    <x v="0"/>
    <x v="0"/>
    <s v="ВЕРНО "/>
    <s v="ВЕРНО"/>
    <n v="1"/>
    <n v="1"/>
    <n v="1"/>
    <n v="1"/>
    <b v="1"/>
    <n v="1"/>
    <n v="1"/>
    <n v="21"/>
    <n v="6"/>
    <n v="3.5"/>
    <x v="49"/>
    <n v="4.5"/>
    <n v="1"/>
    <n v="40"/>
    <n v="0"/>
    <s v="НАУЧНО-ПРОИЗВОДСТВЕННОЕ ОБЪЕДИНЕНИЕ «ЭЛЕКТРОМАШИНА», Г. ЧЕЛЯБИНСКОператор станков с программным управлением"/>
    <s v="27.02.04 Автоматические системы управления"/>
    <s v="НАУЧНО-ПРОИЗВОДСТВЕННОЕ ОБЪЕДИНЕНИЕ «ЭЛЕКТРОМАШИНА», Г. ЧЕЛЯБИНСКОператор станков с программным управлением"/>
    <x v="24"/>
  </r>
  <r>
    <x v="27"/>
    <s v="Челябинская область"/>
    <x v="48"/>
    <x v="48"/>
    <x v="0"/>
    <x v="0"/>
    <x v="16"/>
    <x v="3"/>
    <x v="6"/>
    <n v="5"/>
    <m/>
    <n v="2"/>
    <n v="3"/>
    <m/>
    <m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16"/>
    <n v="5"/>
    <n v="5"/>
    <n v="8"/>
    <n v="0"/>
    <s v="ЗАВОД «ПРИБОР», Г. ЧЕЛЯБИНСКОператор станков с программным управлением"/>
    <s v="15.02.08 Технология машиностроения"/>
    <s v="ЗАВОД «ПРИБОР», Г. ЧЕЛЯБИНСКОператор станков с программным управлением"/>
    <x v="6"/>
  </r>
  <r>
    <x v="27"/>
    <s v="Челябинская область"/>
    <x v="48"/>
    <x v="48"/>
    <x v="0"/>
    <x v="0"/>
    <x v="50"/>
    <x v="3"/>
    <x v="31"/>
    <n v="3"/>
    <m/>
    <n v="1"/>
    <n v="2"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2"/>
    <n v="3"/>
    <n v="3"/>
    <n v="3"/>
    <n v="0"/>
    <s v="ЗАВОД «ПРИБОР», Г. ЧЕЛЯБИНСККонтролер качества"/>
    <s v="27.02.07 Управление качеством продукции, процессов и услуг (по отраслям)"/>
    <s v="ЗАВОД «ПРИБОР», Г. ЧЕЛЯБИНСККонтролер качества"/>
    <x v="29"/>
  </r>
  <r>
    <x v="27"/>
    <s v="Челябинская область"/>
    <x v="49"/>
    <x v="49"/>
    <x v="0"/>
    <x v="0"/>
    <x v="16"/>
    <x v="3"/>
    <x v="6"/>
    <n v="1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ОБЩЕСТВО С ОГРАНИЧЕННОЙ ОТВЕТСТВЕННОСТЬЮ «КОМПАНИЯ «ПРОМАРСЕНАЛ», Г. ЧЕЛЯБИНСКОператор станков с программным управлением"/>
    <s v="15.02.08 Технология машиностроения"/>
    <s v="ОБЩЕСТВО С ОГРАНИЧЕННОЙ ОТВЕТСТВЕННОСТЬЮ «КОМПАНИЯ «ПРОМАРСЕНАЛ», Г. ЧЕЛЯБИНСКОператор станков с программным управлением"/>
    <x v="6"/>
  </r>
  <r>
    <x v="27"/>
    <s v="Челябинская область"/>
    <x v="27"/>
    <x v="27"/>
    <x v="0"/>
    <x v="0"/>
    <x v="131"/>
    <x v="3"/>
    <x v="63"/>
    <n v="2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1"/>
    <n v="1"/>
    <n v="1"/>
    <x v="1"/>
    <n v="2"/>
    <n v="1"/>
    <n v="2"/>
    <n v="0"/>
    <s v="РАДИОЗАВОД, Г. КЫШТЫМ, ЧЕЛЯБИНСКАЯ ОБЛАСТЬРаспределитель работ"/>
    <s v="11.02.01 Радиоаппаратостроение"/>
    <s v="РАДИОЗАВОД, Г. КЫШТЫМ, ЧЕЛЯБИНСКАЯ ОБЛАСТЬРаспределитель работ"/>
    <x v="58"/>
  </r>
  <r>
    <x v="27"/>
    <s v="Челябинская область"/>
    <x v="27"/>
    <x v="27"/>
    <x v="0"/>
    <x v="0"/>
    <x v="72"/>
    <x v="2"/>
    <x v="63"/>
    <n v="26"/>
    <m/>
    <n v="22"/>
    <n v="4"/>
    <m/>
    <m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72"/>
    <n v="26"/>
    <n v="26"/>
    <n v="29"/>
    <n v="0"/>
    <s v="РАДИОЗАВОД, Г. КЫШТЫМ, ЧЕЛЯБИНСКАЯ ОБЛАСТЬМонтажник радиоэлектронной аппаратуры и приборов"/>
    <s v="11.02.01 Радиоаппаратостроение"/>
    <s v="РАДИОЗАВОД, Г. КЫШТЫМ, ЧЕЛЯБИНСКАЯ ОБЛАСТЬМонтажник радиоэлектронной аппаратуры и приборов"/>
    <x v="58"/>
  </r>
  <r>
    <x v="27"/>
    <s v="Челябинская область"/>
    <x v="27"/>
    <x v="27"/>
    <x v="0"/>
    <x v="0"/>
    <x v="132"/>
    <x v="2"/>
    <x v="63"/>
    <n v="16"/>
    <n v="3"/>
    <m/>
    <n v="6"/>
    <m/>
    <n v="7"/>
    <n v="7"/>
    <n v="6"/>
    <n v="1"/>
    <m/>
    <m/>
    <x v="0"/>
    <x v="0"/>
    <s v="ВЕРНО "/>
    <s v="ВЕРНО"/>
    <n v="1"/>
    <n v="1"/>
    <n v="1"/>
    <n v="1"/>
    <b v="1"/>
    <n v="1"/>
    <n v="1"/>
    <n v="0"/>
    <n v="1"/>
    <n v="0"/>
    <x v="33"/>
    <n v="16"/>
    <n v="16"/>
    <n v="16"/>
    <n v="0"/>
    <s v="РАДИОЗАВОД, Г. КЫШТЫМ, ЧЕЛЯБИНСКАЯ ОБЛАСТЬСлесарь-сборщик радиоэлектронной аппаратуры и приборов"/>
    <s v="11.02.01 Радиоаппаратостроение"/>
    <s v="РАДИОЗАВОД, Г. КЫШТЫМ, ЧЕЛЯБИНСКАЯ ОБЛАСТЬСлесарь-сборщик радиоэлектронной аппаратуры и приборов"/>
    <x v="58"/>
  </r>
  <r>
    <x v="27"/>
    <s v="Челябинская область"/>
    <x v="27"/>
    <x v="27"/>
    <x v="0"/>
    <x v="0"/>
    <x v="133"/>
    <x v="3"/>
    <x v="63"/>
    <n v="14"/>
    <m/>
    <m/>
    <n v="3"/>
    <m/>
    <n v="11"/>
    <n v="2"/>
    <n v="1"/>
    <n v="1"/>
    <n v="1"/>
    <m/>
    <x v="0"/>
    <x v="0"/>
    <s v="ВЕРНО "/>
    <s v="ВЕРНО"/>
    <n v="1"/>
    <n v="1"/>
    <n v="1"/>
    <n v="1"/>
    <b v="1"/>
    <n v="1"/>
    <n v="1"/>
    <n v="0"/>
    <n v="2"/>
    <n v="0"/>
    <x v="16"/>
    <n v="14"/>
    <n v="14"/>
    <n v="17"/>
    <n v="0"/>
    <s v="РАДИОЗАВОД, Г. КЫШТЫМ, ЧЕЛЯБИНСКАЯ ОБЛАСТЬРегулировщик радиоэлектронной аппаратуры и приборов"/>
    <s v="11.02.01 Радиоаппаратостроение"/>
    <s v="РАДИОЗАВОД, Г. КЫШТЫМ, ЧЕЛЯБИНСКАЯ ОБЛАСТЬРегулировщик радиоэлектронной аппаратуры и приборов"/>
    <x v="58"/>
  </r>
  <r>
    <x v="27"/>
    <s v="Челябинская область"/>
    <x v="27"/>
    <x v="27"/>
    <x v="0"/>
    <x v="0"/>
    <x v="134"/>
    <x v="2"/>
    <x v="63"/>
    <n v="1"/>
    <m/>
    <m/>
    <m/>
    <m/>
    <n v="1"/>
    <n v="1"/>
    <n v="1"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РАДИОЗАВОД, Г. КЫШТЫМ, ЧЕЛЯБИНСКАЯ ОБЛАСТЬОператор автоматической линии подготовки и пайки электрорадиоэлементов на печатных платах"/>
    <s v="11.02.01 Радиоаппаратостроение"/>
    <s v="РАДИОЗАВОД, Г. КЫШТЫМ, ЧЕЛЯБИНСКАЯ ОБЛАСТЬОператор автоматической линии подготовки и пайки электрорадиоэлементов на печатных платах"/>
    <x v="58"/>
  </r>
  <r>
    <x v="27"/>
    <s v="Челябинская область"/>
    <x v="27"/>
    <x v="27"/>
    <x v="0"/>
    <x v="0"/>
    <x v="135"/>
    <x v="3"/>
    <x v="63"/>
    <n v="2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1"/>
    <n v="2"/>
    <n v="0.5"/>
    <x v="1"/>
    <n v="1.5"/>
    <n v="1"/>
    <n v="4"/>
    <n v="0"/>
    <s v="РАДИОЗАВОД, Г. КЫШТЫМ, ЧЕЛЯБИНСКАЯ ОБЛАСТЬКладовщик"/>
    <s v="11.02.01 Радиоаппаратостроение"/>
    <s v="РАДИОЗАВОД, Г. КЫШТЫМ, ЧЕЛЯБИНСКАЯ ОБЛАСТЬКладовщик"/>
    <x v="58"/>
  </r>
  <r>
    <x v="27"/>
    <s v="Челябинская область"/>
    <x v="27"/>
    <x v="27"/>
    <x v="0"/>
    <x v="1"/>
    <x v="136"/>
    <x v="3"/>
    <x v="63"/>
    <n v="3"/>
    <m/>
    <m/>
    <m/>
    <m/>
    <n v="3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"/>
    <n v="3"/>
    <n v="3"/>
    <n v="3"/>
    <n v="0"/>
    <s v="РАДИОЗАВОД, Г. КЫШТЫМ, ЧЕЛЯБИНСКАЯ ОБЛАСТЬМастер цеха"/>
    <s v="11.02.01 Радиоаппаратостроение"/>
    <s v="РАДИОЗАВОД, Г. КЫШТЫМ, ЧЕЛЯБИНСКАЯ ОБЛАСТЬМастер цеха"/>
    <x v="58"/>
  </r>
  <r>
    <x v="27"/>
    <s v="Челябинская область"/>
    <x v="27"/>
    <x v="27"/>
    <x v="0"/>
    <x v="0"/>
    <x v="112"/>
    <x v="0"/>
    <x v="63"/>
    <n v="2"/>
    <m/>
    <m/>
    <m/>
    <m/>
    <n v="2"/>
    <n v="1"/>
    <m/>
    <n v="1"/>
    <m/>
    <m/>
    <x v="0"/>
    <x v="0"/>
    <s v="ВЕРНО "/>
    <s v="ВЕРНО"/>
    <n v="1"/>
    <n v="1"/>
    <n v="1"/>
    <n v="1"/>
    <b v="1"/>
    <n v="1"/>
    <n v="1"/>
    <n v="0"/>
    <n v="1"/>
    <n v="0"/>
    <x v="1"/>
    <n v="2"/>
    <n v="2"/>
    <n v="2"/>
    <n v="0"/>
    <s v="РАДИОЗАВОД, Г. КЫШТЫМ, ЧЕЛЯБИНСКАЯ ОБЛАСТЬИспытатель деталей и приборов"/>
    <s v="11.02.01 Радиоаппаратостроение"/>
    <s v="РАДИОЗАВОД, Г. КЫШТЫМ, ЧЕЛЯБИНСКАЯ ОБЛАСТЬИспытатель деталей и приборов"/>
    <x v="58"/>
  </r>
  <r>
    <x v="27"/>
    <s v="Челябинская область"/>
    <x v="27"/>
    <x v="27"/>
    <x v="0"/>
    <x v="0"/>
    <x v="137"/>
    <x v="2"/>
    <x v="63"/>
    <n v="2"/>
    <m/>
    <m/>
    <m/>
    <m/>
    <n v="2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"/>
    <n v="2"/>
    <n v="2"/>
    <n v="2"/>
    <n v="0"/>
    <s v="РАДИОЗАВОД, Г. КЫШТЫМ, ЧЕЛЯБИНСКАЯ ОБЛАСТЬНамотчик катушек"/>
    <s v="11.02.01 Радиоаппаратостроение"/>
    <s v="РАДИОЗАВОД, Г. КЫШТЫМ, ЧЕЛЯБИНСКАЯ ОБЛАСТЬНамотчик катушек"/>
    <x v="58"/>
  </r>
  <r>
    <x v="27"/>
    <s v="Челябинская область"/>
    <x v="27"/>
    <x v="27"/>
    <x v="0"/>
    <x v="0"/>
    <x v="138"/>
    <x v="2"/>
    <x v="63"/>
    <n v="1"/>
    <m/>
    <m/>
    <m/>
    <m/>
    <n v="1"/>
    <n v="1"/>
    <n v="1"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РАДИОЗАВОД, Г. КЫШТЫМ, ЧЕЛЯБИНСКАЯ ОБЛАСТЬЭлектромонтер линейных сооружений телефонной связи и радиофикации"/>
    <s v="11.02.01 Радиоаппаратостроение"/>
    <s v="РАДИОЗАВОД, Г. КЫШТЫМ, ЧЕЛЯБИНСКАЯ ОБЛАСТЬЭлектромонтер линейных сооружений телефонной связи и радиофикации"/>
    <x v="58"/>
  </r>
  <r>
    <x v="27"/>
    <s v="Челябинская область"/>
    <x v="27"/>
    <x v="27"/>
    <x v="0"/>
    <x v="1"/>
    <x v="95"/>
    <x v="3"/>
    <x v="63"/>
    <n v="2"/>
    <n v="1"/>
    <m/>
    <m/>
    <m/>
    <n v="1"/>
    <n v="1"/>
    <n v="1"/>
    <m/>
    <m/>
    <m/>
    <x v="0"/>
    <x v="0"/>
    <s v="ВЕРНО "/>
    <s v="ВЕРНО"/>
    <n v="1"/>
    <n v="1"/>
    <n v="1"/>
    <n v="1"/>
    <b v="1"/>
    <n v="1"/>
    <n v="1"/>
    <n v="0"/>
    <n v="2"/>
    <n v="0"/>
    <x v="4"/>
    <n v="2"/>
    <n v="2"/>
    <n v="28"/>
    <n v="0"/>
    <s v="РАДИОЗАВОД, Г. КЫШТЫМ, ЧЕЛЯБИНСКАЯ ОБЛАСТЬТехник-конструктор"/>
    <s v="11.02.01 Радиоаппаратостроение"/>
    <s v="РАДИОЗАВОД, Г. КЫШТЫМ, ЧЕЛЯБИНСКАЯ ОБЛАСТЬТехник-конструктор"/>
    <x v="58"/>
  </r>
  <r>
    <x v="27"/>
    <s v="Челябинская область"/>
    <x v="27"/>
    <x v="27"/>
    <x v="0"/>
    <x v="0"/>
    <x v="139"/>
    <x v="2"/>
    <x v="63"/>
    <n v="1"/>
    <n v="1"/>
    <m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РАДИОЗАВОД, Г. КЫШТЫМ, ЧЕЛЯБИНСКАЯ ОБЛАСТЬВязальщик схемных жгутов, кабелей и шнуров"/>
    <s v="11.02.01 Радиоаппаратостроение"/>
    <s v="РАДИОЗАВОД, Г. КЫШТЫМ, ЧЕЛЯБИНСКАЯ ОБЛАСТЬВязальщик схемных жгутов, кабелей и шнуров"/>
    <x v="58"/>
  </r>
  <r>
    <x v="27"/>
    <s v="Челябинская область"/>
    <x v="27"/>
    <x v="27"/>
    <x v="0"/>
    <x v="1"/>
    <x v="95"/>
    <x v="3"/>
    <x v="64"/>
    <n v="26"/>
    <n v="2"/>
    <n v="20"/>
    <m/>
    <m/>
    <n v="4"/>
    <n v="4"/>
    <n v="4"/>
    <m/>
    <m/>
    <m/>
    <x v="0"/>
    <x v="0"/>
    <s v="ВЕРНО "/>
    <s v="ВЕРНО"/>
    <n v="1"/>
    <n v="1"/>
    <n v="1"/>
    <n v="1"/>
    <b v="1"/>
    <n v="1"/>
    <n v="1"/>
    <n v="0"/>
    <n v="2"/>
    <n v="0"/>
    <x v="72"/>
    <n v="26"/>
    <n v="26"/>
    <n v="28"/>
    <n v="0"/>
    <s v="РАДИОЗАВОД, Г. КЫШТЫМ, ЧЕЛЯБИНСКАЯ ОБЛАСТЬТехник-конструктор"/>
    <s v="09.02.01 Компьютерные системы и комплексы"/>
    <s v="РАДИОЗАВОД, Г. КЫШТЫМ, ЧЕЛЯБИНСКАЯ ОБЛАСТЬТехник-конструктор"/>
    <x v="58"/>
  </r>
  <r>
    <x v="27"/>
    <s v="Челябинская область"/>
    <x v="27"/>
    <x v="27"/>
    <x v="0"/>
    <x v="1"/>
    <x v="140"/>
    <x v="3"/>
    <x v="64"/>
    <n v="2"/>
    <m/>
    <m/>
    <m/>
    <m/>
    <n v="2"/>
    <n v="2"/>
    <n v="1"/>
    <n v="1"/>
    <n v="1"/>
    <m/>
    <x v="0"/>
    <x v="0"/>
    <s v="ВЕРНО "/>
    <s v="ВЕРНО"/>
    <n v="1"/>
    <n v="1"/>
    <n v="1"/>
    <n v="1"/>
    <b v="1"/>
    <n v="1"/>
    <n v="1"/>
    <n v="0"/>
    <n v="1"/>
    <n v="0"/>
    <x v="4"/>
    <n v="2"/>
    <n v="2"/>
    <n v="2"/>
    <n v="0"/>
    <s v="РАДИОЗАВОД, Г. КЫШТЫМ, ЧЕЛЯБИНСКАЯ ОБЛАСТЬТехник-программист"/>
    <s v="09.02.01 Компьютерные системы и комплексы"/>
    <s v="РАДИОЗАВОД, Г. КЫШТЫМ, ЧЕЛЯБИНСКАЯ ОБЛАСТЬТехник-программист"/>
    <x v="59"/>
  </r>
  <r>
    <x v="27"/>
    <s v="Челябинская область"/>
    <x v="27"/>
    <x v="27"/>
    <x v="0"/>
    <x v="0"/>
    <x v="72"/>
    <x v="2"/>
    <x v="64"/>
    <n v="3"/>
    <n v="2"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4"/>
    <n v="3"/>
    <n v="3"/>
    <n v="29"/>
    <n v="0"/>
    <s v="РАДИОЗАВОД, Г. КЫШТЫМ, ЧЕЛЯБИНСКАЯ ОБЛАСТЬМонтажник радиоэлектронной аппаратуры и приборов"/>
    <s v="09.02.01 Компьютерные системы и комплексы"/>
    <s v="РАДИОЗАВОД, Г. КЫШТЫМ, ЧЕЛЯБИНСКАЯ ОБЛАСТЬМонтажник радиоэлектронной аппаратуры и приборов"/>
    <x v="58"/>
  </r>
  <r>
    <x v="27"/>
    <s v="Челябинская область"/>
    <x v="27"/>
    <x v="27"/>
    <x v="0"/>
    <x v="0"/>
    <x v="133"/>
    <x v="0"/>
    <x v="64"/>
    <n v="3"/>
    <m/>
    <m/>
    <m/>
    <m/>
    <n v="3"/>
    <n v="1"/>
    <m/>
    <n v="1"/>
    <n v="1"/>
    <m/>
    <x v="0"/>
    <x v="0"/>
    <s v="ВЕРНО "/>
    <s v="ВЕРНО"/>
    <n v="1"/>
    <n v="1"/>
    <n v="1"/>
    <n v="1"/>
    <b v="1"/>
    <n v="1"/>
    <n v="1"/>
    <n v="0"/>
    <n v="2"/>
    <n v="0"/>
    <x v="1"/>
    <n v="3"/>
    <n v="3"/>
    <n v="17"/>
    <n v="0"/>
    <s v="РАДИОЗАВОД, Г. КЫШТЫМ, ЧЕЛЯБИНСКАЯ ОБЛАСТЬРегулировщик радиоэлектронной аппаратуры и приборов"/>
    <s v="09.02.01 Компьютерные системы и комплексы"/>
    <s v="РАДИОЗАВОД, Г. КЫШТЫМ, ЧЕЛЯБИНСКАЯ ОБЛАСТЬРегулировщик радиоэлектронной аппаратуры и приборов"/>
    <x v="58"/>
  </r>
  <r>
    <x v="27"/>
    <s v="Челябинская область"/>
    <x v="27"/>
    <x v="27"/>
    <x v="0"/>
    <x v="0"/>
    <x v="0"/>
    <x v="2"/>
    <x v="6"/>
    <n v="35"/>
    <n v="1"/>
    <n v="21"/>
    <n v="5"/>
    <m/>
    <n v="8"/>
    <n v="2"/>
    <n v="2"/>
    <m/>
    <m/>
    <m/>
    <x v="0"/>
    <x v="0"/>
    <s v="ВЕРНО "/>
    <s v="ВЕРНО"/>
    <n v="1"/>
    <n v="1"/>
    <n v="1"/>
    <n v="1"/>
    <b v="1"/>
    <n v="1"/>
    <n v="1"/>
    <n v="0"/>
    <n v="1"/>
    <n v="0"/>
    <x v="71"/>
    <n v="35"/>
    <n v="35"/>
    <n v="35"/>
    <n v="0"/>
    <s v="РАДИОЗАВОД, Г. КЫШТЫМ, ЧЕЛЯБИНСКАЯ ОБЛАСТЬТокарь"/>
    <s v="15.02.08 Технология машиностроения"/>
    <s v="РАДИОЗАВОД, Г. КЫШТЫМ, ЧЕЛЯБИНСКАЯ ОБЛАСТЬТокарь"/>
    <x v="6"/>
  </r>
  <r>
    <x v="27"/>
    <s v="Челябинская область"/>
    <x v="27"/>
    <x v="27"/>
    <x v="0"/>
    <x v="1"/>
    <x v="91"/>
    <x v="3"/>
    <x v="6"/>
    <n v="9"/>
    <m/>
    <m/>
    <n v="3"/>
    <m/>
    <n v="6"/>
    <n v="3"/>
    <n v="2"/>
    <m/>
    <m/>
    <m/>
    <x v="0"/>
    <x v="0"/>
    <s v="ВЕРНО "/>
    <s v="ВЕРНО"/>
    <n v="1"/>
    <n v="1"/>
    <n v="1"/>
    <n v="1"/>
    <b v="1"/>
    <n v="1"/>
    <n v="1"/>
    <n v="0"/>
    <n v="1"/>
    <n v="0"/>
    <x v="6"/>
    <n v="9"/>
    <n v="9"/>
    <n v="9"/>
    <n v="0"/>
    <s v="РАДИОЗАВОД, Г. КЫШТЫМ, ЧЕЛЯБИНСКАЯ ОБЛАСТЬТехник-технолог"/>
    <s v="15.02.08 Технология машиностроения"/>
    <s v="РАДИОЗАВОД, Г. КЫШТЫМ, ЧЕЛЯБИНСКАЯ ОБЛАСТЬТехник-технолог"/>
    <x v="6"/>
  </r>
  <r>
    <x v="27"/>
    <s v="Челябинская область"/>
    <x v="27"/>
    <x v="27"/>
    <x v="0"/>
    <x v="0"/>
    <x v="5"/>
    <x v="2"/>
    <x v="6"/>
    <n v="4"/>
    <m/>
    <m/>
    <n v="1"/>
    <m/>
    <n v="3"/>
    <n v="1"/>
    <n v="1"/>
    <m/>
    <m/>
    <m/>
    <x v="0"/>
    <x v="0"/>
    <s v="ВЕРНО "/>
    <s v="ВЕРНО"/>
    <n v="1"/>
    <n v="1"/>
    <n v="1"/>
    <n v="1"/>
    <b v="1"/>
    <n v="1"/>
    <n v="1"/>
    <n v="0"/>
    <n v="1"/>
    <n v="0"/>
    <x v="4"/>
    <n v="4"/>
    <n v="4"/>
    <n v="4"/>
    <n v="0"/>
    <s v="РАДИОЗАВОД, Г. КЫШТЫМ, ЧЕЛЯБИНСКАЯ ОБЛАСТЬФрезеровщик"/>
    <s v="15.02.08 Технология машиностроения"/>
    <s v="РАДИОЗАВОД, Г. КЫШТЫМ, ЧЕЛЯБИНСКАЯ ОБЛАСТЬФрезеровщик"/>
    <x v="6"/>
  </r>
  <r>
    <x v="27"/>
    <s v="Челябинская область"/>
    <x v="27"/>
    <x v="27"/>
    <x v="0"/>
    <x v="0"/>
    <x v="135"/>
    <x v="3"/>
    <x v="6"/>
    <n v="2"/>
    <m/>
    <m/>
    <m/>
    <m/>
    <n v="2"/>
    <n v="1"/>
    <m/>
    <n v="1"/>
    <m/>
    <m/>
    <x v="0"/>
    <x v="0"/>
    <s v="ВЕРНО "/>
    <s v="ВЕРНО"/>
    <n v="1"/>
    <n v="1"/>
    <n v="1"/>
    <n v="1"/>
    <b v="1"/>
    <n v="1"/>
    <n v="1"/>
    <n v="1"/>
    <n v="2"/>
    <n v="0.5"/>
    <x v="4"/>
    <n v="2.5"/>
    <n v="2"/>
    <n v="4"/>
    <n v="0"/>
    <s v="РАДИОЗАВОД, Г. КЫШТЫМ, ЧЕЛЯБИНСКАЯ ОБЛАСТЬКладовщик"/>
    <s v="15.02.08 Технология машиностроения"/>
    <s v="РАДИОЗАВОД, Г. КЫШТЫМ, ЧЕЛЯБИНСКАЯ ОБЛАСТЬКладовщик"/>
    <x v="58"/>
  </r>
  <r>
    <x v="27"/>
    <s v="Челябинская область"/>
    <x v="27"/>
    <x v="27"/>
    <x v="0"/>
    <x v="0"/>
    <x v="57"/>
    <x v="3"/>
    <x v="6"/>
    <n v="6"/>
    <m/>
    <m/>
    <n v="1"/>
    <m/>
    <n v="4"/>
    <n v="1"/>
    <n v="1"/>
    <m/>
    <m/>
    <m/>
    <x v="0"/>
    <x v="0"/>
    <s v="ВЕРНО "/>
    <s v="ВЕРНО"/>
    <n v="1"/>
    <n v="1"/>
    <n v="1"/>
    <n v="1"/>
    <b v="1"/>
    <n v="1"/>
    <n v="1"/>
    <n v="1"/>
    <n v="1"/>
    <n v="1"/>
    <x v="2"/>
    <n v="6"/>
    <n v="5"/>
    <n v="6"/>
    <n v="0"/>
    <s v="РАДИОЗАВОД, Г. КЫШТЫМ, ЧЕЛЯБИНСКАЯ ОБЛАСТЬКонтролер станочных и слесарных работ"/>
    <s v="15.02.08 Технология машиностроения"/>
    <s v="РАДИОЗАВОД, Г. КЫШТЫМ, ЧЕЛЯБИНСКАЯ ОБЛАСТЬКонтролер станочных и слесарных работ"/>
    <x v="6"/>
  </r>
  <r>
    <x v="27"/>
    <s v="Челябинская область"/>
    <x v="27"/>
    <x v="27"/>
    <x v="0"/>
    <x v="0"/>
    <x v="16"/>
    <x v="2"/>
    <x v="6"/>
    <n v="9"/>
    <n v="1"/>
    <m/>
    <n v="4"/>
    <m/>
    <n v="4"/>
    <n v="1"/>
    <m/>
    <n v="1"/>
    <n v="1"/>
    <m/>
    <x v="0"/>
    <x v="0"/>
    <s v="ВЕРНО "/>
    <s v="ВЕРНО"/>
    <n v="1"/>
    <n v="1"/>
    <n v="1"/>
    <n v="1"/>
    <b v="1"/>
    <n v="1"/>
    <n v="1"/>
    <n v="0"/>
    <n v="2"/>
    <n v="0"/>
    <x v="6"/>
    <n v="9"/>
    <n v="9"/>
    <n v="10"/>
    <n v="0"/>
    <s v="РАДИОЗАВОД, Г. КЫШТЫМ, ЧЕЛЯБИНСКАЯ ОБЛАСТЬОператор станков с программным управлением"/>
    <s v="15.02.08 Технология машиностроения"/>
    <s v="РАДИОЗАВОД, Г. КЫШТЫМ, ЧЕЛЯБИНСКАЯ ОБЛАСТЬОператор станков с программным управлением"/>
    <x v="6"/>
  </r>
  <r>
    <x v="27"/>
    <s v="Челябинская область"/>
    <x v="27"/>
    <x v="27"/>
    <x v="0"/>
    <x v="0"/>
    <x v="141"/>
    <x v="2"/>
    <x v="6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РАДИОЗАВОД, Г. КЫШТЫМ, ЧЕЛЯБИНСКАЯ ОБЛАСТЬПрессовщик"/>
    <s v="15.02.08 Технология машиностроения"/>
    <s v="РАДИОЗАВОД, Г. КЫШТЫМ, ЧЕЛЯБИНСКАЯ ОБЛАСТЬПрессовщик"/>
    <x v="6"/>
  </r>
  <r>
    <x v="27"/>
    <s v="Челябинская область"/>
    <x v="27"/>
    <x v="27"/>
    <x v="0"/>
    <x v="0"/>
    <x v="142"/>
    <x v="2"/>
    <x v="6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РАДИОЗАВОД, Г. КЫШТЫМ, ЧЕЛЯБИНСКАЯ ОБЛАСТЬОператор лазерной голографической установки"/>
    <s v="15.02.08 Технология машиностроения"/>
    <s v="РАДИОЗАВОД, Г. КЫШТЫМ, ЧЕЛЯБИНСКАЯ ОБЛАСТЬОператор лазерной голографической установки"/>
    <x v="6"/>
  </r>
  <r>
    <x v="27"/>
    <s v="Челябинская область"/>
    <x v="27"/>
    <x v="27"/>
    <x v="0"/>
    <x v="0"/>
    <x v="143"/>
    <x v="3"/>
    <x v="6"/>
    <n v="2"/>
    <m/>
    <m/>
    <m/>
    <m/>
    <n v="2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"/>
    <n v="2"/>
    <n v="2"/>
    <n v="2"/>
    <n v="0"/>
    <s v="РАДИОЗАВОД, Г. КЫШТЫМ, ЧЕЛЯБИНСКАЯ ОБЛАСТЬУпаковщик"/>
    <s v="15.02.08 Технология машиностроения"/>
    <s v="РАДИОЗАВОД, Г. КЫШТЫМ, ЧЕЛЯБИНСКАЯ ОБЛАСТЬУпаковщик"/>
    <x v="6"/>
  </r>
  <r>
    <x v="27"/>
    <s v="Челябинская область"/>
    <x v="27"/>
    <x v="27"/>
    <x v="0"/>
    <x v="0"/>
    <x v="41"/>
    <x v="2"/>
    <x v="6"/>
    <n v="15"/>
    <n v="3"/>
    <m/>
    <n v="2"/>
    <m/>
    <n v="5"/>
    <n v="3"/>
    <n v="3"/>
    <m/>
    <m/>
    <m/>
    <x v="0"/>
    <x v="0"/>
    <s v="ВЕРНО "/>
    <s v="ВЕРНО"/>
    <n v="1"/>
    <n v="1"/>
    <n v="1"/>
    <n v="1"/>
    <b v="1"/>
    <n v="1"/>
    <n v="1"/>
    <n v="5"/>
    <n v="1"/>
    <n v="5"/>
    <x v="19"/>
    <n v="15"/>
    <n v="10"/>
    <n v="15"/>
    <n v="0"/>
    <s v="РАДИОЗАВОД, Г. КЫШТЫМ, ЧЕЛЯБИНСКАЯ ОБЛАСТЬСлесарь механосборочных работ"/>
    <s v="15.02.08 Технология машиностроения"/>
    <s v="РАДИОЗАВОД, Г. КЫШТЫМ, ЧЕЛЯБИНСКАЯ ОБЛАСТЬСлесарь механосборочных работ"/>
    <x v="6"/>
  </r>
  <r>
    <x v="27"/>
    <s v="Челябинская область"/>
    <x v="27"/>
    <x v="27"/>
    <x v="0"/>
    <x v="0"/>
    <x v="3"/>
    <x v="2"/>
    <x v="6"/>
    <n v="4"/>
    <m/>
    <m/>
    <m/>
    <m/>
    <n v="1"/>
    <n v="1"/>
    <m/>
    <n v="1"/>
    <m/>
    <m/>
    <x v="0"/>
    <x v="0"/>
    <s v="ВЕРНО "/>
    <s v="ВЕРНО"/>
    <n v="1"/>
    <n v="1"/>
    <n v="1"/>
    <n v="1"/>
    <b v="1"/>
    <n v="1"/>
    <n v="1"/>
    <n v="3"/>
    <n v="1"/>
    <n v="3"/>
    <x v="5"/>
    <n v="4"/>
    <n v="1"/>
    <n v="4"/>
    <n v="0"/>
    <s v="РАДИОЗАВОД, Г. КЫШТЫМ, ЧЕЛЯБИНСКАЯ ОБЛАСТЬСлесарь-ремонтник"/>
    <s v="15.02.08 Технология машиностроения"/>
    <s v="РАДИОЗАВОД, Г. КЫШТЫМ, ЧЕЛЯБИНСКАЯ ОБЛАСТЬСлесарь-ремонтник"/>
    <x v="6"/>
  </r>
  <r>
    <x v="27"/>
    <s v="Челябинская область"/>
    <x v="27"/>
    <x v="27"/>
    <x v="0"/>
    <x v="0"/>
    <x v="144"/>
    <x v="2"/>
    <x v="4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РАДИОЗАВОД, Г. КЫШТЫМ, ЧЕЛЯБИНСКАЯ ОБЛАСТЬКондитер"/>
    <s v="43.01.09 Повар, кондитер"/>
    <s v="РАДИОЗАВОД, Г. КЫШТЫМ, ЧЕЛЯБИНСКАЯ ОБЛАСТЬКондитер"/>
    <x v="4"/>
  </r>
  <r>
    <x v="27"/>
    <s v="Челябинская область"/>
    <x v="27"/>
    <x v="27"/>
    <x v="0"/>
    <x v="0"/>
    <x v="145"/>
    <x v="3"/>
    <x v="4"/>
    <n v="4"/>
    <m/>
    <m/>
    <m/>
    <m/>
    <n v="1"/>
    <n v="1"/>
    <m/>
    <m/>
    <m/>
    <m/>
    <x v="0"/>
    <x v="0"/>
    <s v="ВЕРНО "/>
    <s v="ВЕРНО"/>
    <n v="1"/>
    <n v="1"/>
    <n v="1"/>
    <n v="1"/>
    <b v="1"/>
    <n v="1"/>
    <n v="1"/>
    <n v="3"/>
    <n v="1"/>
    <n v="3"/>
    <x v="5"/>
    <n v="4"/>
    <n v="1"/>
    <n v="4"/>
    <n v="0"/>
    <s v="РАДИОЗАВОД, Г. КЫШТЫМ, ЧЕЛЯБИНСКАЯ ОБЛАСТЬУборщик производственных и служебных помещений"/>
    <s v="43.01.09 Повар, кондитер"/>
    <s v="РАДИОЗАВОД, Г. КЫШТЫМ, ЧЕЛЯБИНСКАЯ ОБЛАСТЬУборщик производственных и служебных помещений"/>
    <x v="4"/>
  </r>
  <r>
    <x v="27"/>
    <s v="Челябинская область"/>
    <x v="27"/>
    <x v="27"/>
    <x v="0"/>
    <x v="0"/>
    <x v="16"/>
    <x v="2"/>
    <x v="11"/>
    <n v="1"/>
    <m/>
    <m/>
    <m/>
    <m/>
    <n v="1"/>
    <n v="1"/>
    <m/>
    <n v="1"/>
    <n v="1"/>
    <m/>
    <x v="0"/>
    <x v="0"/>
    <s v="ВЕРНО "/>
    <s v="ВЕРНО"/>
    <n v="1"/>
    <n v="1"/>
    <n v="1"/>
    <n v="1"/>
    <b v="1"/>
    <n v="1"/>
    <n v="1"/>
    <n v="0"/>
    <n v="2"/>
    <n v="0"/>
    <x v="1"/>
    <n v="1"/>
    <n v="1"/>
    <n v="10"/>
    <n v="0"/>
    <s v="РАДИОЗАВОД, Г. КЫШТЫМ, ЧЕЛЯБИНСКАЯ ОБЛАСТЬОператор станков с программным управлением"/>
    <s v="23.02.03 Техническое обслуживание и ремонт автомобильного транспорта"/>
    <s v="РАДИОЗАВОД, Г. КЫШТЫМ, ЧЕЛЯБИНСКАЯ ОБЛАСТЬОператор станков с программным управлением"/>
    <x v="6"/>
  </r>
  <r>
    <x v="27"/>
    <s v="Челябинская область"/>
    <x v="27"/>
    <x v="27"/>
    <x v="0"/>
    <x v="1"/>
    <x v="69"/>
    <x v="3"/>
    <x v="32"/>
    <n v="7"/>
    <m/>
    <n v="5"/>
    <m/>
    <m/>
    <n v="2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6"/>
    <n v="7"/>
    <n v="7"/>
    <n v="7"/>
    <n v="0"/>
    <s v="РАДИОЗАВОД, Г. КЫШТЫМ, ЧЕЛЯБИНСКАЯ ОБЛАСТЬБухгалтер"/>
    <s v="38.02.01 Экономика и бухгалтерский учет (по отраслям)"/>
    <s v="РАДИОЗАВОД, Г. КЫШТЫМ, ЧЕЛЯБИНСКАЯ ОБЛАСТЬБухгалтер"/>
    <x v="30"/>
  </r>
  <r>
    <x v="27"/>
    <s v="Челябинская область"/>
    <x v="17"/>
    <x v="17"/>
    <x v="0"/>
    <x v="0"/>
    <x v="146"/>
    <x v="3"/>
    <x v="11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ПРОИЗВОДСТВЕННОЕ ОБЪЕДИНЕНИЕ «МАЯК», Г. ОЗЕРСК, ЧЕЛЯБИНСКАЯ ОБЛАСТЬВодитель автомобиля"/>
    <s v="23.02.03 Техническое обслуживание и ремонт автомобильного транспорта"/>
    <s v="ПРОИЗВОДСТВЕННОЕ ОБЪЕДИНЕНИЕ «МАЯК», Г. ОЗЕРСК, ЧЕЛЯБИНСКАЯ ОБЛАСТЬВодитель автомобиля"/>
    <x v="11"/>
  </r>
  <r>
    <x v="27"/>
    <s v="Челябинская область"/>
    <x v="26"/>
    <x v="26"/>
    <x v="0"/>
    <x v="0"/>
    <x v="133"/>
    <x v="0"/>
    <x v="63"/>
    <n v="3"/>
    <m/>
    <m/>
    <m/>
    <m/>
    <n v="1"/>
    <n v="1"/>
    <n v="1"/>
    <m/>
    <m/>
    <m/>
    <x v="0"/>
    <x v="0"/>
    <s v="ВЕРНО "/>
    <s v="ВЕРНО"/>
    <n v="1"/>
    <n v="1"/>
    <n v="1"/>
    <n v="1"/>
    <b v="1"/>
    <n v="1"/>
    <n v="1"/>
    <n v="2"/>
    <n v="1"/>
    <n v="2"/>
    <x v="2"/>
    <n v="3"/>
    <n v="1"/>
    <n v="3"/>
    <n v="0"/>
    <s v="РАДИЙ, Г. КАСЛИ, ЧЕЛЯБИНСКАЯ ОБЛАСТЬРегулировщик радиоэлектронной аппаратуры и приборов"/>
    <s v="11.02.01 Радиоаппаратостроение"/>
    <s v="РАДИЙ, Г. КАСЛИ, ЧЕЛЯБИНСКАЯ ОБЛАСТЬРегулировщик радиоэлектронной аппаратуры и приборов"/>
    <x v="58"/>
  </r>
  <r>
    <x v="27"/>
    <s v="Челябинская область"/>
    <x v="27"/>
    <x v="27"/>
    <x v="0"/>
    <x v="0"/>
    <x v="147"/>
    <x v="3"/>
    <x v="63"/>
    <n v="6"/>
    <n v="1"/>
    <m/>
    <n v="4"/>
    <m/>
    <m/>
    <m/>
    <m/>
    <m/>
    <m/>
    <m/>
    <x v="0"/>
    <x v="0"/>
    <s v="ВЕРНО "/>
    <s v="ВЕРНО"/>
    <n v="1"/>
    <n v="1"/>
    <n v="1"/>
    <n v="1"/>
    <b v="1"/>
    <n v="1"/>
    <n v="1"/>
    <n v="1"/>
    <n v="1"/>
    <n v="1"/>
    <x v="6"/>
    <n v="6"/>
    <n v="5"/>
    <n v="6"/>
    <n v="0"/>
    <s v="РАДИОЗАВОД, Г. КЫШТЫМ, ЧЕЛЯБИНСКАЯ ОБЛАСТЬКонтролер радиоэлектронной аппаратуры и приборов"/>
    <s v="11.02.01 Радиоаппаратостроение"/>
    <s v="РАДИОЗАВОД, Г. КЫШТЫМ, ЧЕЛЯБИНСКАЯ ОБЛАСТЬКонтролер радиоэлектронной аппаратуры и приборов"/>
    <x v="58"/>
  </r>
  <r>
    <x v="27"/>
    <s v="Челябинская область"/>
    <x v="48"/>
    <x v="48"/>
    <x v="0"/>
    <x v="0"/>
    <x v="16"/>
    <x v="3"/>
    <x v="61"/>
    <n v="3"/>
    <m/>
    <n v="3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2"/>
    <n v="3"/>
    <n v="3"/>
    <n v="8"/>
    <n v="0"/>
    <s v="ЗАВОД «ПРИБОР», Г. ЧЕЛЯБИНСКОператор станков с программным управлением"/>
    <s v="15.02.14 Оснащение средствами автоматизации технологических процессов и производств (по отраслям)"/>
    <s v="ЗАВОД «ПРИБОР», Г. ЧЕЛЯБИНСКОператор станков с программным управлением"/>
    <x v="6"/>
  </r>
  <r>
    <x v="27"/>
    <s v="Челябинская область"/>
    <x v="29"/>
    <x v="29"/>
    <x v="0"/>
    <x v="0"/>
    <x v="16"/>
    <x v="3"/>
    <x v="49"/>
    <n v="2"/>
    <m/>
    <n v="2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4"/>
    <n v="2"/>
    <n v="2"/>
    <n v="12"/>
    <n v="0"/>
    <s v="ЗАКРЫТОЕ АКЦИОНЕРНОЕ ОБЩЕСТВО «ЧЕЛЯБИНСКИЕ СТРОИТЕЛЬНО-ДОРОЖНЫЕ МАШИНЫ», Г. ЧЕЛЯБИНСКОператор станков с программным управлением"/>
    <s v="15.02.03 Техническая эксплуатация гидравлических машин, гидроприводов и гидропневмоавтоматики"/>
    <s v="ЗАКРЫТОЕ АКЦИОНЕРНОЕ ОБЩЕСТВО «ЧЕЛЯБИНСКИЕ СТРОИТЕЛЬНО-ДОРОЖНЫЕ МАШИНЫ», Г. ЧЕЛЯБИНСКОператор станков с программным управлением"/>
    <x v="6"/>
  </r>
  <r>
    <x v="27"/>
    <s v="Челябинская область"/>
    <x v="19"/>
    <x v="19"/>
    <x v="0"/>
    <x v="0"/>
    <x v="16"/>
    <x v="3"/>
    <x v="49"/>
    <n v="3"/>
    <m/>
    <n v="3"/>
    <m/>
    <m/>
    <m/>
    <m/>
    <m/>
    <m/>
    <m/>
    <m/>
    <x v="0"/>
    <x v="0"/>
    <s v="ВЕРНО "/>
    <s v="ВЕРНО"/>
    <n v="1"/>
    <n v="1"/>
    <n v="1"/>
    <n v="1"/>
    <b v="1"/>
    <n v="1"/>
    <n v="1"/>
    <n v="21"/>
    <n v="6"/>
    <n v="3.5"/>
    <x v="66"/>
    <n v="6.5"/>
    <n v="3"/>
    <n v="40"/>
    <n v="0"/>
    <s v="НАУЧНО-ПРОИЗВОДСТВЕННОЕ ОБЪЕДИНЕНИЕ «ЭЛЕКТРОМАШИНА», Г. ЧЕЛЯБИНСКОператор станков с программным управлением"/>
    <s v="15.02.03 Техническая эксплуатация гидравлических машин, гидроприводов и гидропневмоавтоматики"/>
    <s v="НАУЧНО-ПРОИЗВОДСТВЕННОЕ ОБЪЕДИНЕНИЕ «ЭЛЕКТРОМАШИНА», Г. ЧЕЛЯБИНСКОператор станков с программным управлением"/>
    <x v="24"/>
  </r>
  <r>
    <x v="27"/>
    <s v="Челябинская область"/>
    <x v="19"/>
    <x v="19"/>
    <x v="0"/>
    <x v="0"/>
    <x v="50"/>
    <x v="3"/>
    <x v="31"/>
    <n v="1"/>
    <m/>
    <m/>
    <m/>
    <m/>
    <n v="1"/>
    <n v="1"/>
    <n v="1"/>
    <m/>
    <m/>
    <m/>
    <x v="0"/>
    <x v="0"/>
    <s v="ВЕРНО "/>
    <s v="ВЕРНО"/>
    <n v="1"/>
    <n v="1"/>
    <n v="1"/>
    <n v="1"/>
    <b v="1"/>
    <n v="1"/>
    <n v="1"/>
    <n v="0"/>
    <n v="2"/>
    <n v="0"/>
    <x v="1"/>
    <n v="1"/>
    <n v="1"/>
    <n v="2"/>
    <n v="0"/>
    <s v="НАУЧНО-ПРОИЗВОДСТВЕННОЕ ОБЪЕДИНЕНИЕ «ЭЛЕКТРОМАШИНА», Г. ЧЕЛЯБИНСККонтролер качества"/>
    <s v="27.02.07 Управление качеством продукции, процессов и услуг (по отраслям)"/>
    <s v="НАУЧНО-ПРОИЗВОДСТВЕННОЕ ОБЪЕДИНЕНИЕ «ЭЛЕКТРОМАШИНА», Г. ЧЕЛЯБИНСККонтролер качества"/>
    <x v="20"/>
  </r>
  <r>
    <x v="27"/>
    <s v="Челябинская область"/>
    <x v="38"/>
    <x v="38"/>
    <x v="0"/>
    <x v="0"/>
    <x v="16"/>
    <x v="3"/>
    <x v="62"/>
    <n v="2"/>
    <m/>
    <m/>
    <m/>
    <m/>
    <n v="2"/>
    <n v="2"/>
    <n v="2"/>
    <m/>
    <m/>
    <m/>
    <x v="0"/>
    <x v="0"/>
    <s v="ВЕРНО "/>
    <s v="ВЕРНО"/>
    <n v="1"/>
    <n v="1"/>
    <n v="1"/>
    <n v="1"/>
    <b v="1"/>
    <n v="1"/>
    <n v="1"/>
    <n v="0"/>
    <n v="2"/>
    <n v="0"/>
    <x v="4"/>
    <n v="2"/>
    <n v="2"/>
    <n v="8"/>
    <n v="0"/>
    <s v="ОБЩЕСТВО С ОГРАНИЧЕННОЙ ОТВЕТСТВЕННОСТЬЮ «ЛД ПРАЙД», Г. ЧЕЛЯБИНСКОператор станков с программным управлением"/>
    <s v="27.02.04 Автоматические системы управления"/>
    <s v="ОБЩЕСТВО С ОГРАНИЧЕННОЙ ОТВЕТСТВЕННОСТЬЮ «ЛД ПРАЙД», Г. ЧЕЛЯБИНСКОператор станков с программным управлением"/>
    <x v="6"/>
  </r>
  <r>
    <x v="27"/>
    <s v="Челябинская область"/>
    <x v="20"/>
    <x v="20"/>
    <x v="0"/>
    <x v="0"/>
    <x v="16"/>
    <x v="3"/>
    <x v="6"/>
    <n v="2"/>
    <m/>
    <n v="2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6"/>
    <n v="0"/>
    <x v="4"/>
    <n v="2"/>
    <n v="2"/>
    <n v="14"/>
    <n v="0"/>
    <s v="ОБЩЕСТВО С ОГРАНИЧЕННОЙ ОТВЕТСТВЕННОСТЬЮ «ЧЕЛЯБИНСКИЙ ТРАКТОРНЫЙ ЗАВОД-УРАЛТРАК», Г. ЧЕЛЯБИНСКОператор станков с программным управлением"/>
    <s v="15.02.08 Технология машиностроения"/>
    <s v="ОБЩЕСТВО С ОГРАНИЧЕННОЙ ОТВЕТСТВЕННОСТЬЮ «ЧЕЛЯБИНСКИЙ ТРАКТОРНЫЙ ЗАВОД-УРАЛТРАК», Г. ЧЕЛЯБИНСКОператор станков с программным управлением"/>
    <x v="19"/>
  </r>
  <r>
    <x v="27"/>
    <s v="Челябинская область"/>
    <x v="20"/>
    <x v="20"/>
    <x v="0"/>
    <x v="0"/>
    <x v="16"/>
    <x v="3"/>
    <x v="49"/>
    <n v="2"/>
    <m/>
    <n v="2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6"/>
    <n v="0"/>
    <x v="4"/>
    <n v="2"/>
    <n v="2"/>
    <n v="14"/>
    <n v="0"/>
    <s v="ОБЩЕСТВО С ОГРАНИЧЕННОЙ ОТВЕТСТВЕННОСТЬЮ «ЧЕЛЯБИНСКИЙ ТРАКТОРНЫЙ ЗАВОД-УРАЛТРАК», Г. ЧЕЛЯБИНСКОператор станков с программным управлением"/>
    <s v="15.02.03 Техническая эксплуатация гидравлических машин, гидроприводов и гидропневмоавтоматики"/>
    <s v="ОБЩЕСТВО С ОГРАНИЧЕННОЙ ОТВЕТСТВЕННОСТЬЮ «ЧЕЛЯБИНСКИЙ ТРАКТОРНЫЙ ЗАВОД-УРАЛТРАК», Г. ЧЕЛЯБИНСКОператор станков с программным управлением"/>
    <x v="19"/>
  </r>
  <r>
    <x v="27"/>
    <s v="Челябинская область"/>
    <x v="18"/>
    <x v="18"/>
    <x v="0"/>
    <x v="0"/>
    <x v="16"/>
    <x v="3"/>
    <x v="62"/>
    <n v="8"/>
    <m/>
    <n v="5"/>
    <m/>
    <m/>
    <n v="3"/>
    <n v="3"/>
    <n v="3"/>
    <m/>
    <m/>
    <m/>
    <x v="0"/>
    <x v="0"/>
    <s v="ВЕРНО "/>
    <s v="ВЕРНО"/>
    <n v="1"/>
    <n v="1"/>
    <n v="1"/>
    <n v="1"/>
    <b v="1"/>
    <n v="1"/>
    <n v="1"/>
    <n v="0"/>
    <n v="4"/>
    <n v="0"/>
    <x v="0"/>
    <n v="8"/>
    <n v="8"/>
    <n v="41"/>
    <n v="0"/>
    <s v="ОБЩЕСТВО С ОГРАНИЧЕННОЙ ОТВЕТСТВЕННОСТЬЮ «ЧЕЛЯБИНСКСПЕЦГРАЖДАНСТРОЙ», Г. ЧЕЛЯБИНСКОператор станков с программным управлением"/>
    <s v="27.02.04 Автоматические системы управления"/>
    <s v="ОБЩЕСТВО С ОГРАНИЧЕННОЙ ОТВЕТСТВЕННОСТЬЮ «ЧЕЛЯБИНСКСПЕЦГРАЖДАНСТРОЙ», Г. ЧЕЛЯБИНСКОператор станков с программным управлением"/>
    <x v="56"/>
  </r>
  <r>
    <x v="27"/>
    <s v="Челябинская область"/>
    <x v="13"/>
    <x v="13"/>
    <x v="0"/>
    <x v="0"/>
    <x v="16"/>
    <x v="3"/>
    <x v="49"/>
    <n v="68"/>
    <m/>
    <n v="6"/>
    <m/>
    <m/>
    <n v="3"/>
    <n v="3"/>
    <n v="3"/>
    <m/>
    <m/>
    <m/>
    <x v="0"/>
    <x v="0"/>
    <s v="ВЕРНО "/>
    <s v="ВЕРНО"/>
    <n v="1"/>
    <n v="1"/>
    <n v="1"/>
    <n v="1"/>
    <b v="1"/>
    <n v="1"/>
    <n v="1"/>
    <n v="644"/>
    <n v="11"/>
    <n v="58.545454545454547"/>
    <x v="70"/>
    <n v="67.545454545454547"/>
    <n v="9"/>
    <n v="723"/>
    <n v="0"/>
    <s v="ЧЕЛЯБИНСКИЙ КУЗНЕЧНО-ПРЕССОВЫЙ ЗАВОД, Г. ЧЕЛЯБИНСКОператор станков с программным управлением"/>
    <s v="15.02.03 Техническая эксплуатация гидравлических машин, гидроприводов и гидропневмоавтоматики"/>
    <s v="ЧЕЛЯБИНСКИЙ КУЗНЕЧНО-ПРЕССОВЫЙ ЗАВОД, Г. ЧЕЛЯБИНСКОператор станков с программным управлением"/>
    <x v="41"/>
  </r>
  <r>
    <x v="27"/>
    <s v="Челябинская область"/>
    <x v="13"/>
    <x v="13"/>
    <x v="0"/>
    <x v="0"/>
    <x v="50"/>
    <x v="3"/>
    <x v="31"/>
    <n v="8"/>
    <m/>
    <n v="7"/>
    <m/>
    <m/>
    <n v="1"/>
    <n v="1"/>
    <n v="1"/>
    <m/>
    <m/>
    <m/>
    <x v="0"/>
    <x v="0"/>
    <s v="ВЕРНО "/>
    <s v="ВЕРНО"/>
    <n v="1"/>
    <n v="1"/>
    <n v="1"/>
    <n v="1"/>
    <b v="1"/>
    <n v="1"/>
    <n v="1"/>
    <n v="0"/>
    <n v="6"/>
    <n v="0"/>
    <x v="0"/>
    <n v="8"/>
    <n v="8"/>
    <n v="19"/>
    <n v="0"/>
    <s v="ЧЕЛЯБИНСКИЙ КУЗНЕЧНО-ПРЕССОВЫЙ ЗАВОД, Г. ЧЕЛЯБИНСККонтролер качества"/>
    <s v="27.02.07 Управление качеством продукции, процессов и услуг (по отраслям)"/>
    <s v="ЧЕЛЯБИНСКИЙ КУЗНЕЧНО-ПРЕССОВЫЙ ЗАВОД, Г. ЧЕЛЯБИНСККонтролер качества"/>
    <x v="18"/>
  </r>
  <r>
    <x v="27"/>
    <s v="Челябинская область"/>
    <x v="33"/>
    <x v="33"/>
    <x v="0"/>
    <x v="0"/>
    <x v="16"/>
    <x v="3"/>
    <x v="49"/>
    <n v="2"/>
    <m/>
    <n v="2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4"/>
    <n v="0"/>
    <x v="4"/>
    <n v="2"/>
    <n v="2"/>
    <n v="19"/>
    <n v="0"/>
    <s v="ЧЕЛЯБИНСКИЙ МЕХАНИЧЕСКИЙ ЗАВОД, Г. ЧЕЛЯБИНСКОператор станков с программным управлением"/>
    <s v="15.02.03 Техническая эксплуатация гидравлических машин, гидроприводов и гидропневмоавтоматики"/>
    <s v="ЧЕЛЯБИНСКИЙ МЕХАНИЧЕСКИЙ ЗАВОД, Г. ЧЕЛЯБИНСКОператор станков с программным управлением"/>
    <x v="6"/>
  </r>
  <r>
    <x v="27"/>
    <s v="Челябинская область"/>
    <x v="33"/>
    <x v="33"/>
    <x v="0"/>
    <x v="0"/>
    <x v="16"/>
    <x v="3"/>
    <x v="31"/>
    <n v="1"/>
    <m/>
    <n v="1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4"/>
    <n v="0"/>
    <x v="1"/>
    <n v="1"/>
    <n v="1"/>
    <n v="19"/>
    <n v="0"/>
    <s v="ЧЕЛЯБИНСКИЙ МЕХАНИЧЕСКИЙ ЗАВОД, Г. ЧЕЛЯБИНСКОператор станков с программным управлением"/>
    <s v="27.02.07 Управление качеством продукции, процессов и услуг (по отраслям)"/>
    <s v="ЧЕЛЯБИНСКИЙ МЕХАНИЧЕСКИЙ ЗАВОД, Г. ЧЕЛЯБИНСКОператор станков с программным управлением"/>
    <x v="6"/>
  </r>
  <r>
    <x v="27"/>
    <s v="Челябинская область"/>
    <x v="46"/>
    <x v="46"/>
    <x v="0"/>
    <x v="0"/>
    <x v="16"/>
    <x v="3"/>
    <x v="49"/>
    <n v="2"/>
    <m/>
    <n v="2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3"/>
    <n v="0"/>
    <x v="4"/>
    <n v="2"/>
    <n v="2"/>
    <n v="10"/>
    <n v="0"/>
    <s v="ЧЕЛЯБИНСКИЙ РАДИОЗАВОД «ПОЛЕТ», Г. ЧЕЛЯБИНСКОператор станков с программным управлением"/>
    <s v="15.02.03 Техническая эксплуатация гидравлических машин, гидроприводов и гидропневмоавтоматики"/>
    <s v="ЧЕЛЯБИНСКИЙ РАДИОЗАВОД «ПОЛЕТ», Г. ЧЕЛЯБИНСКОператор станков с программным управлением"/>
    <x v="56"/>
  </r>
  <r>
    <x v="27"/>
    <s v="Челябинская область"/>
    <x v="46"/>
    <x v="46"/>
    <x v="0"/>
    <x v="0"/>
    <x v="16"/>
    <x v="3"/>
    <x v="62"/>
    <n v="2"/>
    <m/>
    <n v="2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3"/>
    <n v="0"/>
    <x v="4"/>
    <n v="2"/>
    <n v="2"/>
    <n v="10"/>
    <n v="0"/>
    <s v="ЧЕЛЯБИНСКИЙ РАДИОЗАВОД «ПОЛЕТ», Г. ЧЕЛЯБИНСКОператор станков с программным управлением"/>
    <s v="27.02.04 Автоматические системы управления"/>
    <s v="ЧЕЛЯБИНСКИЙ РАДИОЗАВОД «ПОЛЕТ», Г. ЧЕЛЯБИНСКОператор станков с программным управлением"/>
    <x v="56"/>
  </r>
  <r>
    <x v="27"/>
    <s v="Челябинская область"/>
    <x v="47"/>
    <x v="47"/>
    <x v="0"/>
    <x v="0"/>
    <x v="16"/>
    <x v="3"/>
    <x v="49"/>
    <n v="3"/>
    <m/>
    <n v="2"/>
    <m/>
    <m/>
    <n v="1"/>
    <n v="1"/>
    <n v="1"/>
    <m/>
    <m/>
    <m/>
    <x v="0"/>
    <x v="0"/>
    <s v="ВЕРНО "/>
    <s v="ВЕРНО"/>
    <n v="1"/>
    <n v="1"/>
    <n v="1"/>
    <n v="1"/>
    <b v="1"/>
    <n v="1"/>
    <n v="1"/>
    <n v="1"/>
    <n v="4"/>
    <n v="0.25"/>
    <x v="5"/>
    <n v="3.25"/>
    <n v="3"/>
    <n v="21"/>
    <n v="0"/>
    <s v="ЧЕЛЯБИНСКИЙ ЧАСОВОЙ ЗАВОД «МОЛНИЯ», Г. ЧЕЛЯБИНСКОператор станков с программным управлением"/>
    <s v="15.02.03 Техническая эксплуатация гидравлических машин, гидроприводов и гидропневмоавтоматики"/>
    <s v="ЧЕЛЯБИНСКИЙ ЧАСОВОЙ ЗАВОД «МОЛНИЯ», Г. ЧЕЛЯБИНСКОператор станков с программным управлением"/>
    <x v="6"/>
  </r>
  <r>
    <x v="27"/>
    <s v="Челябинская область"/>
    <x v="47"/>
    <x v="47"/>
    <x v="0"/>
    <x v="0"/>
    <x v="16"/>
    <x v="3"/>
    <x v="62"/>
    <n v="3"/>
    <m/>
    <n v="2"/>
    <m/>
    <m/>
    <n v="1"/>
    <n v="1"/>
    <n v="1"/>
    <m/>
    <m/>
    <m/>
    <x v="0"/>
    <x v="0"/>
    <s v="ВЕРНО "/>
    <s v="ВЕРНО"/>
    <n v="1"/>
    <n v="1"/>
    <n v="1"/>
    <n v="1"/>
    <b v="1"/>
    <n v="1"/>
    <n v="1"/>
    <n v="1"/>
    <n v="4"/>
    <n v="0.25"/>
    <x v="5"/>
    <n v="3.25"/>
    <n v="3"/>
    <n v="21"/>
    <n v="0"/>
    <s v="ЧЕЛЯБИНСКИЙ ЧАСОВОЙ ЗАВОД «МОЛНИЯ», Г. ЧЕЛЯБИНСКОператор станков с программным управлением"/>
    <s v="27.02.04 Автоматические системы управления"/>
    <s v="ЧЕЛЯБИНСКИЙ ЧАСОВОЙ ЗАВОД «МОЛНИЯ», Г. ЧЕЛЯБИНСКОператор станков с программным управлением"/>
    <x v="6"/>
  </r>
  <r>
    <x v="27"/>
    <s v="Челябинская область"/>
    <x v="47"/>
    <x v="47"/>
    <x v="0"/>
    <x v="0"/>
    <x v="16"/>
    <x v="3"/>
    <x v="61"/>
    <n v="3"/>
    <m/>
    <n v="3"/>
    <m/>
    <m/>
    <m/>
    <m/>
    <m/>
    <m/>
    <m/>
    <m/>
    <x v="0"/>
    <x v="0"/>
    <s v="ВЕРНО "/>
    <s v="ВЕРНО"/>
    <n v="1"/>
    <n v="1"/>
    <n v="1"/>
    <n v="1"/>
    <b v="1"/>
    <n v="1"/>
    <n v="1"/>
    <n v="1"/>
    <n v="4"/>
    <n v="0.25"/>
    <x v="5"/>
    <n v="3.25"/>
    <n v="3"/>
    <n v="21"/>
    <n v="0"/>
    <s v="ЧЕЛЯБИНСКИЙ ЧАСОВОЙ ЗАВОД «МОЛНИЯ», Г. ЧЕЛЯБИНСКОператор станков с программным управлением"/>
    <s v="15.02.14 Оснащение средствами автоматизации технологических процессов и производств (по отраслям)"/>
    <s v="ЧЕЛЯБИНСКИЙ ЧАСОВОЙ ЗАВОД «МОЛНИЯ», Г. ЧЕЛЯБИНСКОператор станков с программным управлением"/>
    <x v="6"/>
  </r>
  <r>
    <x v="28"/>
    <s v="Челябинская область"/>
    <x v="13"/>
    <x v="13"/>
    <x v="0"/>
    <x v="0"/>
    <x v="2"/>
    <x v="15"/>
    <x v="61"/>
    <n v="10"/>
    <n v="5"/>
    <n v="5"/>
    <n v="0"/>
    <m/>
    <m/>
    <m/>
    <m/>
    <m/>
    <m/>
    <m/>
    <x v="0"/>
    <x v="0"/>
    <s v="ВЕРНО "/>
    <s v="ВЕРНО"/>
    <n v="1"/>
    <n v="1"/>
    <n v="1"/>
    <n v="1"/>
    <b v="1"/>
    <n v="1"/>
    <n v="1"/>
    <n v="0"/>
    <n v="4"/>
    <n v="0"/>
    <x v="37"/>
    <n v="10"/>
    <n v="10"/>
    <n v="19"/>
    <n v="0"/>
    <s v="ЧЕЛЯБИНСКИЙ КУЗНЕЧНО-ПРЕССОВЫЙ ЗАВОД, Г. ЧЕЛЯБИНСКСлесарь по контрольно-измерительным приборам и автоматике"/>
    <s v="15.02.14 Оснащение средствами автоматизации технологических процессов и производств (по отраслям)"/>
    <s v="ЧЕЛЯБИНСКИЙ КУЗНЕЧНО-ПРЕССОВЫЙ ЗАВОД, Г. ЧЕЛЯБИНСКСлесарь по контрольно-измерительным приборам и автоматике"/>
    <x v="56"/>
  </r>
  <r>
    <x v="28"/>
    <s v="Челябинская область"/>
    <x v="13"/>
    <x v="13"/>
    <x v="0"/>
    <x v="0"/>
    <x v="3"/>
    <x v="15"/>
    <x v="3"/>
    <n v="346"/>
    <n v="0"/>
    <n v="2"/>
    <n v="0"/>
    <m/>
    <n v="1"/>
    <n v="1"/>
    <n v="0"/>
    <n v="0"/>
    <n v="0"/>
    <m/>
    <x v="0"/>
    <x v="0"/>
    <s v="ВЕРНО "/>
    <s v="ВЕРНО"/>
    <n v="1"/>
    <n v="1"/>
    <n v="1"/>
    <n v="1"/>
    <b v="1"/>
    <n v="1"/>
    <n v="1"/>
    <n v="343"/>
    <n v="3"/>
    <n v="114.33333333333333"/>
    <x v="53"/>
    <n v="117.33333333333333"/>
    <n v="3"/>
    <n v="357"/>
    <n v="0"/>
    <s v="ЧЕЛЯБИНСКИЙ КУЗНЕЧНО-ПРЕССОВЫЙ ЗАВОД, Г. ЧЕЛЯБИНСКСлесарь-ремонтник"/>
    <s v="15.02.12 Монтаж, техническое обслуживание и ремонт промышленного оборудования (по отраслям)"/>
    <s v="ЧЕЛЯБИНСКИЙ КУЗНЕЧНО-ПРЕССОВЫЙ ЗАВОД, Г. ЧЕЛЯБИНСКСлесарь-ремонтник"/>
    <x v="47"/>
  </r>
  <r>
    <x v="28"/>
    <s v="Челябинская область"/>
    <x v="13"/>
    <x v="13"/>
    <x v="0"/>
    <x v="0"/>
    <x v="16"/>
    <x v="15"/>
    <x v="21"/>
    <n v="62"/>
    <n v="0"/>
    <n v="2"/>
    <n v="0"/>
    <m/>
    <n v="1"/>
    <n v="1"/>
    <n v="0"/>
    <n v="0"/>
    <n v="0"/>
    <m/>
    <x v="0"/>
    <x v="0"/>
    <s v="ВЕРНО "/>
    <s v="ВЕРНО"/>
    <n v="1"/>
    <n v="1"/>
    <n v="1"/>
    <n v="1"/>
    <b v="1"/>
    <n v="1"/>
    <n v="1"/>
    <n v="644"/>
    <n v="11"/>
    <n v="58.545454545454547"/>
    <x v="47"/>
    <n v="61.545454545454547"/>
    <n v="3"/>
    <n v="723"/>
    <n v="0"/>
    <s v="ЧЕЛЯБИНСКИЙ КУЗНЕЧНО-ПРЕССОВЫЙ ЗАВОД, Г. ЧЕЛЯБИНСКОператор станков с программным управлением"/>
    <s v="15.02.15 Технология металлообрабатывающего производства"/>
    <s v="ЧЕЛЯБИНСКИЙ КУЗНЕЧНО-ПРЕССОВЫЙ ЗАВОД, Г. ЧЕЛЯБИНСКОператор станков с программным управлением"/>
    <x v="20"/>
  </r>
  <r>
    <x v="28"/>
    <s v="Челябинская область"/>
    <x v="13"/>
    <x v="13"/>
    <x v="0"/>
    <x v="0"/>
    <x v="148"/>
    <x v="15"/>
    <x v="65"/>
    <n v="1"/>
    <n v="0"/>
    <n v="1"/>
    <n v="0"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ЧЕЛЯБИНСКИЙ КУЗНЕЧНО-ПРЕССОВЫЙ ЗАВОД, Г. ЧЕЛЯБИНСККонтролер в литейном производстве"/>
    <s v="22.02.03 Литейное производство черных и цветных металлов"/>
    <s v="ЧЕЛЯБИНСКИЙ КУЗНЕЧНО-ПРЕССОВЫЙ ЗАВОД, Г. ЧЕЛЯБИНСККонтролер в литейном производстве"/>
    <x v="60"/>
  </r>
  <r>
    <x v="28"/>
    <s v="Челябинская область"/>
    <x v="20"/>
    <x v="20"/>
    <x v="0"/>
    <x v="0"/>
    <x v="16"/>
    <x v="15"/>
    <x v="21"/>
    <n v="2"/>
    <n v="0"/>
    <n v="2"/>
    <n v="0"/>
    <m/>
    <m/>
    <m/>
    <m/>
    <m/>
    <m/>
    <m/>
    <x v="0"/>
    <x v="0"/>
    <s v="ВЕРНО "/>
    <s v="ВЕРНО"/>
    <n v="1"/>
    <n v="1"/>
    <n v="1"/>
    <n v="1"/>
    <b v="1"/>
    <n v="1"/>
    <n v="1"/>
    <n v="0"/>
    <n v="6"/>
    <n v="0"/>
    <x v="4"/>
    <n v="2"/>
    <n v="2"/>
    <n v="14"/>
    <n v="0"/>
    <s v="ОБЩЕСТВО С ОГРАНИЧЕННОЙ ОТВЕТСТВЕННОСТЬЮ «ЧЕЛЯБИНСКИЙ ТРАКТОРНЫЙ ЗАВОД-УРАЛТРАК», Г. ЧЕЛЯБИНСКОператор станков с программным управлением"/>
    <s v="15.02.15 Технология металлообрабатывающего производства"/>
    <s v="ОБЩЕСТВО С ОГРАНИЧЕННОЙ ОТВЕТСТВЕННОСТЬЮ «ЧЕЛЯБИНСКИЙ ТРАКТОРНЫЙ ЗАВОД-УРАЛТРАК», Г. ЧЕЛЯБИНСКОператор станков с программным управлением"/>
    <x v="56"/>
  </r>
  <r>
    <x v="28"/>
    <s v="Челябинская область"/>
    <x v="18"/>
    <x v="18"/>
    <x v="0"/>
    <x v="0"/>
    <x v="2"/>
    <x v="15"/>
    <x v="61"/>
    <n v="2"/>
    <n v="2"/>
    <n v="0"/>
    <n v="0"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4"/>
    <n v="2"/>
    <n v="2"/>
    <n v="2"/>
    <n v="0"/>
    <s v="ОБЩЕСТВО С ОГРАНИЧЕННОЙ ОТВЕТСТВЕННОСТЬЮ «ЧЕЛЯБИНСКСПЕЦГРАЖДАНСТРОЙ», Г. ЧЕЛЯБИНСКСлесарь по контрольно-измерительным приборам и автоматике"/>
    <s v="15.02.14 Оснащение средствами автоматизации технологических процессов и производств (по отраслям)"/>
    <s v="ОБЩЕСТВО С ОГРАНИЧЕННОЙ ОТВЕТСТВЕННОСТЬЮ «ЧЕЛЯБИНСКСПЕЦГРАЖДАНСТРОЙ», Г. ЧЕЛЯБИНСКСлесарь по контрольно-измерительным приборам и автоматике"/>
    <x v="56"/>
  </r>
  <r>
    <x v="28"/>
    <s v="Челябинская область"/>
    <x v="18"/>
    <x v="18"/>
    <x v="0"/>
    <x v="0"/>
    <x v="47"/>
    <x v="15"/>
    <x v="65"/>
    <n v="2"/>
    <n v="0"/>
    <n v="2"/>
    <n v="0"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4"/>
    <n v="2"/>
    <n v="2"/>
    <n v="2"/>
    <n v="0"/>
    <s v="ОБЩЕСТВО С ОГРАНИЧЕННОЙ ОТВЕТСТВЕННОСТЬЮ «ЧЕЛЯБИНСКСПЕЦГРАЖДАНСТРОЙ», Г. ЧЕЛЯБИНСКСварщик изделий из тугоплавких металлов"/>
    <s v="22.02.03 Литейное производство черных и цветных металлов"/>
    <s v="ОБЩЕСТВО С ОГРАНИЧЕННОЙ ОТВЕТСТВЕННОСТЬЮ «ЧЕЛЯБИНСКСПЕЦГРАЖДАНСТРОЙ», Г. ЧЕЛЯБИНСКСварщик изделий из тугоплавких металлов"/>
    <x v="60"/>
  </r>
  <r>
    <x v="28"/>
    <s v="Челябинская область"/>
    <x v="18"/>
    <x v="18"/>
    <x v="0"/>
    <x v="0"/>
    <x v="3"/>
    <x v="15"/>
    <x v="3"/>
    <n v="5"/>
    <n v="0"/>
    <n v="2"/>
    <n v="3"/>
    <m/>
    <m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16"/>
    <n v="5"/>
    <n v="5"/>
    <n v="10"/>
    <n v="0"/>
    <s v="ОБЩЕСТВО С ОГРАНИЧЕННОЙ ОТВЕТСТВЕННОСТЬЮ «ЧЕЛЯБИНСКСПЕЦГРАЖДАНСТРОЙ», Г. ЧЕЛЯБИНСКСлесарь-ремонтник"/>
    <s v="15.02.12 Монтаж, техническое обслуживание и ремонт промышленного оборудования (по отраслям)"/>
    <s v="ОБЩЕСТВО С ОГРАНИЧЕННОЙ ОТВЕТСТВЕННОСТЬЮ «ЧЕЛЯБИНСКСПЕЦГРАЖДАНСТРОЙ», Г. ЧЕЛЯБИНСКСлесарь-ремонтник"/>
    <x v="47"/>
  </r>
  <r>
    <x v="28"/>
    <s v="Челябинская область"/>
    <x v="18"/>
    <x v="18"/>
    <x v="0"/>
    <x v="0"/>
    <x v="16"/>
    <x v="15"/>
    <x v="21"/>
    <n v="10"/>
    <n v="0"/>
    <n v="10"/>
    <n v="0"/>
    <m/>
    <m/>
    <m/>
    <m/>
    <m/>
    <m/>
    <m/>
    <x v="0"/>
    <x v="0"/>
    <s v="ВЕРНО "/>
    <s v="ВЕРНО"/>
    <n v="1"/>
    <n v="1"/>
    <n v="1"/>
    <n v="1"/>
    <b v="1"/>
    <n v="1"/>
    <n v="1"/>
    <n v="0"/>
    <n v="4"/>
    <n v="0"/>
    <x v="37"/>
    <n v="10"/>
    <n v="10"/>
    <n v="41"/>
    <n v="0"/>
    <s v="ОБЩЕСТВО С ОГРАНИЧЕННОЙ ОТВЕТСТВЕННОСТЬЮ «ЧЕЛЯБИНСКСПЕЦГРАЖДАНСТРОЙ», Г. ЧЕЛЯБИНСКОператор станков с программным управлением"/>
    <s v="15.02.15 Технология металлообрабатывающего производства"/>
    <s v="ОБЩЕСТВО С ОГРАНИЧЕННОЙ ОТВЕТСТВЕННОСТЬЮ «ЧЕЛЯБИНСКСПЕЦГРАЖДАНСТРОЙ», Г. ЧЕЛЯБИНСКОператор станков с программным управлением"/>
    <x v="56"/>
  </r>
  <r>
    <x v="28"/>
    <s v="Челябинская область"/>
    <x v="16"/>
    <x v="16"/>
    <x v="0"/>
    <x v="0"/>
    <x v="148"/>
    <x v="15"/>
    <x v="65"/>
    <n v="5"/>
    <n v="2"/>
    <n v="2"/>
    <n v="0"/>
    <m/>
    <n v="1"/>
    <n v="1"/>
    <n v="1"/>
    <n v="0"/>
    <n v="0"/>
    <m/>
    <x v="0"/>
    <x v="0"/>
    <s v="ВЕРНО "/>
    <s v="ВЕРНО"/>
    <n v="1"/>
    <n v="1"/>
    <n v="1"/>
    <n v="1"/>
    <b v="1"/>
    <n v="1"/>
    <n v="1"/>
    <n v="0"/>
    <n v="1"/>
    <n v="0"/>
    <x v="16"/>
    <n v="5"/>
    <n v="5"/>
    <n v="5"/>
    <n v="0"/>
    <s v="ОБЩЕСТВО С ОГРАНИЧЕННОЙ ОТВЕТСТВЕННОСТЬЮ «ЧЕЛЯБИНСКИЙ ФЛАНЦЕВЫЙ ЗАВОД», Г. ЧЕЛЯБИНСККонтролер в литейном производстве"/>
    <s v="22.02.03 Литейное производство черных и цветных металлов"/>
    <s v="ОБЩЕСТВО С ОГРАНИЧЕННОЙ ОТВЕТСТВЕННОСТЬЮ «ЧЕЛЯБИНСКИЙ ФЛАНЦЕВЫЙ ЗАВОД», Г. ЧЕЛЯБИНСККонтролер в литейном производстве"/>
    <x v="60"/>
  </r>
  <r>
    <x v="28"/>
    <s v="Челябинская область"/>
    <x v="28"/>
    <x v="28"/>
    <x v="0"/>
    <x v="0"/>
    <x v="3"/>
    <x v="15"/>
    <x v="3"/>
    <n v="15"/>
    <n v="0"/>
    <n v="2"/>
    <n v="0"/>
    <m/>
    <m/>
    <m/>
    <m/>
    <m/>
    <m/>
    <m/>
    <x v="0"/>
    <x v="0"/>
    <s v="ВЕРНО "/>
    <s v="ВЕРНО"/>
    <n v="1"/>
    <n v="1"/>
    <n v="1"/>
    <n v="1"/>
    <b v="1"/>
    <n v="1"/>
    <n v="1"/>
    <n v="13"/>
    <n v="2"/>
    <n v="6.5"/>
    <x v="18"/>
    <n v="8.5"/>
    <n v="2"/>
    <n v="40"/>
    <n v="0"/>
    <s v="ЧЕЛЯБИНСКИЙ ТРУБОПРОКАТНЫЙ ЗАВОД, Г. ЧЕЛЯБИНСКСлесарь-ремонтник"/>
    <s v="15.02.12 Монтаж, техническое обслуживание и ремонт промышленного оборудования (по отраслям)"/>
    <s v="ЧЕЛЯБИНСКИЙ ТРУБОПРОКАТНЫЙ ЗАВОД, Г. ЧЕЛЯБИНСКСлесарь-ремонтник"/>
    <x v="47"/>
  </r>
  <r>
    <x v="28"/>
    <s v="Челябинская область"/>
    <x v="28"/>
    <x v="28"/>
    <x v="0"/>
    <x v="0"/>
    <x v="2"/>
    <x v="15"/>
    <x v="61"/>
    <n v="4"/>
    <n v="4"/>
    <n v="0"/>
    <n v="0"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5"/>
    <n v="4"/>
    <n v="4"/>
    <n v="4"/>
    <n v="0"/>
    <s v="ЧЕЛЯБИНСКИЙ ТРУБОПРОКАТНЫЙ ЗАВОД, Г. ЧЕЛЯБИНСКСлесарь по контрольно-измерительным приборам и автоматике"/>
    <s v="15.02.14 Оснащение средствами автоматизации технологических процессов и производств (по отраслям)"/>
    <s v="ЧЕЛЯБИНСКИЙ ТРУБОПРОКАТНЫЙ ЗАВОД, Г. ЧЕЛЯБИНСКСлесарь по контрольно-измерительным приборам и автоматике"/>
    <x v="56"/>
  </r>
  <r>
    <x v="28"/>
    <s v="Челябинская область"/>
    <x v="50"/>
    <x v="50"/>
    <x v="0"/>
    <x v="0"/>
    <x v="16"/>
    <x v="15"/>
    <x v="21"/>
    <n v="1"/>
    <n v="0"/>
    <n v="1"/>
    <n v="0"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ЭЛЕКТРОМАШИНА, Г. ЧЕЛЯБИНСКОператор станков с программным управлением"/>
    <s v="15.02.15 Технология металлообрабатывающего производства"/>
    <s v="ЭЛЕКТРОМАШИНА, Г. ЧЕЛЯБИНСКОператор станков с программным управлением"/>
    <x v="20"/>
  </r>
  <r>
    <x v="28"/>
    <s v="Челябинская область"/>
    <x v="35"/>
    <x v="35"/>
    <x v="0"/>
    <x v="0"/>
    <x v="16"/>
    <x v="15"/>
    <x v="21"/>
    <n v="1"/>
    <n v="0"/>
    <n v="0"/>
    <n v="0"/>
    <m/>
    <n v="1"/>
    <n v="1"/>
    <n v="0"/>
    <n v="1"/>
    <n v="1"/>
    <m/>
    <x v="0"/>
    <x v="0"/>
    <s v="ВЕРНО "/>
    <s v="ВЕРНО"/>
    <n v="1"/>
    <n v="1"/>
    <n v="1"/>
    <n v="1"/>
    <b v="1"/>
    <n v="1"/>
    <n v="1"/>
    <n v="0"/>
    <n v="2"/>
    <n v="0"/>
    <x v="1"/>
    <n v="1"/>
    <n v="1"/>
    <n v="35"/>
    <n v="0"/>
    <s v="ОБЩЕСТВО С ОГРАНИЧЕННОЙ ОТВЕТСТВЕННОСТЬЮ «ДСТ-УРАЛ», Г. ЧЕЛЯБИНСКОператор станков с программным управлением"/>
    <s v="15.02.15 Технология металлообрабатывающего производства"/>
    <s v="ОБЩЕСТВО С ОГРАНИЧЕННОЙ ОТВЕТСТВЕННОСТЬЮ «ДСТ-УРАЛ», Г. ЧЕЛЯБИНСКОператор станков с программным управлением"/>
    <x v="33"/>
  </r>
  <r>
    <x v="28"/>
    <s v="Челябинская область"/>
    <x v="15"/>
    <x v="15"/>
    <x v="0"/>
    <x v="0"/>
    <x v="2"/>
    <x v="15"/>
    <x v="61"/>
    <n v="1"/>
    <n v="0"/>
    <n v="1"/>
    <n v="0"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ЗАВОД «ПЛАСТМАСС», Г. КОПЕЙСК, ЧЕЛЯБИНСКАЯ ОБЛАСТЬСлесарь по контрольно-измерительным приборам и автоматике"/>
    <s v="15.02.14 Оснащение средствами автоматизации технологических процессов и производств (по отраслям)"/>
    <s v="ЗАВОД «ПЛАСТМАСС», Г. КОПЕЙСК, ЧЕЛЯБИНСКАЯ ОБЛАСТЬСлесарь по контрольно-измерительным приборам и автоматике"/>
    <x v="56"/>
  </r>
  <r>
    <x v="29"/>
    <s v="Челябинская область"/>
    <x v="2"/>
    <x v="2"/>
    <x v="0"/>
    <x v="0"/>
    <x v="110"/>
    <x v="3"/>
    <x v="16"/>
    <n v="65"/>
    <n v="0"/>
    <n v="48"/>
    <n v="0"/>
    <n v="0"/>
    <n v="17"/>
    <n v="17"/>
    <n v="3"/>
    <n v="14"/>
    <n v="4"/>
    <m/>
    <x v="8"/>
    <x v="0"/>
    <s v="ВЕРНО "/>
    <s v="ВЕРНО"/>
    <n v="1"/>
    <n v="1"/>
    <n v="1"/>
    <n v="1"/>
    <b v="1"/>
    <n v="1"/>
    <n v="1"/>
    <n v="0"/>
    <n v="2"/>
    <n v="0"/>
    <x v="73"/>
    <n v="65"/>
    <n v="65"/>
    <n v="68"/>
    <n v="0"/>
    <s v="ЧЕЛЯБИНСКИЙ МЕТАЛЛУРГИЧЕСКИЙ КОМБИНАТ, Г. ЧЕЛЯБИНСКЭлектросварщик ручной сварки"/>
    <s v="15.01.05 Сварщик (электросварочные и газосварочные работы)"/>
    <s v="ЧЕЛЯБИНСКИЙ МЕТАЛЛУРГИЧЕСКИЙ КОМБИНАТ, Г. ЧЕЛЯБИНСКЭлектросварщик ручной сварки"/>
    <x v="13"/>
  </r>
  <r>
    <x v="29"/>
    <s v="Челябинская область"/>
    <x v="2"/>
    <x v="2"/>
    <x v="0"/>
    <x v="0"/>
    <x v="149"/>
    <x v="3"/>
    <x v="59"/>
    <n v="104"/>
    <n v="30"/>
    <n v="44"/>
    <n v="0"/>
    <n v="0"/>
    <n v="30"/>
    <n v="30"/>
    <n v="9"/>
    <n v="21"/>
    <n v="6"/>
    <m/>
    <x v="8"/>
    <x v="0"/>
    <s v="ВЕРНО "/>
    <s v="ВЕРНО"/>
    <n v="1"/>
    <n v="1"/>
    <n v="1"/>
    <n v="1"/>
    <b v="1"/>
    <n v="1"/>
    <n v="1"/>
    <n v="0"/>
    <n v="2"/>
    <n v="0"/>
    <x v="74"/>
    <n v="104"/>
    <n v="104"/>
    <n v="109"/>
    <n v="0"/>
    <s v="ЧЕЛЯБИНСКИЙ МЕТАЛЛУРГИЧЕСКИЙ КОМБИНАТ, Г. ЧЕЛЯБИНСКМашинист крана (крановщик)"/>
    <s v="22.01.03 Машинист крана металлургического производства"/>
    <s v="ЧЕЛЯБИНСКИЙ МЕТАЛЛУРГИЧЕСКИЙ КОМБИНАТ, Г. ЧЕЛЯБИНСКМашинист крана (крановщик)"/>
    <x v="55"/>
  </r>
  <r>
    <x v="29"/>
    <s v="Челябинская область"/>
    <x v="2"/>
    <x v="2"/>
    <x v="0"/>
    <x v="0"/>
    <x v="8"/>
    <x v="17"/>
    <x v="17"/>
    <n v="86"/>
    <n v="9"/>
    <n v="32"/>
    <n v="0"/>
    <n v="0"/>
    <n v="12"/>
    <n v="12"/>
    <n v="3"/>
    <n v="9"/>
    <n v="3"/>
    <m/>
    <x v="8"/>
    <x v="0"/>
    <s v="ВЕРНО "/>
    <s v="ВЕРНО"/>
    <n v="1"/>
    <n v="1"/>
    <n v="1"/>
    <n v="1"/>
    <b v="1"/>
    <n v="1"/>
    <n v="1"/>
    <n v="33"/>
    <n v="1"/>
    <n v="33"/>
    <x v="75"/>
    <n v="86"/>
    <n v="53"/>
    <n v="86"/>
    <n v="0"/>
    <s v="ЧЕЛЯБИНСКИЙ МЕТАЛЛУРГИЧЕСКИЙ КОМБИНАТ, Г. ЧЕЛЯБИНСКМашинист тепловоза"/>
    <s v="23.01.09 Машинист локомотива"/>
    <s v="ЧЕЛЯБИНСКИЙ МЕТАЛЛУРГИЧЕСКИЙ КОМБИНАТ, Г. ЧЕЛЯБИНСКМашинист тепловоза"/>
    <x v="15"/>
  </r>
  <r>
    <x v="29"/>
    <s v="Челябинская область"/>
    <x v="2"/>
    <x v="2"/>
    <x v="0"/>
    <x v="0"/>
    <x v="110"/>
    <x v="3"/>
    <x v="18"/>
    <n v="3"/>
    <n v="0"/>
    <n v="0"/>
    <n v="0"/>
    <n v="0"/>
    <n v="3"/>
    <n v="3"/>
    <n v="0"/>
    <n v="3"/>
    <n v="0"/>
    <m/>
    <x v="8"/>
    <x v="0"/>
    <s v="ВЕРНО "/>
    <s v="ВЕРНО"/>
    <n v="1"/>
    <n v="1"/>
    <n v="1"/>
    <n v="1"/>
    <b v="1"/>
    <n v="1"/>
    <n v="1"/>
    <n v="0"/>
    <n v="2"/>
    <n v="0"/>
    <x v="2"/>
    <n v="3"/>
    <n v="3"/>
    <n v="68"/>
    <n v="0"/>
    <s v="ЧЕЛЯБИНСКИЙ МЕТАЛЛУРГИЧЕСКИЙ КОМБИНАТ, Г. ЧЕЛЯБИНСКЭлектросварщик ручной сварки"/>
    <s v="22.02.06 Сварочное производство"/>
    <s v="ЧЕЛЯБИНСКИЙ МЕТАЛЛУРГИЧЕСКИЙ КОМБИНАТ, Г. ЧЕЛЯБИНСКЭлектросварщик ручной сварки"/>
    <x v="13"/>
  </r>
  <r>
    <x v="29"/>
    <s v="Челябинская область"/>
    <x v="5"/>
    <x v="5"/>
    <x v="0"/>
    <x v="0"/>
    <x v="150"/>
    <x v="3"/>
    <x v="15"/>
    <n v="4"/>
    <n v="0"/>
    <n v="2"/>
    <n v="0"/>
    <n v="0"/>
    <n v="2"/>
    <n v="2"/>
    <n v="0"/>
    <n v="2"/>
    <n v="0"/>
    <m/>
    <x v="8"/>
    <x v="0"/>
    <s v="ВЕРНО "/>
    <s v="ВЕРНО"/>
    <n v="1"/>
    <n v="1"/>
    <n v="1"/>
    <n v="1"/>
    <b v="1"/>
    <n v="1"/>
    <n v="1"/>
    <n v="0"/>
    <n v="1"/>
    <n v="0"/>
    <x v="5"/>
    <n v="4"/>
    <n v="4"/>
    <n v="4"/>
    <n v="0"/>
    <s v="АВТОМОБИЛЬНЫЙ ЗАВОД «УРАЛ», Г. МИАСС, ЧЕЛЯБИНСКАЯ ОБЛАСТЬСлесарь-сборщик"/>
    <s v="23.02.07 Техническое обслуживание и ремонт двигателей, систем и агрегатов автомобилей"/>
    <s v="АВТОМОБИЛЬНЫЙ ЗАВОД «УРАЛ», Г. МИАСС, ЧЕЛЯБИНСКАЯ ОБЛАСТЬСлесарь-сборщик"/>
    <x v="19"/>
  </r>
  <r>
    <x v="29"/>
    <s v="Челябинская область"/>
    <x v="2"/>
    <x v="2"/>
    <x v="0"/>
    <x v="0"/>
    <x v="149"/>
    <x v="3"/>
    <x v="44"/>
    <n v="5"/>
    <n v="0"/>
    <n v="0"/>
    <n v="0"/>
    <n v="0"/>
    <n v="5"/>
    <n v="5"/>
    <n v="0"/>
    <n v="5"/>
    <n v="0"/>
    <m/>
    <x v="8"/>
    <x v="0"/>
    <s v="ВЕРНО "/>
    <s v="ВЕРНО"/>
    <n v="1"/>
    <n v="1"/>
    <n v="1"/>
    <n v="1"/>
    <b v="1"/>
    <n v="1"/>
    <n v="1"/>
    <n v="0"/>
    <n v="2"/>
    <n v="0"/>
    <x v="16"/>
    <n v="5"/>
    <n v="5"/>
    <n v="109"/>
    <n v="0"/>
    <s v="ЧЕЛЯБИНСКИЙ МЕТАЛЛУРГИЧЕСКИЙ КОМБИНАТ, Г. ЧЕЛЯБИНСКМашинист крана (крановщик)"/>
    <s v="23.01.07 Машинист крана (крановщик)"/>
    <s v="ЧЕЛЯБИНСКИЙ МЕТАЛЛУРГИЧЕСКИЙ КОМБИНАТ, Г. ЧЕЛЯБИНСКМашинист крана (крановщик)"/>
    <x v="55"/>
  </r>
  <r>
    <x v="29"/>
    <s v="Челябинская область"/>
    <x v="33"/>
    <x v="33"/>
    <x v="0"/>
    <x v="0"/>
    <x v="149"/>
    <x v="3"/>
    <x v="44"/>
    <n v="1"/>
    <n v="0"/>
    <n v="0"/>
    <n v="0"/>
    <n v="0"/>
    <n v="1"/>
    <n v="1"/>
    <n v="0"/>
    <n v="1"/>
    <n v="0"/>
    <m/>
    <x v="8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ЧЕЛЯБИНСКИЙ МЕХАНИЧЕСКИЙ ЗАВОД, Г. ЧЕЛЯБИНСКМашинист крана (крановщик)"/>
    <s v="23.01.07 Машинист крана (крановщик)"/>
    <s v="ЧЕЛЯБИНСКИЙ МЕХАНИЧЕСКИЙ ЗАВОД, Г. ЧЕЛЯБИНСКМашинист крана (крановщик)"/>
    <x v="43"/>
  </r>
  <r>
    <x v="29"/>
    <s v="Челябинская область"/>
    <x v="2"/>
    <x v="2"/>
    <x v="0"/>
    <x v="0"/>
    <x v="44"/>
    <x v="3"/>
    <x v="15"/>
    <n v="7"/>
    <n v="0"/>
    <n v="5"/>
    <n v="0"/>
    <n v="0"/>
    <n v="2"/>
    <n v="2"/>
    <n v="0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11"/>
    <n v="7"/>
    <n v="7"/>
    <n v="7"/>
    <n v="0"/>
    <s v="ЧЕЛЯБИНСКИЙ МЕТАЛЛУРГИЧЕСКИЙ КОМБИНАТ, Г. ЧЕЛЯБИНСКСлесарь по ремонту автомобилей"/>
    <s v="23.02.07 Техническое обслуживание и ремонт двигателей, систем и агрегатов автомобилей"/>
    <s v="ЧЕЛЯБИНСКИЙ МЕТАЛЛУРГИЧЕСКИЙ КОМБИНАТ, Г. ЧЕЛЯБИНСКСлесарь по ремонту автомобилей"/>
    <x v="19"/>
  </r>
  <r>
    <x v="29"/>
    <s v="Челябинская область"/>
    <x v="2"/>
    <x v="2"/>
    <x v="0"/>
    <x v="0"/>
    <x v="21"/>
    <x v="3"/>
    <x v="1"/>
    <n v="98"/>
    <n v="0"/>
    <n v="22"/>
    <n v="1"/>
    <n v="0"/>
    <n v="14"/>
    <n v="14"/>
    <n v="3"/>
    <n v="4"/>
    <n v="0"/>
    <m/>
    <x v="8"/>
    <x v="0"/>
    <s v="ВЕРНО "/>
    <s v="ВЕРНО"/>
    <n v="1"/>
    <n v="1"/>
    <n v="1"/>
    <n v="1"/>
    <b v="1"/>
    <n v="1"/>
    <n v="1"/>
    <n v="123"/>
    <n v="2"/>
    <n v="61.5"/>
    <x v="76"/>
    <n v="98.5"/>
    <n v="37"/>
    <n v="161"/>
    <n v="0"/>
    <s v="ЧЕЛЯБИНСКИЙ МЕТАЛЛУРГИЧЕСКИЙ КОМБИНАТ, Г. ЧЕЛЯБИНСКЭлектромонтер по ремонту и обслуживанию электрооборудования"/>
    <s v="13.02.11 Техническая эксплуатация и обслуживание электрического и электромеханического оборудования (по отраслям)"/>
    <s v="ЧЕЛЯБИНСКИЙ МЕТАЛЛУРГИЧЕСКИЙ КОМБИНАТ, Г. ЧЕЛЯБИНСКЭлектромонтер по ремонту и обслуживанию электрооборудования"/>
    <x v="1"/>
  </r>
  <r>
    <x v="29"/>
    <s v="Челябинская область"/>
    <x v="51"/>
    <x v="51"/>
    <x v="0"/>
    <x v="0"/>
    <x v="21"/>
    <x v="3"/>
    <x v="1"/>
    <n v="1"/>
    <n v="0"/>
    <n v="0"/>
    <n v="0"/>
    <n v="0"/>
    <n v="1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2"/>
    <n v="0"/>
    <x v="3"/>
    <n v="1"/>
    <n v="1"/>
    <n v="3"/>
    <n v="0"/>
    <s v="ОБЩЕСТВО С ОГРАНИЧЕННОЙ ОТВЕТСТВЕННОСТЬЮ «ДОНКАРБ ГРАФИТ», Г. ЧЕЛЯБИНСКЭлектромонтер по ремонту и обслуживанию электрооборудования"/>
    <s v="13.02.11 Техническая эксплуатация и обслуживание электрического и электромеханического оборудования (по отраслям)"/>
    <s v="ОБЩЕСТВО С ОГРАНИЧЕННОЙ ОТВЕТСТВЕННОСТЬЮ «ДОНКАРБ ГРАФИТ», Г. ЧЕЛЯБИНСКЭлектромонтер по ремонту и обслуживанию электрооборудования"/>
    <x v="1"/>
  </r>
  <r>
    <x v="29"/>
    <s v="Челябинская область"/>
    <x v="51"/>
    <x v="51"/>
    <x v="0"/>
    <x v="0"/>
    <x v="21"/>
    <x v="3"/>
    <x v="1"/>
    <n v="2"/>
    <n v="0"/>
    <n v="0"/>
    <n v="0"/>
    <n v="0"/>
    <n v="2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2"/>
    <n v="0"/>
    <x v="3"/>
    <n v="2"/>
    <n v="2"/>
    <n v="3"/>
    <n v="0"/>
    <s v="ОБЩЕСТВО С ОГРАНИЧЕННОЙ ОТВЕТСТВЕННОСТЬЮ «ДОНКАРБ ГРАФИТ», Г. ЧЕЛЯБИНСКЭлектромонтер по ремонту и обслуживанию электрооборудования"/>
    <s v="13.02.11 Техническая эксплуатация и обслуживание электрического и электромеханического оборудования (по отраслям)"/>
    <s v="ОБЩЕСТВО С ОГРАНИЧЕННОЙ ОТВЕТСТВЕННОСТЬЮ «ДОНКАРБ ГРАФИТ», Г. ЧЕЛЯБИНСКЭлектромонтер по ремонту и обслуживанию электрооборудования"/>
    <x v="1"/>
  </r>
  <r>
    <x v="29"/>
    <s v="Челябинская область"/>
    <x v="2"/>
    <x v="2"/>
    <x v="0"/>
    <x v="0"/>
    <x v="3"/>
    <x v="3"/>
    <x v="49"/>
    <n v="235"/>
    <n v="0"/>
    <n v="8"/>
    <n v="9"/>
    <n v="0"/>
    <n v="14"/>
    <n v="2"/>
    <n v="2"/>
    <n v="0"/>
    <n v="0"/>
    <m/>
    <x v="8"/>
    <x v="0"/>
    <s v="ВЕРНО "/>
    <s v="ВЕРНО"/>
    <n v="1"/>
    <n v="1"/>
    <n v="1"/>
    <n v="1"/>
    <b v="1"/>
    <n v="1"/>
    <n v="1"/>
    <n v="409"/>
    <n v="2"/>
    <n v="204.5"/>
    <x v="77"/>
    <n v="235.5"/>
    <n v="31"/>
    <n v="491"/>
    <n v="0"/>
    <s v="ЧЕЛЯБИНСКИЙ МЕТАЛЛУРГИЧЕСКИЙ КОМБИНАТ, Г. ЧЕЛЯБИНСКСлесарь-ремонтник"/>
    <s v="15.02.03 Техническая эксплуатация гидравлических машин, гидроприводов и гидропневмоавтоматики"/>
    <s v="ЧЕЛЯБИНСКИЙ МЕТАЛЛУРГИЧЕСКИЙ КОМБИНАТ, Г. ЧЕЛЯБИНСКСлесарь-ремонтник"/>
    <x v="47"/>
  </r>
  <r>
    <x v="29"/>
    <s v="Челябинская область"/>
    <x v="13"/>
    <x v="13"/>
    <x v="0"/>
    <x v="0"/>
    <x v="3"/>
    <x v="3"/>
    <x v="49"/>
    <n v="1"/>
    <n v="0"/>
    <n v="0"/>
    <n v="0"/>
    <n v="0"/>
    <n v="1"/>
    <n v="0"/>
    <n v="0"/>
    <n v="0"/>
    <n v="0"/>
    <m/>
    <x v="8"/>
    <x v="0"/>
    <s v="ВЕРНО "/>
    <s v="ВЕРНО"/>
    <n v="1"/>
    <n v="1"/>
    <n v="1"/>
    <n v="1"/>
    <b v="1"/>
    <n v="1"/>
    <n v="1"/>
    <n v="343"/>
    <n v="3"/>
    <n v="114.33333333333333"/>
    <x v="78"/>
    <n v="115.33333333333333"/>
    <n v="1"/>
    <n v="357"/>
    <n v="0"/>
    <s v="ЧЕЛЯБИНСКИЙ КУЗНЕЧНО-ПРЕССОВЫЙ ЗАВОД, Г. ЧЕЛЯБИНСКСлесарь-ремонтник"/>
    <s v="15.02.03 Техническая эксплуатация гидравлических машин, гидроприводов и гидропневмоавтоматики"/>
    <s v="ЧЕЛЯБИНСКИЙ КУЗНЕЧНО-ПРЕССОВЫЙ ЗАВОД, Г. ЧЕЛЯБИНСКСлесарь-ремонтник"/>
    <x v="47"/>
  </r>
  <r>
    <x v="29"/>
    <s v="Челябинская область"/>
    <x v="52"/>
    <x v="52"/>
    <x v="0"/>
    <x v="0"/>
    <x v="3"/>
    <x v="3"/>
    <x v="49"/>
    <n v="1"/>
    <n v="0"/>
    <n v="0"/>
    <n v="0"/>
    <n v="0"/>
    <n v="1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ОБЩЕСТВО С ОГРАНИЧЕННОЙ ОТВЕТСТВЕННОСТЬЮ «ЧЕЛЯБИНСКИЙ ЗАВОД ПО ПРОИЗВОДСТВУ КОКСОХИМИЧЕСКОЙ ПРОДУКЦИИ», Г. ЧЕЛЯБИНСКСлесарь-ремонтник"/>
    <s v="15.02.03 Техническая эксплуатация гидравлических машин, гидроприводов и гидропневмоавтоматики"/>
    <s v="ОБЩЕСТВО С ОГРАНИЧЕННОЙ ОТВЕТСТВЕННОСТЬЮ «ЧЕЛЯБИНСКИЙ ЗАВОД ПО ПРОИЗВОДСТВУ КОКСОХИМИЧЕСКОЙ ПРОДУКЦИИ», Г. ЧЕЛЯБИНСКСлесарь-ремонтник"/>
    <x v="47"/>
  </r>
  <r>
    <x v="29"/>
    <s v="Челябинская область"/>
    <x v="53"/>
    <x v="53"/>
    <x v="0"/>
    <x v="0"/>
    <x v="3"/>
    <x v="3"/>
    <x v="49"/>
    <n v="1"/>
    <n v="0"/>
    <n v="0"/>
    <n v="0"/>
    <n v="0"/>
    <n v="1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ЧЕЛЯБИНСКИЙ МАШИНОСТРОИТЕЛЬНЫЙ ЗАВОД АВТОМОБИЛЬНЫХ ПРИЦЕПОВ «УРАЛАВТОПРИЦЕП», Г. ЧЕЛЯБИНСКСлесарь-ремонтник"/>
    <s v="15.02.03 Техническая эксплуатация гидравлических машин, гидроприводов и гидропневмоавтоматики"/>
    <s v="ЧЕЛЯБИНСКИЙ МАШИНОСТРОИТЕЛЬНЫЙ ЗАВОД АВТОМОБИЛЬНЫХ ПРИЦЕПОВ «УРАЛАВТОПРИЦЕП», Г. ЧЕЛЯБИНСКСлесарь-ремонтник"/>
    <x v="47"/>
  </r>
  <r>
    <x v="29"/>
    <s v="Челябинская область"/>
    <x v="2"/>
    <x v="2"/>
    <x v="0"/>
    <x v="0"/>
    <x v="151"/>
    <x v="3"/>
    <x v="39"/>
    <n v="28"/>
    <n v="0"/>
    <n v="24"/>
    <n v="0"/>
    <n v="0"/>
    <n v="4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66"/>
    <n v="28"/>
    <n v="28"/>
    <n v="28"/>
    <n v="0"/>
    <s v="ЧЕЛЯБИНСКИЙ МЕТАЛЛУРГИЧЕСКИЙ КОМБИНАТ, Г. ЧЕЛЯБИНСКНаладчик контрольно-измерительных приборов и автоматики"/>
    <s v="15.02.10 Мехатроника и мобильная робототехника (по отраслям)"/>
    <s v="ЧЕЛЯБИНСКИЙ МЕТАЛЛУРГИЧЕСКИЙ КОМБИНАТ, Г. ЧЕЛЯБИНСКНаладчик контрольно-измерительных приборов и автоматики"/>
    <x v="38"/>
  </r>
  <r>
    <x v="29"/>
    <s v="Челябинская область"/>
    <x v="13"/>
    <x v="13"/>
    <x v="0"/>
    <x v="0"/>
    <x v="151"/>
    <x v="3"/>
    <x v="39"/>
    <n v="1"/>
    <n v="0"/>
    <n v="0"/>
    <n v="0"/>
    <n v="0"/>
    <n v="1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ЧЕЛЯБИНСКИЙ КУЗНЕЧНО-ПРЕССОВЫЙ ЗАВОД, Г. ЧЕЛЯБИНСКНаладчик контрольно-измерительных приборов и автоматики"/>
    <s v="15.02.10 Мехатроника и мобильная робототехника (по отраслям)"/>
    <s v="ЧЕЛЯБИНСКИЙ КУЗНЕЧНО-ПРЕССОВЫЙ ЗАВОД, Г. ЧЕЛЯБИНСКНаладчик контрольно-измерительных приборов и автоматики"/>
    <x v="38"/>
  </r>
  <r>
    <x v="29"/>
    <s v="Челябинская область"/>
    <x v="54"/>
    <x v="54"/>
    <x v="0"/>
    <x v="0"/>
    <x v="3"/>
    <x v="3"/>
    <x v="3"/>
    <n v="5"/>
    <n v="0"/>
    <n v="0"/>
    <n v="2"/>
    <n v="0"/>
    <n v="3"/>
    <n v="3"/>
    <n v="3"/>
    <n v="0"/>
    <n v="0"/>
    <m/>
    <x v="9"/>
    <x v="0"/>
    <s v="ВЕРНО "/>
    <s v="ВЕРНО"/>
    <n v="1"/>
    <n v="1"/>
    <n v="1"/>
    <n v="1"/>
    <b v="1"/>
    <n v="1"/>
    <n v="1"/>
    <n v="0"/>
    <n v="1"/>
    <n v="0"/>
    <x v="16"/>
    <n v="5"/>
    <n v="5"/>
    <n v="5"/>
    <n v="0"/>
    <s v="ОБЩЕСТВО С ОГРАНИЧЕННОЙ ОТВЕТСТВЕННОСТЬЮ «МЕЧЕЛ-ЭНЕРГО», Г. ЧЕЛЯБИНСКСлесарь-ремонтник"/>
    <s v="15.02.12 Монтаж, техническое обслуживание и ремонт промышленного оборудования (по отраслям)"/>
    <s v="ОБЩЕСТВО С ОГРАНИЧЕННОЙ ОТВЕТСТВЕННОСТЬЮ «МЕЧЕЛ-ЭНЕРГО», Г. ЧЕЛЯБИНСКСлесарь-ремонтник"/>
    <x v="3"/>
  </r>
  <r>
    <x v="29"/>
    <s v="Челябинская область"/>
    <x v="2"/>
    <x v="2"/>
    <x v="0"/>
    <x v="0"/>
    <x v="3"/>
    <x v="3"/>
    <x v="3"/>
    <n v="256"/>
    <n v="0"/>
    <n v="23"/>
    <n v="11"/>
    <n v="0"/>
    <n v="17"/>
    <n v="0"/>
    <n v="0"/>
    <n v="0"/>
    <n v="0"/>
    <m/>
    <x v="8"/>
    <x v="0"/>
    <s v="ВЕРНО "/>
    <s v="ВЕРНО"/>
    <n v="1"/>
    <n v="1"/>
    <n v="1"/>
    <n v="1"/>
    <b v="1"/>
    <n v="1"/>
    <n v="1"/>
    <n v="409"/>
    <n v="2"/>
    <n v="204.5"/>
    <x v="79"/>
    <n v="255.5"/>
    <n v="51"/>
    <n v="491"/>
    <n v="0"/>
    <s v="ЧЕЛЯБИНСКИЙ МЕТАЛЛУРГИЧЕСКИЙ КОМБИНАТ, Г. ЧЕЛЯБИНСКСлесарь-ремонтник"/>
    <s v="15.02.12 Монтаж, техническое обслуживание и ремонт промышленного оборудования (по отраслям)"/>
    <s v="ЧЕЛЯБИНСКИЙ МЕТАЛЛУРГИЧЕСКИЙ КОМБИНАТ, Г. ЧЕЛЯБИНСКСлесарь-ремонтник"/>
    <x v="47"/>
  </r>
  <r>
    <x v="29"/>
    <s v="Челябинская область"/>
    <x v="2"/>
    <x v="2"/>
    <x v="0"/>
    <x v="0"/>
    <x v="2"/>
    <x v="3"/>
    <x v="61"/>
    <n v="43"/>
    <n v="0"/>
    <n v="33"/>
    <n v="8"/>
    <n v="0"/>
    <n v="2"/>
    <n v="1"/>
    <n v="1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80"/>
    <n v="43"/>
    <n v="43"/>
    <n v="43"/>
    <n v="0"/>
    <s v="ЧЕЛЯБИНСКИЙ МЕТАЛЛУРГИЧЕСКИЙ КОМБИНАТ, Г. ЧЕЛЯБИНСКСлесарь по контрольно-измерительным приборам и автоматике"/>
    <s v="15.02.14 Оснащение средствами автоматизации технологических процессов и производств (по отраслям)"/>
    <s v="ЧЕЛЯБИНСКИЙ МЕТАЛЛУРГИЧЕСКИЙ КОМБИНАТ, Г. ЧЕЛЯБИНСКСлесарь по контрольно-измерительным приборам и автоматике"/>
    <x v="56"/>
  </r>
  <r>
    <x v="29"/>
    <s v="Челябинская область"/>
    <x v="51"/>
    <x v="51"/>
    <x v="0"/>
    <x v="0"/>
    <x v="2"/>
    <x v="3"/>
    <x v="61"/>
    <n v="2"/>
    <n v="0"/>
    <n v="0"/>
    <n v="0"/>
    <n v="0"/>
    <n v="2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3"/>
    <n v="2"/>
    <n v="2"/>
    <n v="2"/>
    <n v="0"/>
    <s v="ОБЩЕСТВО С ОГРАНИЧЕННОЙ ОТВЕТСТВЕННОСТЬЮ «ДОНКАРБ ГРАФИТ», Г. ЧЕЛЯБИНСКСлесарь по контрольно-измерительным приборам и автоматике"/>
    <s v="15.02.14 Оснащение средствами автоматизации технологических процессов и производств (по отраслям)"/>
    <s v="ОБЩЕСТВО С ОГРАНИЧЕННОЙ ОТВЕТСТВЕННОСТЬЮ «ДОНКАРБ ГРАФИТ», Г. ЧЕЛЯБИНСКСлесарь по контрольно-измерительным приборам и автоматике"/>
    <x v="56"/>
  </r>
  <r>
    <x v="29"/>
    <s v="Челябинская область"/>
    <x v="13"/>
    <x v="13"/>
    <x v="0"/>
    <x v="0"/>
    <x v="2"/>
    <x v="3"/>
    <x v="61"/>
    <n v="1"/>
    <n v="0"/>
    <n v="0"/>
    <n v="0"/>
    <n v="0"/>
    <n v="1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4"/>
    <n v="0"/>
    <x v="3"/>
    <n v="1"/>
    <n v="1"/>
    <n v="19"/>
    <n v="0"/>
    <s v="ЧЕЛЯБИНСКИЙ КУЗНЕЧНО-ПРЕССОВЫЙ ЗАВОД, Г. ЧЕЛЯБИНСКСлесарь по контрольно-измерительным приборам и автоматике"/>
    <s v="15.02.14 Оснащение средствами автоматизации технологических процессов и производств (по отраслям)"/>
    <s v="ЧЕЛЯБИНСКИЙ КУЗНЕЧНО-ПРЕССОВЫЙ ЗАВОД, Г. ЧЕЛЯБИНСКСлесарь по контрольно-измерительным приборам и автоматике"/>
    <x v="56"/>
  </r>
  <r>
    <x v="29"/>
    <s v="Челябинская область"/>
    <x v="54"/>
    <x v="54"/>
    <x v="0"/>
    <x v="0"/>
    <x v="21"/>
    <x v="3"/>
    <x v="61"/>
    <n v="3"/>
    <n v="0"/>
    <n v="0"/>
    <n v="3"/>
    <n v="0"/>
    <n v="0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2"/>
    <n v="3"/>
    <n v="3"/>
    <n v="3"/>
    <n v="0"/>
    <s v="ОБЩЕСТВО С ОГРАНИЧЕННОЙ ОТВЕТСТВЕННОСТЬЮ «МЕЧЕЛ-ЭНЕРГО», Г. ЧЕЛЯБИНСКЭлектромонтер по ремонту и обслуживанию электрооборудования"/>
    <s v="15.02.14 Оснащение средствами автоматизации технологических процессов и производств (по отраслям)"/>
    <s v="ОБЩЕСТВО С ОГРАНИЧЕННОЙ ОТВЕТСТВЕННОСТЬЮ «МЕЧЕЛ-ЭНЕРГО», Г. ЧЕЛЯБИНСКЭлектромонтер по ремонту и обслуживанию электрооборудования"/>
    <x v="56"/>
  </r>
  <r>
    <x v="29"/>
    <s v="Челябинская область"/>
    <x v="52"/>
    <x v="52"/>
    <x v="0"/>
    <x v="0"/>
    <x v="2"/>
    <x v="3"/>
    <x v="61"/>
    <n v="2"/>
    <n v="0"/>
    <n v="0"/>
    <n v="2"/>
    <n v="0"/>
    <n v="0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4"/>
    <n v="2"/>
    <n v="2"/>
    <n v="2"/>
    <n v="0"/>
    <s v="ОБЩЕСТВО С ОГРАНИЧЕННОЙ ОТВЕТСТВЕННОСТЬЮ «ЧЕЛЯБИНСКИЙ ЗАВОД ПО ПРОИЗВОДСТВУ КОКСОХИМИЧЕСКОЙ ПРОДУКЦИИ», Г. ЧЕЛЯБИНСКСлесарь по контрольно-измерительным приборам и автоматике"/>
    <s v="15.02.14 Оснащение средствами автоматизации технологических процессов и производств (по отраслям)"/>
    <s v="ОБЩЕСТВО С ОГРАНИЧЕННОЙ ОТВЕТСТВЕННОСТЬЮ «ЧЕЛЯБИНСКИЙ ЗАВОД ПО ПРОИЗВОДСТВУ КОКСОХИМИЧЕСКОЙ ПРОДУКЦИИ», Г. ЧЕЛЯБИНСКСлесарь по контрольно-измерительным приборам и автоматике"/>
    <x v="56"/>
  </r>
  <r>
    <x v="29"/>
    <s v="Челябинская область"/>
    <x v="32"/>
    <x v="32"/>
    <x v="0"/>
    <x v="0"/>
    <x v="2"/>
    <x v="3"/>
    <x v="61"/>
    <n v="1"/>
    <n v="0"/>
    <n v="0"/>
    <n v="0"/>
    <n v="0"/>
    <n v="1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УРАЛЬСКАЯ КУЗНИЦА, Г. ЧЕБАРКУЛЬ, ЧЕЛЯБИНСКАЯ ОБЛАСТЬСлесарь по контрольно-измерительным приборам и автоматике"/>
    <s v="15.02.14 Оснащение средствами автоматизации технологических процессов и производств (по отраслям)"/>
    <s v="УРАЛЬСКАЯ КУЗНИЦА, Г. ЧЕБАРКУЛЬ, ЧЕЛЯБИНСКАЯ ОБЛАСТЬСлесарь по контрольно-измерительным приборам и автоматике"/>
    <x v="56"/>
  </r>
  <r>
    <x v="29"/>
    <s v="Челябинская область"/>
    <x v="2"/>
    <x v="2"/>
    <x v="0"/>
    <x v="0"/>
    <x v="24"/>
    <x v="3"/>
    <x v="57"/>
    <n v="37"/>
    <n v="0"/>
    <n v="20"/>
    <n v="10"/>
    <n v="0"/>
    <n v="7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15"/>
    <n v="37"/>
    <n v="37"/>
    <n v="37"/>
    <n v="0"/>
    <s v="ЧЕЛЯБИНСКИЙ МЕТАЛЛУРГИЧЕСКИЙ КОМБИНАТ, Г. ЧЕЛЯБИНСКПодручный сталевара электропечи"/>
    <s v="22.02.01 Металлургия черных металлов"/>
    <s v="ЧЕЛЯБИНСКИЙ МЕТАЛЛУРГИЧЕСКИЙ КОМБИНАТ, Г. ЧЕЛЯБИНСКПодручный сталевара электропечи"/>
    <x v="53"/>
  </r>
  <r>
    <x v="29"/>
    <s v="Челябинская область"/>
    <x v="2"/>
    <x v="2"/>
    <x v="0"/>
    <x v="1"/>
    <x v="26"/>
    <x v="3"/>
    <x v="57"/>
    <n v="2"/>
    <n v="0"/>
    <n v="0"/>
    <n v="0"/>
    <n v="0"/>
    <n v="2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3"/>
    <n v="2"/>
    <n v="2"/>
    <n v="2"/>
    <n v="0"/>
    <s v="ЧЕЛЯБИНСКИЙ МЕТАЛЛУРГИЧЕСКИЙ КОМБИНАТ, Г. ЧЕЛЯБИНСКМастер"/>
    <s v="22.02.01 Металлургия черных металлов"/>
    <s v="ЧЕЛЯБИНСКИЙ МЕТАЛЛУРГИЧЕСКИЙ КОМБИНАТ, Г. ЧЕЛЯБИНСКМастер"/>
    <x v="53"/>
  </r>
  <r>
    <x v="29"/>
    <s v="Челябинская область"/>
    <x v="2"/>
    <x v="2"/>
    <x v="0"/>
    <x v="0"/>
    <x v="152"/>
    <x v="3"/>
    <x v="57"/>
    <n v="28"/>
    <n v="0"/>
    <n v="0"/>
    <n v="2"/>
    <n v="0"/>
    <n v="4"/>
    <n v="3"/>
    <n v="3"/>
    <n v="0"/>
    <n v="0"/>
    <m/>
    <x v="8"/>
    <x v="0"/>
    <s v="ВЕРНО "/>
    <s v="ВЕРНО"/>
    <n v="1"/>
    <n v="1"/>
    <n v="1"/>
    <n v="1"/>
    <b v="1"/>
    <n v="1"/>
    <n v="1"/>
    <n v="22"/>
    <n v="1"/>
    <n v="22"/>
    <x v="81"/>
    <n v="28"/>
    <n v="6"/>
    <n v="28"/>
    <n v="0"/>
    <s v="ЧЕЛЯБИНСКИЙ МЕТАЛЛУРГИЧЕСКИЙ КОМБИНАТ, Г. ЧЕЛЯБИНСКРазливщик стали"/>
    <s v="22.02.01 Металлургия черных металлов"/>
    <s v="ЧЕЛЯБИНСКИЙ МЕТАЛЛУРГИЧЕСКИЙ КОМБИНАТ, Г. ЧЕЛЯБИНСКРазливщик стали"/>
    <x v="53"/>
  </r>
  <r>
    <x v="29"/>
    <s v="Челябинская область"/>
    <x v="2"/>
    <x v="2"/>
    <x v="0"/>
    <x v="0"/>
    <x v="153"/>
    <x v="3"/>
    <x v="57"/>
    <n v="10"/>
    <n v="0"/>
    <n v="0"/>
    <n v="7"/>
    <n v="0"/>
    <n v="3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11"/>
    <n v="10"/>
    <n v="10"/>
    <n v="10"/>
    <n v="0"/>
    <s v="ЧЕЛЯБИНСКИЙ МЕТАЛЛУРГИЧЕСКИЙ КОМБИНАТ, Г. ЧЕЛЯБИНСКГорновой доменной печи"/>
    <s v="22.02.01 Металлургия черных металлов"/>
    <s v="ЧЕЛЯБИНСКИЙ МЕТАЛЛУРГИЧЕСКИЙ КОМБИНАТ, Г. ЧЕЛЯБИНСКГорновой доменной печи"/>
    <x v="53"/>
  </r>
  <r>
    <x v="29"/>
    <s v="Челябинская область"/>
    <x v="13"/>
    <x v="13"/>
    <x v="0"/>
    <x v="0"/>
    <x v="18"/>
    <x v="3"/>
    <x v="57"/>
    <n v="1"/>
    <n v="0"/>
    <n v="0"/>
    <n v="0"/>
    <n v="0"/>
    <n v="1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ЧЕЛЯБИНСКИЙ КУЗНЕЧНО-ПРЕССОВЫЙ ЗАВОД, Г. ЧЕЛЯБИНСКРезчик холодного металла"/>
    <s v="22.02.01 Металлургия черных металлов"/>
    <s v="ЧЕЛЯБИНСКИЙ КУЗНЕЧНО-ПРЕССОВЫЙ ЗАВОД, Г. ЧЕЛЯБИНСКРезчик холодного металла"/>
    <x v="53"/>
  </r>
  <r>
    <x v="29"/>
    <s v="Челябинская область"/>
    <x v="2"/>
    <x v="2"/>
    <x v="0"/>
    <x v="0"/>
    <x v="154"/>
    <x v="3"/>
    <x v="5"/>
    <n v="52"/>
    <n v="0"/>
    <n v="23"/>
    <n v="19"/>
    <n v="0"/>
    <n v="10"/>
    <n v="3"/>
    <n v="3"/>
    <n v="0"/>
    <n v="0"/>
    <m/>
    <x v="8"/>
    <x v="0"/>
    <s v="ВЕРНО "/>
    <s v="ВЕРНО"/>
    <n v="1"/>
    <n v="1"/>
    <n v="1"/>
    <n v="1"/>
    <b v="1"/>
    <n v="1"/>
    <n v="1"/>
    <n v="0"/>
    <n v="2"/>
    <n v="0"/>
    <x v="82"/>
    <n v="52"/>
    <n v="52"/>
    <n v="53"/>
    <n v="0"/>
    <s v="ЧЕЛЯБИНСКИЙ МЕТАЛЛУРГИЧЕСКИЙ КОМБИНАТ, Г. ЧЕЛЯБИНСКОператор поста управления"/>
    <s v="22.02.05 Обработка металлов давлением"/>
    <s v="ЧЕЛЯБИНСКИЙ МЕТАЛЛУРГИЧЕСКИЙ КОМБИНАТ, Г. ЧЕЛЯБИНСКОператор поста управления"/>
    <x v="5"/>
  </r>
  <r>
    <x v="29"/>
    <s v="Челябинская область"/>
    <x v="2"/>
    <x v="2"/>
    <x v="0"/>
    <x v="0"/>
    <x v="155"/>
    <x v="3"/>
    <x v="5"/>
    <n v="6"/>
    <n v="0"/>
    <n v="0"/>
    <n v="0"/>
    <n v="0"/>
    <n v="6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3"/>
    <n v="6"/>
    <n v="6"/>
    <n v="6"/>
    <n v="0"/>
    <s v="ЧЕЛЯБИНСКИЙ МЕТАЛЛУРГИЧЕСКИЙ КОМБИНАТ, Г. ЧЕЛЯБИНСКФормовщик машинной формовки"/>
    <s v="22.02.05 Обработка металлов давлением"/>
    <s v="ЧЕЛЯБИНСКИЙ МЕТАЛЛУРГИЧЕСКИЙ КОМБИНАТ, Г. ЧЕЛЯБИНСКФормовщик машинной формовки"/>
    <x v="5"/>
  </r>
  <r>
    <x v="29"/>
    <s v="Челябинская область"/>
    <x v="28"/>
    <x v="28"/>
    <x v="0"/>
    <x v="0"/>
    <x v="30"/>
    <x v="3"/>
    <x v="5"/>
    <n v="1"/>
    <n v="0"/>
    <n v="0"/>
    <n v="0"/>
    <n v="0"/>
    <n v="1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ЧЕЛЯБИНСКИЙ ТРУБОПРОКАТНЫЙ ЗАВОД, Г. ЧЕЛЯБИНСКВальцовщик"/>
    <s v="22.02.05 Обработка металлов давлением"/>
    <s v="ЧЕЛЯБИНСКИЙ ТРУБОПРОКАТНЫЙ ЗАВОД, Г. ЧЕЛЯБИНСКВальцовщик"/>
    <x v="5"/>
  </r>
  <r>
    <x v="29"/>
    <s v="Челябинская область"/>
    <x v="13"/>
    <x v="13"/>
    <x v="0"/>
    <x v="0"/>
    <x v="154"/>
    <x v="3"/>
    <x v="5"/>
    <n v="1"/>
    <n v="0"/>
    <n v="0"/>
    <n v="0"/>
    <n v="0"/>
    <n v="1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ЧЕЛЯБИНСКИЙ КУЗНЕЧНО-ПРЕССОВЫЙ ЗАВОД, Г. ЧЕЛЯБИНСКОператор поста управления"/>
    <s v="22.02.05 Обработка металлов давлением"/>
    <s v="ЧЕЛЯБИНСКИЙ КУЗНЕЧНО-ПРЕССОВЫЙ ЗАВОД, Г. ЧЕЛЯБИНСКОператор поста управления"/>
    <x v="5"/>
  </r>
  <r>
    <x v="29"/>
    <s v="Челябинская область"/>
    <x v="13"/>
    <x v="13"/>
    <x v="0"/>
    <x v="0"/>
    <x v="49"/>
    <x v="3"/>
    <x v="5"/>
    <n v="152"/>
    <n v="0"/>
    <n v="0"/>
    <n v="0"/>
    <n v="0"/>
    <n v="1"/>
    <n v="0"/>
    <n v="0"/>
    <n v="0"/>
    <n v="0"/>
    <m/>
    <x v="8"/>
    <x v="0"/>
    <s v="ВЕРНО "/>
    <s v="ВЕРНО"/>
    <n v="1"/>
    <n v="1"/>
    <n v="1"/>
    <n v="1"/>
    <b v="1"/>
    <n v="1"/>
    <n v="1"/>
    <n v="302"/>
    <n v="2"/>
    <n v="151"/>
    <x v="83"/>
    <n v="152"/>
    <n v="1"/>
    <n v="305"/>
    <n v="0"/>
    <s v="ЧЕЛЯБИНСКИЙ КУЗНЕЧНО-ПРЕССОВЫЙ ЗАВОД, Г. ЧЕЛЯБИНСККузнец-штамповщик"/>
    <s v="22.02.05 Обработка металлов давлением"/>
    <s v="ЧЕЛЯБИНСКИЙ КУЗНЕЧНО-ПРЕССОВЫЙ ЗАВОД, Г. ЧЕЛЯБИНСККузнец-штамповщик"/>
    <x v="17"/>
  </r>
  <r>
    <x v="29"/>
    <s v="Челябинская область"/>
    <x v="35"/>
    <x v="35"/>
    <x v="0"/>
    <x v="0"/>
    <x v="156"/>
    <x v="3"/>
    <x v="5"/>
    <n v="1"/>
    <n v="0"/>
    <n v="0"/>
    <n v="0"/>
    <n v="0"/>
    <n v="1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ОБЩЕСТВО С ОГРАНИЧЕННОЙ ОТВЕТСТВЕННОСТЬЮ «ДСТ-УРАЛ», Г. ЧЕЛЯБИНСККомплектовщик"/>
    <s v="22.02.05 Обработка металлов давлением"/>
    <s v="ОБЩЕСТВО С ОГРАНИЧЕННОЙ ОТВЕТСТВЕННОСТЬЮ «ДСТ-УРАЛ», Г. ЧЕЛЯБИНСККомплектовщик"/>
    <x v="5"/>
  </r>
  <r>
    <x v="29"/>
    <s v="Челябинская область"/>
    <x v="32"/>
    <x v="32"/>
    <x v="0"/>
    <x v="0"/>
    <x v="49"/>
    <x v="3"/>
    <x v="5"/>
    <n v="3"/>
    <n v="0"/>
    <n v="0"/>
    <n v="2"/>
    <n v="0"/>
    <n v="1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2"/>
    <n v="0"/>
    <x v="4"/>
    <n v="3"/>
    <n v="3"/>
    <n v="13"/>
    <n v="0"/>
    <s v="УРАЛЬСКАЯ КУЗНИЦА, Г. ЧЕБАРКУЛЬ, ЧЕЛЯБИНСКАЯ ОБЛАСТЬКузнец-штамповщик"/>
    <s v="22.02.05 Обработка металлов давлением"/>
    <s v="УРАЛЬСКАЯ КУЗНИЦА, Г. ЧЕБАРКУЛЬ, ЧЕЛЯБИНСКАЯ ОБЛАСТЬКузнец-штамповщик"/>
    <x v="5"/>
  </r>
  <r>
    <x v="29"/>
    <s v="Челябинская область"/>
    <x v="53"/>
    <x v="53"/>
    <x v="0"/>
    <x v="1"/>
    <x v="157"/>
    <x v="3"/>
    <x v="25"/>
    <n v="1"/>
    <n v="0"/>
    <n v="0"/>
    <n v="0"/>
    <n v="0"/>
    <n v="1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ЧЕЛЯБИНСКИЙ МАШИНОСТРОИТЕЛЬНЫЙ ЗАВОД АВТОМОБИЛЬНЫХ ПРИЦЕПОВ «УРАЛАВТОПРИЦЕП», Г. ЧЕЛЯБИНСКПрограммист"/>
    <s v="09.02.07 Информационные системы и программирование"/>
    <s v="ЧЕЛЯБИНСКИЙ МАШИНОСТРОИТЕЛЬНЫЙ ЗАВОД АВТОМОБИЛЬНЫХ ПРИЦЕПОВ «УРАЛАВТОПРИЦЕП», Г. ЧЕЛЯБИНСКПрограммист"/>
    <x v="23"/>
  </r>
  <r>
    <x v="29"/>
    <s v="Челябинская область"/>
    <x v="13"/>
    <x v="13"/>
    <x v="0"/>
    <x v="1"/>
    <x v="157"/>
    <x v="3"/>
    <x v="25"/>
    <n v="1"/>
    <n v="0"/>
    <n v="0"/>
    <n v="1"/>
    <n v="0"/>
    <n v="0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ЧЕЛЯБИНСКИЙ КУЗНЕЧНО-ПРЕССОВЫЙ ЗАВОД, Г. ЧЕЛЯБИНСКПрограммист"/>
    <s v="09.02.07 Информационные системы и программирование"/>
    <s v="ЧЕЛЯБИНСКИЙ КУЗНЕЧНО-ПРЕССОВЫЙ ЗАВОД, Г. ЧЕЛЯБИНСКПрограммист"/>
    <x v="23"/>
  </r>
  <r>
    <x v="29"/>
    <s v="Челябинская область"/>
    <x v="2"/>
    <x v="2"/>
    <x v="0"/>
    <x v="1"/>
    <x v="157"/>
    <x v="3"/>
    <x v="25"/>
    <n v="0"/>
    <n v="0"/>
    <n v="0"/>
    <n v="0"/>
    <n v="0"/>
    <n v="0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3"/>
    <n v="0"/>
    <n v="0"/>
    <n v="0"/>
    <n v="0"/>
    <s v="ЧЕЛЯБИНСКИЙ МЕТАЛЛУРГИЧЕСКИЙ КОМБИНАТ, Г. ЧЕЛЯБИНСКПрограммист"/>
    <s v="09.02.07 Информационные системы и программирование"/>
    <s v="ЧЕЛЯБИНСКИЙ МЕТАЛЛУРГИЧЕСКИЙ КОМБИНАТ, Г. ЧЕЛЯБИНСКПрограммист"/>
    <x v="23"/>
  </r>
  <r>
    <x v="29"/>
    <s v="Челябинская область"/>
    <x v="2"/>
    <x v="2"/>
    <x v="0"/>
    <x v="0"/>
    <x v="114"/>
    <x v="3"/>
    <x v="27"/>
    <n v="2"/>
    <n v="0"/>
    <n v="0"/>
    <n v="0"/>
    <n v="0"/>
    <n v="2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3"/>
    <n v="2"/>
    <n v="2"/>
    <n v="2"/>
    <n v="0"/>
    <s v="ЧЕЛЯБИНСКИЙ МЕТАЛЛУРГИЧЕСКИЙ КОМБИНАТ, Г. ЧЕЛЯБИНСКПриемосдатчик груза и багажа"/>
    <s v="40.02.01 Право и организация социального обеспечения"/>
    <s v="ЧЕЛЯБИНСКИЙ МЕТАЛЛУРГИЧЕСКИЙ КОМБИНАТ, Г. ЧЕЛЯБИНСКПриемосдатчик груза и багажа"/>
    <x v="25"/>
  </r>
  <r>
    <x v="29"/>
    <s v="Челябинская область"/>
    <x v="2"/>
    <x v="2"/>
    <x v="0"/>
    <x v="0"/>
    <x v="154"/>
    <x v="3"/>
    <x v="27"/>
    <n v="1"/>
    <n v="0"/>
    <n v="0"/>
    <n v="0"/>
    <n v="0"/>
    <n v="1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2"/>
    <n v="0"/>
    <x v="3"/>
    <n v="1"/>
    <n v="1"/>
    <n v="53"/>
    <n v="0"/>
    <s v="ЧЕЛЯБИНСКИЙ МЕТАЛЛУРГИЧЕСКИЙ КОМБИНАТ, Г. ЧЕЛЯБИНСКОператор поста управления"/>
    <s v="40.02.01 Право и организация социального обеспечения"/>
    <s v="ЧЕЛЯБИНСКИЙ МЕТАЛЛУРГИЧЕСКИЙ КОМБИНАТ, Г. ЧЕЛЯБИНСКОператор поста управления"/>
    <x v="5"/>
  </r>
  <r>
    <x v="29"/>
    <s v="Челябинская область"/>
    <x v="2"/>
    <x v="2"/>
    <x v="0"/>
    <x v="0"/>
    <x v="150"/>
    <x v="3"/>
    <x v="66"/>
    <n v="1"/>
    <n v="0"/>
    <n v="0"/>
    <n v="0"/>
    <n v="0"/>
    <n v="1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ЧЕЛЯБИНСКИЙ МЕТАЛЛУРГИЧЕСКИЙ КОМБИНАТ, Г. ЧЕЛЯБИНСКСлесарь-сборщик"/>
    <s v="38.02.06 Финансы"/>
    <s v="ЧЕЛЯБИНСКИЙ МЕТАЛЛУРГИЧЕСКИЙ КОМБИНАТ, Г. ЧЕЛЯБИНСКСлесарь-сборщик"/>
    <x v="61"/>
  </r>
  <r>
    <x v="29"/>
    <s v="Челябинская область"/>
    <x v="54"/>
    <x v="54"/>
    <x v="0"/>
    <x v="2"/>
    <x v="158"/>
    <x v="3"/>
    <x v="66"/>
    <n v="1"/>
    <n v="0"/>
    <n v="0"/>
    <n v="0"/>
    <n v="0"/>
    <n v="1"/>
    <n v="0"/>
    <n v="0"/>
    <n v="0"/>
    <n v="0"/>
    <m/>
    <x v="8"/>
    <x v="0"/>
    <s v="ВЕРНО "/>
    <s v="ВЕРНО"/>
    <n v="1"/>
    <n v="1"/>
    <n v="1"/>
    <n v="1"/>
    <b v="0"/>
    <n v="1"/>
    <n v="1"/>
    <n v="0"/>
    <n v="1"/>
    <n v="0"/>
    <x v="3"/>
    <n v="1"/>
    <n v="1"/>
    <n v="1"/>
    <n v="0"/>
    <s v="ОБЩЕСТВО С ОГРАНИЧЕННОЙ ОТВЕТСТВЕННОСТЬЮ «МЕЧЕЛ-ЭНЕРГО», Г. ЧЕЛЯБИНСКСпециалист по организационному и документационному обеспечению управления организацией"/>
    <s v="38.02.06 Финансы"/>
    <s v="ОБЩЕСТВО С ОГРАНИЧЕННОЙ ОТВЕТСТВЕННОСТЬЮ «МЕЧЕЛ-ЭНЕРГО», Г. ЧЕЛЯБИНСКСпециалист по организационному и документационному обеспечению управления организацией"/>
    <x v="61"/>
  </r>
  <r>
    <x v="29"/>
    <s v="Челябинская область"/>
    <x v="20"/>
    <x v="20"/>
    <x v="0"/>
    <x v="0"/>
    <x v="110"/>
    <x v="3"/>
    <x v="16"/>
    <n v="2"/>
    <n v="0"/>
    <n v="1"/>
    <n v="0"/>
    <n v="0"/>
    <n v="1"/>
    <n v="1"/>
    <n v="1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4"/>
    <n v="2"/>
    <n v="2"/>
    <n v="2"/>
    <n v="0"/>
    <s v="ОБЩЕСТВО С ОГРАНИЧЕННОЙ ОТВЕТСТВЕННОСТЬЮ «ЧЕЛЯБИНСКИЙ ТРАКТОРНЫЙ ЗАВОД-УРАЛТРАК», Г. ЧЕЛЯБИНСКЭлектросварщик ручной сварки"/>
    <s v="15.01.05 Сварщик (электросварочные и газосварочные работы)"/>
    <s v="ОБЩЕСТВО С ОГРАНИЧЕННОЙ ОТВЕТСТВЕННОСТЬЮ «ЧЕЛЯБИНСКИЙ ТРАКТОРНЫЙ ЗАВОД-УРАЛТРАК», Г. ЧЕЛЯБИНСКЭлектросварщик ручной сварки"/>
    <x v="13"/>
  </r>
  <r>
    <x v="30"/>
    <s v="Челябинская область"/>
    <x v="55"/>
    <x v="55"/>
    <x v="0"/>
    <x v="0"/>
    <x v="78"/>
    <x v="3"/>
    <x v="12"/>
    <n v="21"/>
    <n v="6"/>
    <m/>
    <m/>
    <n v="0"/>
    <n v="15"/>
    <n v="15"/>
    <m/>
    <m/>
    <m/>
    <m/>
    <x v="0"/>
    <x v="0"/>
    <s v="ВЕРНО "/>
    <s v="ВЕРНО"/>
    <n v="1"/>
    <n v="1"/>
    <n v="1"/>
    <n v="1"/>
    <b v="1"/>
    <n v="1"/>
    <n v="1"/>
    <n v="0"/>
    <n v="1"/>
    <n v="0"/>
    <x v="28"/>
    <n v="21"/>
    <n v="21"/>
    <n v="21"/>
    <n v="0"/>
    <s v="ОБЩЕСТВО С ОГРАНИЧЕННОЙ ОТВЕТСТВЕННОСТЬЮ ПРОИЗВОДСТВЕННО-КОММЕРЧЕСКАЯ ФИРМА «ПОЛИТРАНС», Г. ЧЕЛЯБИНСКЭлектросварщик на автоматических и полуавтоматических машинах"/>
    <s v="15.01.05 Сварщик (ручной и частично механизированной сварки (наплавки)"/>
    <s v="ОБЩЕСТВО С ОГРАНИЧЕННОЙ ОТВЕТСТВЕННОСТЬЮ ПРОИЗВОДСТВЕННО-КОММЕРЧЕСКАЯ ФИРМА «ПОЛИТРАНС», Г. ЧЕЛЯБИНСКЭлектросварщик на автоматических и полуавтоматических машинах"/>
    <x v="12"/>
  </r>
  <r>
    <x v="30"/>
    <s v="Челябинская область"/>
    <x v="56"/>
    <x v="56"/>
    <x v="0"/>
    <x v="0"/>
    <x v="21"/>
    <x v="3"/>
    <x v="55"/>
    <n v="6"/>
    <n v="4"/>
    <m/>
    <n v="2"/>
    <n v="0"/>
    <n v="0"/>
    <n v="0"/>
    <m/>
    <m/>
    <m/>
    <m/>
    <x v="0"/>
    <x v="0"/>
    <s v="ВЕРНО "/>
    <s v="ВЕРНО"/>
    <n v="1"/>
    <n v="1"/>
    <n v="1"/>
    <n v="1"/>
    <b v="1"/>
    <n v="1"/>
    <n v="1"/>
    <n v="0"/>
    <n v="1"/>
    <n v="0"/>
    <x v="6"/>
    <n v="6"/>
    <n v="6"/>
    <n v="6"/>
    <n v="0"/>
    <s v="ОБЩЕСТВО С ОГРАНИЧЕННОЙ ОТВЕТСТВЕННОСТЬЮ «ЮЗРК ГРУПП», Г. ЮЖНОУРАЛЬСК, ЧЕЛЯБИНСКАЯ ОБЛАСТЬЭлектромонтер по ремонту и обслуживанию электрооборудования"/>
    <s v="13.02.03 Электрические станции, сети и системы"/>
    <s v="ОБЩЕСТВО С ОГРАНИЧЕННОЙ ОТВЕТСТВЕННОСТЬЮ «ЮЗРК ГРУПП», Г. ЮЖНОУРАЛЬСК, ЧЕЛЯБИНСКАЯ ОБЛАСТЬЭлектромонтер по ремонту и обслуживанию электрооборудования"/>
    <x v="62"/>
  </r>
  <r>
    <x v="30"/>
    <s v="Челябинская область"/>
    <x v="14"/>
    <x v="14"/>
    <x v="0"/>
    <x v="0"/>
    <x v="78"/>
    <x v="3"/>
    <x v="12"/>
    <n v="6"/>
    <m/>
    <n v="6"/>
    <m/>
    <n v="0"/>
    <n v="0"/>
    <n v="0"/>
    <m/>
    <m/>
    <m/>
    <m/>
    <x v="0"/>
    <x v="0"/>
    <s v="ВЕРНО "/>
    <s v="ВЕРНО"/>
    <n v="1"/>
    <n v="1"/>
    <n v="1"/>
    <n v="1"/>
    <b v="1"/>
    <n v="1"/>
    <n v="1"/>
    <n v="0"/>
    <n v="1"/>
    <n v="0"/>
    <x v="6"/>
    <n v="6"/>
    <n v="6"/>
    <n v="6"/>
    <n v="0"/>
    <s v="ОБЩЕСТВО С ОГРАНИЧЕННОЙ ОТВЕТСТВЕННОСТЬЮ ТОРГОВЫЙ ДОМ «УРАЛКРАН», Г. ЧЕЛЯБИНСКЭлектросварщик на автоматических и полуавтоматических машинах"/>
    <s v="15.01.05 Сварщик (ручной и частично механизированной сварки (наплавки)"/>
    <s v="ОБЩЕСТВО С ОГРАНИЧЕННОЙ ОТВЕТСТВЕННОСТЬЮ ТОРГОВЫЙ ДОМ «УРАЛКРАН», Г. ЧЕЛЯБИНСКЭлектросварщик на автоматических и полуавтоматических машинах"/>
    <x v="12"/>
  </r>
  <r>
    <x v="31"/>
    <m/>
    <x v="57"/>
    <x v="57"/>
    <x v="1"/>
    <x v="3"/>
    <x v="159"/>
    <x v="3"/>
    <x v="67"/>
    <m/>
    <m/>
    <m/>
    <m/>
    <m/>
    <m/>
    <m/>
    <m/>
    <m/>
    <m/>
    <m/>
    <x v="0"/>
    <x v="0"/>
    <s v="ОШИБКА: заполните гр.4 "/>
    <s v="ВЕРНО"/>
    <n v="0"/>
    <n v="0"/>
    <n v="0"/>
    <n v="0"/>
    <b v="0"/>
    <n v="0"/>
    <n v="0"/>
    <n v="0"/>
    <n v="0"/>
    <e v="#DIV/0!"/>
    <x v="3"/>
    <e v="#DIV/0!"/>
    <n v="0"/>
    <n v="0"/>
    <n v="0"/>
    <s v=""/>
    <n v="0"/>
    <s v=""/>
    <x v="63"/>
  </r>
  <r>
    <x v="31"/>
    <m/>
    <x v="57"/>
    <x v="57"/>
    <x v="1"/>
    <x v="3"/>
    <x v="159"/>
    <x v="3"/>
    <x v="67"/>
    <m/>
    <m/>
    <m/>
    <m/>
    <m/>
    <m/>
    <m/>
    <m/>
    <m/>
    <m/>
    <m/>
    <x v="0"/>
    <x v="0"/>
    <s v="ОШИБКА: заполните гр.4 "/>
    <s v="ВЕРНО"/>
    <n v="0"/>
    <n v="0"/>
    <n v="0"/>
    <n v="0"/>
    <b v="0"/>
    <n v="0"/>
    <n v="0"/>
    <n v="0"/>
    <n v="0"/>
    <e v="#DIV/0!"/>
    <x v="3"/>
    <e v="#DIV/0!"/>
    <n v="0"/>
    <n v="0"/>
    <n v="0"/>
    <s v=""/>
    <n v="0"/>
    <s v=""/>
    <x v="63"/>
  </r>
  <r>
    <x v="31"/>
    <m/>
    <x v="57"/>
    <x v="57"/>
    <x v="1"/>
    <x v="3"/>
    <x v="159"/>
    <x v="3"/>
    <x v="67"/>
    <m/>
    <m/>
    <m/>
    <m/>
    <m/>
    <m/>
    <m/>
    <m/>
    <m/>
    <m/>
    <m/>
    <x v="0"/>
    <x v="0"/>
    <s v="ОШИБКА: заполните гр.4 "/>
    <s v="ВЕРНО"/>
    <n v="0"/>
    <n v="0"/>
    <n v="0"/>
    <n v="0"/>
    <b v="0"/>
    <n v="0"/>
    <n v="0"/>
    <n v="0"/>
    <n v="0"/>
    <e v="#DIV/0!"/>
    <x v="3"/>
    <e v="#DIV/0!"/>
    <n v="0"/>
    <n v="0"/>
    <n v="0"/>
    <s v=""/>
    <n v="0"/>
    <s v=""/>
    <x v="6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1E1E74-3E13-4628-AF1F-6C8FBD9FDAF2}" name="Сводная таблица1" cacheId="1" applyNumberFormats="0" applyBorderFormats="0" applyFontFormats="0" applyPatternFormats="0" applyAlignmentFormats="0" applyWidthHeightFormats="1" dataCaption="Значения" updatedVersion="8" minRefreshableVersion="3" itemPrintTitles="1" createdVersion="8" indent="0" compact="0" compactData="0" multipleFieldFilters="0">
  <location ref="A3:V450" firstHeaderRow="0" firstDataRow="1" firstDataCol="10" rowPageCount="1" colPageCount="1"/>
  <pivotFields count="43">
    <pivotField axis="axisRow" compact="0" outline="0" showAll="0" defaultSubtotal="0">
      <items count="33">
        <item x="20"/>
        <item x="25"/>
        <item x="3"/>
        <item x="0"/>
        <item x="1"/>
        <item x="4"/>
        <item x="5"/>
        <item x="7"/>
        <item x="6"/>
        <item x="8"/>
        <item x="9"/>
        <item x="10"/>
        <item x="11"/>
        <item x="13"/>
        <item x="14"/>
        <item x="15"/>
        <item x="12"/>
        <item x="16"/>
        <item x="17"/>
        <item x="18"/>
        <item x="19"/>
        <item x="22"/>
        <item x="21"/>
        <item x="23"/>
        <item x="24"/>
        <item x="27"/>
        <item x="28"/>
        <item x="29"/>
        <item x="30"/>
        <item x="26"/>
        <item x="2"/>
        <item m="1" x="32"/>
        <item x="3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7">
        <item x="51"/>
        <item x="30"/>
        <item x="0"/>
        <item x="1"/>
        <item x="9"/>
        <item x="7"/>
        <item x="6"/>
        <item x="45"/>
        <item x="26"/>
        <item x="12"/>
        <item x="15"/>
        <item x="41"/>
        <item x="40"/>
        <item x="25"/>
        <item x="5"/>
        <item x="24"/>
        <item x="23"/>
        <item x="4"/>
        <item x="3"/>
        <item x="32"/>
        <item x="17"/>
        <item m="1" x="64"/>
        <item m="1" x="65"/>
        <item x="42"/>
        <item x="44"/>
        <item x="22"/>
        <item x="48"/>
        <item x="33"/>
        <item x="13"/>
        <item x="28"/>
        <item x="19"/>
        <item x="37"/>
        <item x="34"/>
        <item x="38"/>
        <item m="1" x="63"/>
        <item x="2"/>
        <item x="53"/>
        <item x="52"/>
        <item x="29"/>
        <item x="18"/>
        <item x="20"/>
        <item x="36"/>
        <item x="27"/>
        <item x="14"/>
        <item x="47"/>
        <item x="39"/>
        <item x="49"/>
        <item x="55"/>
        <item x="46"/>
        <item x="35"/>
        <item x="43"/>
        <item m="1" x="58"/>
        <item x="8"/>
        <item x="54"/>
        <item x="57"/>
        <item m="1" x="59"/>
        <item m="1" x="66"/>
        <item x="16"/>
        <item x="56"/>
        <item x="50"/>
        <item m="1" x="60"/>
        <item m="1" x="61"/>
        <item m="1" x="62"/>
        <item x="10"/>
        <item x="11"/>
        <item x="21"/>
        <item x="3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6">
        <item x="5"/>
        <item x="30"/>
        <item x="1"/>
        <item x="0"/>
        <item x="9"/>
        <item x="15"/>
        <item x="48"/>
        <item x="29"/>
        <item x="6"/>
        <item x="12"/>
        <item x="40"/>
        <item x="41"/>
        <item x="23"/>
        <item x="39"/>
        <item x="19"/>
        <item x="24"/>
        <item x="37"/>
        <item x="3"/>
        <item x="51"/>
        <item x="35"/>
        <item x="22"/>
        <item x="49"/>
        <item x="38"/>
        <item x="43"/>
        <item x="54"/>
        <item x="44"/>
        <item x="8"/>
        <item x="42"/>
        <item m="1" x="63"/>
        <item m="1" x="62"/>
        <item x="52"/>
        <item x="20"/>
        <item x="18"/>
        <item x="55"/>
        <item x="14"/>
        <item x="4"/>
        <item x="45"/>
        <item x="17"/>
        <item x="26"/>
        <item x="27"/>
        <item x="34"/>
        <item x="25"/>
        <item x="36"/>
        <item x="32"/>
        <item x="7"/>
        <item x="31"/>
        <item x="13"/>
        <item x="53"/>
        <item x="2"/>
        <item x="33"/>
        <item x="46"/>
        <item x="28"/>
        <item x="47"/>
        <item m="1" x="64"/>
        <item x="57"/>
        <item m="1" x="58"/>
        <item m="1" x="65"/>
        <item x="16"/>
        <item x="56"/>
        <item x="50"/>
        <item m="1" x="59"/>
        <item m="1" x="60"/>
        <item m="1" x="61"/>
        <item x="10"/>
        <item x="11"/>
        <item x="2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1"/>
        <item x="2"/>
        <item x="0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05">
        <item x="74"/>
        <item m="1" x="170"/>
        <item x="106"/>
        <item x="11"/>
        <item m="1" x="168"/>
        <item x="89"/>
        <item x="69"/>
        <item x="30"/>
        <item x="109"/>
        <item x="146"/>
        <item m="1" x="177"/>
        <item x="153"/>
        <item x="34"/>
        <item x="122"/>
        <item m="1" x="194"/>
        <item m="1" x="160"/>
        <item m="1" x="192"/>
        <item x="12"/>
        <item m="1" x="188"/>
        <item x="93"/>
        <item x="112"/>
        <item m="1" x="180"/>
        <item x="135"/>
        <item x="156"/>
        <item m="1" x="161"/>
        <item x="144"/>
        <item x="148"/>
        <item x="13"/>
        <item x="97"/>
        <item x="50"/>
        <item x="15"/>
        <item x="7"/>
        <item m="1" x="162"/>
        <item m="1" x="193"/>
        <item m="1" x="174"/>
        <item x="57"/>
        <item x="103"/>
        <item x="49"/>
        <item m="1" x="196"/>
        <item x="77"/>
        <item x="123"/>
        <item x="75"/>
        <item x="26"/>
        <item x="63"/>
        <item x="136"/>
        <item m="1" x="172"/>
        <item x="40"/>
        <item x="149"/>
        <item x="84"/>
        <item x="104"/>
        <item x="35"/>
        <item x="8"/>
        <item x="124"/>
        <item m="1" x="171"/>
        <item m="1" x="186"/>
        <item x="36"/>
        <item x="72"/>
        <item x="128"/>
        <item x="51"/>
        <item x="151"/>
        <item m="1" x="181"/>
        <item x="94"/>
        <item x="53"/>
        <item x="137"/>
        <item m="1" x="163"/>
        <item x="134"/>
        <item x="142"/>
        <item x="54"/>
        <item x="154"/>
        <item x="120"/>
        <item x="119"/>
        <item x="19"/>
        <item x="80"/>
        <item x="16"/>
        <item x="61"/>
        <item m="1" x="167"/>
        <item x="127"/>
        <item x="6"/>
        <item x="107"/>
        <item x="108"/>
        <item x="24"/>
        <item x="56"/>
        <item x="45"/>
        <item x="116"/>
        <item x="17"/>
        <item x="14"/>
        <item x="141"/>
        <item m="1" x="179"/>
        <item x="114"/>
        <item x="157"/>
        <item x="83"/>
        <item x="152"/>
        <item x="131"/>
        <item x="133"/>
        <item x="10"/>
        <item x="18"/>
        <item m="1" x="178"/>
        <item x="105"/>
        <item x="60"/>
        <item x="22"/>
        <item x="47"/>
        <item m="1" x="165"/>
        <item x="27"/>
        <item m="1" x="197"/>
        <item x="20"/>
        <item m="1" x="203"/>
        <item x="79"/>
        <item x="41"/>
        <item x="2"/>
        <item x="44"/>
        <item x="87"/>
        <item m="1" x="183"/>
        <item x="98"/>
        <item x="3"/>
        <item x="150"/>
        <item x="132"/>
        <item x="46"/>
        <item x="42"/>
        <item m="1" x="201"/>
        <item x="117"/>
        <item x="158"/>
        <item x="82"/>
        <item x="76"/>
        <item x="125"/>
        <item x="96"/>
        <item x="92"/>
        <item x="95"/>
        <item x="100"/>
        <item x="140"/>
        <item x="91"/>
        <item x="0"/>
        <item x="81"/>
        <item x="4"/>
        <item x="90"/>
        <item x="38"/>
        <item m="1" x="200"/>
        <item x="145"/>
        <item x="58"/>
        <item x="143"/>
        <item m="1" x="191"/>
        <item x="9"/>
        <item x="155"/>
        <item x="5"/>
        <item x="32"/>
        <item x="28"/>
        <item x="48"/>
        <item x="43"/>
        <item x="126"/>
        <item x="138"/>
        <item x="1"/>
        <item m="1" x="190"/>
        <item x="21"/>
        <item m="1" x="189"/>
        <item x="110"/>
        <item x="111"/>
        <item x="88"/>
        <item x="23"/>
        <item x="159"/>
        <item m="1" x="204"/>
        <item m="1" x="169"/>
        <item x="147"/>
        <item x="139"/>
        <item x="71"/>
        <item m="1" x="166"/>
        <item x="130"/>
        <item m="1" x="173"/>
        <item m="1" x="195"/>
        <item m="1" x="187"/>
        <item x="52"/>
        <item m="1" x="182"/>
        <item m="1" x="199"/>
        <item m="1" x="185"/>
        <item m="1" x="202"/>
        <item x="86"/>
        <item m="1" x="198"/>
        <item x="85"/>
        <item x="113"/>
        <item m="1" x="184"/>
        <item x="115"/>
        <item x="121"/>
        <item x="118"/>
        <item m="1" x="175"/>
        <item m="1" x="176"/>
        <item x="101"/>
        <item x="102"/>
        <item x="55"/>
        <item x="59"/>
        <item x="62"/>
        <item x="64"/>
        <item x="65"/>
        <item x="66"/>
        <item x="67"/>
        <item x="99"/>
        <item x="25"/>
        <item x="29"/>
        <item x="31"/>
        <item x="33"/>
        <item x="37"/>
        <item x="68"/>
        <item x="70"/>
        <item x="73"/>
        <item x="78"/>
        <item x="129"/>
        <item m="1" x="164"/>
        <item x="3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9">
        <item x="2"/>
        <item x="0"/>
        <item x="1"/>
        <item x="4"/>
        <item m="1" x="18"/>
        <item x="15"/>
        <item x="9"/>
        <item x="12"/>
        <item x="14"/>
        <item x="10"/>
        <item x="11"/>
        <item x="16"/>
        <item x="3"/>
        <item x="13"/>
        <item x="5"/>
        <item x="6"/>
        <item x="7"/>
        <item x="8"/>
        <item x="1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6">
        <item x="36"/>
        <item x="24"/>
        <item x="34"/>
        <item x="35"/>
        <item x="22"/>
        <item x="54"/>
        <item x="42"/>
        <item m="1" x="70"/>
        <item m="1" x="71"/>
        <item x="64"/>
        <item x="40"/>
        <item x="25"/>
        <item x="33"/>
        <item x="63"/>
        <item x="53"/>
        <item x="9"/>
        <item x="55"/>
        <item x="41"/>
        <item x="1"/>
        <item x="12"/>
        <item x="16"/>
        <item x="0"/>
        <item x="50"/>
        <item x="13"/>
        <item x="23"/>
        <item x="30"/>
        <item x="8"/>
        <item x="49"/>
        <item x="48"/>
        <item x="58"/>
        <item x="6"/>
        <item x="39"/>
        <item x="3"/>
        <item x="61"/>
        <item x="21"/>
        <item x="26"/>
        <item x="46"/>
        <item x="38"/>
        <item x="29"/>
        <item x="47"/>
        <item x="10"/>
        <item x="59"/>
        <item x="57"/>
        <item x="65"/>
        <item x="5"/>
        <item x="18"/>
        <item x="43"/>
        <item x="44"/>
        <item x="14"/>
        <item x="17"/>
        <item x="19"/>
        <item x="51"/>
        <item x="11"/>
        <item m="1" x="68"/>
        <item x="15"/>
        <item x="62"/>
        <item x="31"/>
        <item x="56"/>
        <item x="32"/>
        <item x="20"/>
        <item x="60"/>
        <item x="2"/>
        <item x="66"/>
        <item x="27"/>
        <item x="4"/>
        <item x="37"/>
        <item x="7"/>
        <item m="1" x="72"/>
        <item x="67"/>
        <item m="1" x="75"/>
        <item m="1" x="69"/>
        <item x="28"/>
        <item m="1" x="73"/>
        <item m="1" x="74"/>
        <item x="45"/>
        <item x="5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x="7"/>
        <item x="0"/>
        <item x="1"/>
        <item x="2"/>
        <item x="3"/>
        <item x="4"/>
        <item x="5"/>
        <item x="6"/>
        <item x="8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multipleItemSelectionAllowed="1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dataField="1" compact="0" outline="0" multipleItemSelectionAllowed="1" showAll="0" defaultSubtotal="0">
      <items count="95">
        <item h="1" x="3"/>
        <item x="1"/>
        <item x="4"/>
        <item x="2"/>
        <item x="5"/>
        <item x="16"/>
        <item x="6"/>
        <item x="11"/>
        <item x="0"/>
        <item x="7"/>
        <item x="37"/>
        <item x="23"/>
        <item x="17"/>
        <item x="19"/>
        <item x="22"/>
        <item x="18"/>
        <item x="33"/>
        <item x="48"/>
        <item x="38"/>
        <item x="43"/>
        <item x="10"/>
        <item x="28"/>
        <item x="49"/>
        <item x="52"/>
        <item x="66"/>
        <item x="9"/>
        <item x="72"/>
        <item x="81"/>
        <item x="71"/>
        <item x="15"/>
        <item x="67"/>
        <item m="1" x="94"/>
        <item x="14"/>
        <item x="54"/>
        <item x="51"/>
        <item x="61"/>
        <item m="1" x="84"/>
        <item x="32"/>
        <item x="55"/>
        <item x="30"/>
        <item x="59"/>
        <item x="39"/>
        <item x="42"/>
        <item x="64"/>
        <item x="40"/>
        <item m="1" x="89"/>
        <item x="36"/>
        <item x="41"/>
        <item m="1" x="87"/>
        <item x="65"/>
        <item x="35"/>
        <item x="34"/>
        <item m="1" x="88"/>
        <item m="1" x="90"/>
        <item x="62"/>
        <item m="1" x="85"/>
        <item x="56"/>
        <item x="29"/>
        <item x="12"/>
        <item x="63"/>
        <item x="13"/>
        <item x="8"/>
        <item m="1" x="91"/>
        <item x="31"/>
        <item x="26"/>
        <item x="27"/>
        <item x="25"/>
        <item x="45"/>
        <item x="46"/>
        <item m="1" x="86"/>
        <item x="83"/>
        <item x="21"/>
        <item x="78"/>
        <item x="53"/>
        <item m="1" x="92"/>
        <item m="1" x="93"/>
        <item x="44"/>
        <item x="58"/>
        <item x="47"/>
        <item x="57"/>
        <item x="70"/>
        <item x="68"/>
        <item x="69"/>
        <item x="20"/>
        <item x="24"/>
        <item x="50"/>
        <item x="60"/>
        <item x="73"/>
        <item x="74"/>
        <item x="75"/>
        <item x="76"/>
        <item x="77"/>
        <item x="79"/>
        <item x="80"/>
        <item x="8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0">
    <field x="0"/>
    <field x="2"/>
    <field x="3"/>
    <field x="4"/>
    <field x="5"/>
    <field x="6"/>
    <field x="7"/>
    <field x="8"/>
    <field x="20"/>
    <field x="21"/>
  </rowFields>
  <rowItems count="447">
    <i>
      <x/>
      <x v="10"/>
      <x v="5"/>
      <x/>
      <x v="2"/>
      <x v="137"/>
      <x v="1"/>
      <x v="54"/>
      <x v="1"/>
      <x v="1"/>
    </i>
    <i r="1">
      <x v="28"/>
      <x v="46"/>
      <x/>
      <x v="2"/>
      <x v="29"/>
      <x v="1"/>
      <x v="51"/>
      <x v="1"/>
      <x v="1"/>
    </i>
    <i r="7">
      <x v="75"/>
      <x v="1"/>
      <x v="1"/>
    </i>
    <i r="5">
      <x v="58"/>
      <x v="1"/>
      <x v="49"/>
      <x v="1"/>
      <x v="1"/>
    </i>
    <i>
      <x v="1"/>
      <x v="11"/>
      <x v="11"/>
      <x/>
      <x v="2"/>
      <x v="39"/>
      <x v="8"/>
      <x v="37"/>
      <x v="7"/>
      <x v="1"/>
    </i>
    <i r="5">
      <x v="73"/>
      <x v="8"/>
      <x v="30"/>
      <x v="7"/>
      <x v="1"/>
    </i>
    <i r="5">
      <x v="113"/>
      <x v="8"/>
      <x v="18"/>
      <x v="7"/>
      <x v="1"/>
    </i>
    <i r="5">
      <x v="123"/>
      <x v="8"/>
      <x v="41"/>
      <x v="7"/>
      <x v="1"/>
    </i>
    <i r="5">
      <x v="147"/>
      <x v="8"/>
      <x v="29"/>
      <x v="7"/>
      <x v="1"/>
    </i>
    <i r="1">
      <x v="12"/>
      <x v="10"/>
      <x/>
      <x v="2"/>
      <x v="12"/>
      <x v="8"/>
      <x v="42"/>
      <x v="7"/>
      <x v="1"/>
    </i>
    <i r="5">
      <x v="13"/>
      <x v="11"/>
      <x v="42"/>
      <x v="7"/>
      <x v="1"/>
    </i>
    <i r="5">
      <x v="39"/>
      <x v="8"/>
      <x v="37"/>
      <x v="7"/>
      <x v="1"/>
    </i>
    <i r="5">
      <x v="40"/>
      <x v="11"/>
      <x v="42"/>
      <x v="7"/>
      <x v="1"/>
    </i>
    <i r="5">
      <x v="52"/>
      <x v="8"/>
      <x v="29"/>
      <x v="7"/>
      <x v="1"/>
    </i>
    <i r="5">
      <x v="69"/>
      <x v="11"/>
      <x v="44"/>
      <x v="7"/>
      <x v="1"/>
    </i>
    <i r="5">
      <x v="70"/>
      <x v="8"/>
      <x v="44"/>
      <x v="7"/>
      <x v="1"/>
    </i>
    <i r="5">
      <x v="82"/>
      <x v="8"/>
      <x v="49"/>
      <x v="7"/>
      <x v="1"/>
    </i>
    <i r="5">
      <x v="83"/>
      <x v="12"/>
      <x v="49"/>
      <x v="7"/>
      <x v="1"/>
    </i>
    <i r="5">
      <x v="88"/>
      <x v="8"/>
      <x v="57"/>
      <x v="7"/>
      <x v="1"/>
    </i>
    <i r="5">
      <x v="113"/>
      <x v="11"/>
      <x v="27"/>
      <x v="7"/>
      <x v="1"/>
    </i>
    <i r="5">
      <x v="119"/>
      <x v="8"/>
      <x v="49"/>
      <x v="7"/>
      <x v="1"/>
    </i>
    <i r="5">
      <x v="123"/>
      <x v="8"/>
      <x v="41"/>
      <x v="7"/>
      <x v="1"/>
    </i>
    <i r="5">
      <x v="151"/>
      <x v="8"/>
      <x v="18"/>
      <x v="7"/>
      <x v="1"/>
    </i>
    <i r="5">
      <x v="178"/>
      <x v="8"/>
      <x v="44"/>
      <x v="7"/>
      <x v="1"/>
    </i>
    <i r="5">
      <x v="179"/>
      <x v="8"/>
      <x v="44"/>
      <x v="7"/>
      <x v="1"/>
    </i>
    <i r="5">
      <x v="180"/>
      <x v="8"/>
      <x v="44"/>
      <x v="7"/>
      <x v="1"/>
    </i>
    <i r="5">
      <x v="193"/>
      <x v="11"/>
      <x v="44"/>
      <x v="7"/>
      <x v="1"/>
    </i>
    <i r="1">
      <x v="23"/>
      <x v="27"/>
      <x/>
      <x v="2"/>
      <x v="57"/>
      <x v="8"/>
      <x v="49"/>
      <x v="7"/>
      <x v="1"/>
    </i>
    <i r="5">
      <x v="76"/>
      <x v="8"/>
      <x v="49"/>
      <x v="7"/>
      <x v="1"/>
    </i>
    <i r="5">
      <x v="110"/>
      <x v="8"/>
      <x v="49"/>
      <x v="7"/>
      <x v="1"/>
    </i>
    <i r="5">
      <x v="123"/>
      <x v="8"/>
      <x v="41"/>
      <x v="7"/>
      <x v="1"/>
    </i>
    <i r="5">
      <x v="130"/>
      <x v="8"/>
      <x v="30"/>
      <x v="7"/>
      <x v="1"/>
    </i>
    <i r="5">
      <x v="202"/>
      <x v="8"/>
      <x v="49"/>
      <x v="7"/>
      <x v="1"/>
    </i>
    <i r="1">
      <x v="24"/>
      <x v="25"/>
      <x/>
      <x v="2"/>
      <x v="108"/>
      <x v="8"/>
      <x v="29"/>
      <x v="7"/>
      <x v="1"/>
    </i>
    <i r="5">
      <x v="113"/>
      <x v="8"/>
      <x v="27"/>
      <x v="7"/>
      <x v="1"/>
    </i>
    <i r="5">
      <x v="146"/>
      <x v="8"/>
      <x v="45"/>
      <x v="7"/>
      <x v="1"/>
    </i>
    <i r="5">
      <x v="151"/>
      <x v="8"/>
      <x v="18"/>
      <x v="7"/>
      <x v="1"/>
    </i>
    <i r="1">
      <x v="50"/>
      <x v="23"/>
      <x/>
      <x v="2"/>
      <x v="113"/>
      <x v="8"/>
      <x v="27"/>
      <x v="7"/>
      <x v="1"/>
    </i>
    <i r="5">
      <x v="130"/>
      <x v="8"/>
      <x v="30"/>
      <x v="7"/>
      <x v="1"/>
    </i>
    <i r="5">
      <x v="146"/>
      <x v="8"/>
      <x v="45"/>
      <x v="7"/>
      <x v="1"/>
    </i>
    <i r="5">
      <x v="164"/>
      <x v="8"/>
      <x v="45"/>
      <x v="7"/>
      <x v="1"/>
    </i>
    <i>
      <x v="2"/>
      <x v="5"/>
      <x v="44"/>
      <x/>
      <x v="2"/>
      <x v="151"/>
      <x v="12"/>
      <x v="18"/>
      <x v="1"/>
      <x v="1"/>
    </i>
    <i r="1">
      <x v="6"/>
      <x v="8"/>
      <x/>
      <x v="2"/>
      <x v="109"/>
      <x v="12"/>
      <x v="48"/>
      <x v="1"/>
      <x v="1"/>
    </i>
    <i r="5">
      <x v="151"/>
      <x v="12"/>
      <x v="18"/>
      <x v="1"/>
      <x v="1"/>
    </i>
    <i r="1">
      <x v="14"/>
      <x/>
      <x/>
      <x v="2"/>
      <x v="107"/>
      <x v="12"/>
      <x v="48"/>
      <x v="1"/>
      <x v="1"/>
    </i>
    <i r="7">
      <x v="54"/>
      <x v="1"/>
      <x v="1"/>
    </i>
    <i r="5">
      <x v="146"/>
      <x v="12"/>
      <x v="20"/>
      <x v="1"/>
      <x v="1"/>
    </i>
    <i r="1">
      <x v="18"/>
      <x v="17"/>
      <x/>
      <x v="2"/>
      <x v="82"/>
      <x v="12"/>
      <x v="49"/>
      <x v="1"/>
      <x v="1"/>
    </i>
    <i>
      <x v="3"/>
      <x v="2"/>
      <x v="3"/>
      <x/>
      <x/>
      <x v="42"/>
      <x v="15"/>
      <x v="26"/>
      <x v="1"/>
      <x v="1"/>
    </i>
    <i r="6">
      <x v="16"/>
      <x v="26"/>
      <x v="1"/>
      <x v="1"/>
    </i>
    <i r="5">
      <x v="196"/>
      <x v="12"/>
      <x v="66"/>
      <x v="1"/>
      <x v="1"/>
    </i>
    <i r="4">
      <x v="2"/>
      <x v="7"/>
      <x v="3"/>
      <x v="44"/>
      <x v="1"/>
      <x v="1"/>
    </i>
    <i r="5">
      <x v="71"/>
      <x/>
      <x v="30"/>
      <x v="1"/>
      <x v="1"/>
    </i>
    <i r="5">
      <x v="80"/>
      <x v="14"/>
      <x v="26"/>
      <x v="1"/>
      <x v="1"/>
    </i>
    <i r="5">
      <x v="84"/>
      <x v="2"/>
      <x v="30"/>
      <x v="1"/>
      <x v="1"/>
    </i>
    <i r="5">
      <x v="85"/>
      <x v="2"/>
      <x v="21"/>
      <x v="1"/>
      <x v="1"/>
    </i>
    <i r="5">
      <x v="95"/>
      <x v="1"/>
      <x v="30"/>
      <x v="1"/>
      <x v="1"/>
    </i>
    <i r="5">
      <x v="102"/>
      <x v="1"/>
      <x v="66"/>
      <x v="1"/>
      <x v="1"/>
    </i>
    <i r="5">
      <x v="108"/>
      <x/>
      <x v="61"/>
      <x v="1"/>
      <x v="1"/>
    </i>
    <i r="6">
      <x v="1"/>
      <x v="18"/>
      <x v="1"/>
      <x v="1"/>
    </i>
    <i r="6">
      <x v="2"/>
      <x v="18"/>
      <x v="1"/>
      <x v="1"/>
    </i>
    <i r="5">
      <x v="113"/>
      <x/>
      <x v="26"/>
      <x v="1"/>
      <x v="1"/>
    </i>
    <i r="6">
      <x v="1"/>
      <x v="30"/>
      <x v="1"/>
      <x v="1"/>
    </i>
    <i r="6">
      <x v="2"/>
      <x v="44"/>
      <x v="1"/>
      <x v="1"/>
    </i>
    <i r="5">
      <x v="130"/>
      <x v="1"/>
      <x v="21"/>
      <x v="1"/>
      <x v="1"/>
    </i>
    <i r="7">
      <x v="30"/>
      <x v="1"/>
      <x v="1"/>
    </i>
    <i r="6">
      <x v="2"/>
      <x v="30"/>
      <x v="1"/>
      <x v="1"/>
    </i>
    <i r="5">
      <x v="143"/>
      <x v="3"/>
      <x v="44"/>
      <x v="1"/>
      <x v="1"/>
    </i>
    <i r="5">
      <x v="144"/>
      <x v="2"/>
      <x v="44"/>
      <x v="1"/>
      <x v="1"/>
    </i>
    <i r="5">
      <x v="149"/>
      <x v="2"/>
      <x v="18"/>
      <x v="1"/>
      <x v="1"/>
    </i>
    <i r="5">
      <x v="151"/>
      <x v="1"/>
      <x v="18"/>
      <x v="1"/>
      <x v="1"/>
    </i>
    <i r="5">
      <x v="156"/>
      <x v="1"/>
      <x v="18"/>
      <x v="1"/>
      <x v="1"/>
    </i>
    <i r="5">
      <x v="193"/>
      <x v="3"/>
      <x v="26"/>
      <x v="1"/>
      <x v="1"/>
    </i>
    <i r="5">
      <x v="194"/>
      <x v="3"/>
      <x v="44"/>
      <x v="1"/>
      <x v="1"/>
    </i>
    <i r="5">
      <x v="195"/>
      <x v="3"/>
      <x v="44"/>
      <x v="1"/>
      <x v="1"/>
    </i>
    <i r="1">
      <x v="3"/>
      <x v="2"/>
      <x/>
      <x v="2"/>
      <x v="30"/>
      <x v="1"/>
      <x v="30"/>
      <x v="1"/>
      <x v="1"/>
    </i>
    <i r="5">
      <x v="73"/>
      <x v="1"/>
      <x v="30"/>
      <x v="1"/>
      <x v="1"/>
    </i>
    <i r="5">
      <x v="104"/>
      <x/>
      <x v="66"/>
      <x v="1"/>
      <x v="1"/>
    </i>
    <i r="5">
      <x v="113"/>
      <x/>
      <x v="26"/>
      <x v="1"/>
      <x v="1"/>
    </i>
    <i r="5">
      <x v="130"/>
      <x v="1"/>
      <x v="30"/>
      <x v="1"/>
      <x v="1"/>
    </i>
    <i r="5">
      <x v="142"/>
      <x v="2"/>
      <x v="21"/>
      <x v="1"/>
      <x v="1"/>
    </i>
    <i r="5">
      <x v="151"/>
      <x v="1"/>
      <x v="15"/>
      <x v="1"/>
      <x v="1"/>
    </i>
    <i>
      <x v="4"/>
      <x v="17"/>
      <x v="35"/>
      <x/>
      <x v="2"/>
      <x v="46"/>
      <x v="12"/>
      <x v="40"/>
      <x v="1"/>
      <x v="1"/>
    </i>
    <i r="5">
      <x v="204"/>
      <x v="12"/>
      <x v="40"/>
      <x v="1"/>
      <x v="1"/>
    </i>
    <i r="1">
      <x v="18"/>
      <x v="17"/>
      <x/>
      <x v="2"/>
      <x v="134"/>
      <x v="12"/>
      <x v="40"/>
      <x v="1"/>
      <x v="1"/>
    </i>
    <i r="1">
      <x v="35"/>
      <x v="48"/>
      <x/>
      <x v="2"/>
      <x v="12"/>
      <x v="12"/>
      <x v="40"/>
      <x v="1"/>
      <x v="1"/>
    </i>
    <i r="5">
      <x v="50"/>
      <x v="12"/>
      <x v="40"/>
      <x v="1"/>
      <x v="1"/>
    </i>
    <i r="5">
      <x v="55"/>
      <x v="12"/>
      <x v="40"/>
      <x v="1"/>
      <x v="1"/>
    </i>
    <i r="5">
      <x v="143"/>
      <x v="12"/>
      <x v="40"/>
      <x v="1"/>
      <x v="1"/>
    </i>
    <i r="5">
      <x v="197"/>
      <x v="12"/>
      <x v="40"/>
      <x v="1"/>
      <x v="1"/>
    </i>
    <i>
      <x v="5"/>
      <x v="4"/>
      <x v="4"/>
      <x/>
      <x v="2"/>
      <x v="77"/>
      <x v="12"/>
      <x v="64"/>
      <x v="1"/>
      <x v="1"/>
    </i>
    <i r="5">
      <x v="116"/>
      <x v="12"/>
      <x v="15"/>
      <x v="1"/>
      <x v="1"/>
    </i>
    <i r="5">
      <x v="130"/>
      <x v="12"/>
      <x v="30"/>
      <x v="1"/>
      <x v="1"/>
    </i>
    <i r="1">
      <x v="52"/>
      <x v="26"/>
      <x/>
      <x v="2"/>
      <x v="100"/>
      <x v="12"/>
      <x v="45"/>
      <x v="1"/>
      <x v="1"/>
    </i>
    <i r="5">
      <x v="116"/>
      <x v="12"/>
      <x v="15"/>
      <x v="1"/>
      <x v="1"/>
    </i>
    <i r="5">
      <x v="130"/>
      <x v="12"/>
      <x v="30"/>
      <x v="1"/>
      <x v="1"/>
    </i>
    <i r="1">
      <x v="63"/>
      <x v="63"/>
      <x/>
      <x v="2"/>
      <x v="116"/>
      <x v="12"/>
      <x v="15"/>
      <x v="1"/>
      <x v="1"/>
    </i>
    <i r="1">
      <x v="64"/>
      <x v="64"/>
      <x/>
      <x v="2"/>
      <x v="116"/>
      <x v="12"/>
      <x v="15"/>
      <x v="1"/>
      <x v="1"/>
    </i>
    <i>
      <x v="6"/>
      <x v="9"/>
      <x v="9"/>
      <x/>
      <x v="2"/>
      <x v="130"/>
      <x v="17"/>
      <x v="30"/>
      <x v="1"/>
      <x v="1"/>
    </i>
    <i>
      <x v="7"/>
      <x v="10"/>
      <x v="5"/>
      <x/>
      <x v="2"/>
      <x v="74"/>
      <x v="12"/>
      <x v="11"/>
      <x v="1"/>
      <x v="1"/>
    </i>
    <i r="5">
      <x v="116"/>
      <x v="12"/>
      <x v="18"/>
      <x v="1"/>
      <x v="1"/>
    </i>
    <i r="1">
      <x v="28"/>
      <x v="46"/>
      <x/>
      <x v="1"/>
      <x v="67"/>
      <x v="12"/>
      <x v="4"/>
      <x v="1"/>
      <x v="1"/>
    </i>
    <i r="7">
      <x v="24"/>
      <x v="1"/>
      <x v="1"/>
    </i>
    <i r="7">
      <x v="34"/>
      <x v="1"/>
      <x v="1"/>
    </i>
    <i r="4">
      <x v="2"/>
      <x v="35"/>
      <x v="12"/>
      <x v="1"/>
      <x v="1"/>
      <x v="1"/>
    </i>
    <i r="5">
      <x v="81"/>
      <x v="12"/>
      <x v="52"/>
      <x v="1"/>
      <x v="1"/>
    </i>
    <i r="5">
      <x v="102"/>
      <x v="12"/>
      <x v="45"/>
      <x v="1"/>
      <x v="1"/>
    </i>
    <i r="5">
      <x v="116"/>
      <x v="12"/>
      <x v="18"/>
      <x v="1"/>
      <x v="1"/>
    </i>
    <i r="5">
      <x v="134"/>
      <x v="12"/>
      <x v="19"/>
      <x v="1"/>
      <x v="1"/>
    </i>
    <i r="7">
      <x v="20"/>
      <x v="1"/>
      <x v="1"/>
    </i>
    <i r="5">
      <x v="137"/>
      <x v="12"/>
      <x v="18"/>
      <x v="1"/>
      <x v="1"/>
    </i>
    <i r="7">
      <x v="34"/>
      <x v="1"/>
      <x v="1"/>
    </i>
    <i r="7">
      <x v="45"/>
      <x v="1"/>
      <x v="1"/>
    </i>
    <i r="5">
      <x v="185"/>
      <x v="12"/>
      <x v="34"/>
      <x v="1"/>
      <x v="1"/>
    </i>
    <i r="5">
      <x v="186"/>
      <x v="12"/>
      <x v="18"/>
      <x v="1"/>
      <x v="1"/>
    </i>
    <i r="1">
      <x v="30"/>
      <x v="14"/>
      <x/>
      <x/>
      <x v="43"/>
      <x v="12"/>
      <x v="34"/>
      <x v="1"/>
      <x v="1"/>
    </i>
    <i r="5">
      <x v="187"/>
      <x v="12"/>
      <x v="34"/>
      <x v="1"/>
      <x v="1"/>
    </i>
    <i r="4">
      <x v="2"/>
      <x v="12"/>
      <x v="12"/>
      <x v="4"/>
      <x v="1"/>
      <x v="1"/>
    </i>
    <i r="5">
      <x v="73"/>
      <x v="12"/>
      <x v="35"/>
      <x v="1"/>
      <x v="1"/>
    </i>
    <i r="5">
      <x v="117"/>
      <x v="12"/>
      <x v="18"/>
      <x v="1"/>
      <x v="1"/>
    </i>
    <i r="5">
      <x v="188"/>
      <x v="12"/>
      <x v="1"/>
      <x v="1"/>
      <x v="1"/>
    </i>
    <i r="5">
      <x v="189"/>
      <x v="12"/>
      <x v="63"/>
      <x v="1"/>
      <x v="1"/>
    </i>
    <i r="5">
      <x v="190"/>
      <x v="12"/>
      <x v="1"/>
      <x v="1"/>
      <x v="1"/>
    </i>
    <i r="1">
      <x v="39"/>
      <x v="32"/>
      <x/>
      <x v="2"/>
      <x v="62"/>
      <x v="12"/>
      <x v="34"/>
      <x v="1"/>
      <x v="1"/>
    </i>
    <i>
      <x v="8"/>
      <x v="10"/>
      <x v="5"/>
      <x/>
      <x v="2"/>
      <x v="109"/>
      <x v="12"/>
      <x v="54"/>
      <x v="1"/>
      <x v="1"/>
    </i>
    <i r="1">
      <x v="20"/>
      <x v="37"/>
      <x/>
      <x v="2"/>
      <x v="151"/>
      <x v="12"/>
      <x v="18"/>
      <x v="1"/>
      <x v="1"/>
    </i>
    <i r="1">
      <x v="28"/>
      <x v="46"/>
      <x/>
      <x v="2"/>
      <x v="29"/>
      <x v="12"/>
      <x v="59"/>
      <x v="1"/>
      <x v="1"/>
    </i>
    <i r="5">
      <x v="37"/>
      <x v="12"/>
      <x v="50"/>
      <x v="1"/>
      <x v="1"/>
    </i>
    <i r="5">
      <x v="58"/>
      <x v="12"/>
      <x v="19"/>
      <x v="1"/>
      <x v="1"/>
    </i>
    <i r="5">
      <x v="145"/>
      <x v="12"/>
      <x v="18"/>
      <x v="1"/>
      <x v="1"/>
    </i>
    <i r="7">
      <x v="50"/>
      <x v="1"/>
      <x v="1"/>
    </i>
    <i r="5">
      <x v="151"/>
      <x v="12"/>
      <x v="18"/>
      <x v="1"/>
      <x v="1"/>
    </i>
    <i r="5">
      <x v="168"/>
      <x v="12"/>
      <x v="19"/>
      <x v="1"/>
      <x v="1"/>
    </i>
    <i r="1">
      <x v="43"/>
      <x v="34"/>
      <x/>
      <x v="2"/>
      <x v="117"/>
      <x v="12"/>
      <x v="18"/>
      <x v="1"/>
      <x v="1"/>
    </i>
    <i r="5">
      <x v="151"/>
      <x v="12"/>
      <x v="18"/>
      <x v="1"/>
      <x v="1"/>
    </i>
    <i r="1">
      <x v="57"/>
      <x v="57"/>
      <x/>
      <x v="2"/>
      <x v="151"/>
      <x v="12"/>
      <x v="18"/>
      <x v="1"/>
      <x v="1"/>
    </i>
    <i>
      <x v="9"/>
      <x v="14"/>
      <x/>
      <x/>
      <x v="2"/>
      <x v="107"/>
      <x v="12"/>
      <x v="38"/>
      <x v="1"/>
      <x v="1"/>
    </i>
    <i r="1">
      <x v="25"/>
      <x v="20"/>
      <x/>
      <x v="2"/>
      <x v="74"/>
      <x v="12"/>
      <x v="71"/>
      <x v="1"/>
      <x v="1"/>
    </i>
    <i r="1">
      <x v="65"/>
      <x v="65"/>
      <x/>
      <x v="2"/>
      <x v="198"/>
      <x v="1"/>
      <x v="38"/>
      <x v="1"/>
      <x v="1"/>
    </i>
    <i>
      <x v="10"/>
      <x v="13"/>
      <x v="41"/>
      <x/>
      <x v="2"/>
      <x v="35"/>
      <x v="12"/>
      <x v="56"/>
      <x v="1"/>
      <x v="1"/>
    </i>
    <i r="5">
      <x v="56"/>
      <x v="12"/>
      <x v="12"/>
      <x v="1"/>
      <x v="1"/>
    </i>
    <i r="5">
      <x v="130"/>
      <x v="12"/>
      <x v="24"/>
      <x v="1"/>
      <x v="1"/>
    </i>
    <i r="5">
      <x v="151"/>
      <x v="12"/>
      <x v="15"/>
      <x v="1"/>
      <x v="1"/>
    </i>
    <i r="1">
      <x v="14"/>
      <x/>
      <x/>
      <x/>
      <x v="6"/>
      <x v="12"/>
      <x v="58"/>
      <x v="1"/>
      <x v="1"/>
    </i>
    <i r="5">
      <x v="162"/>
      <x v="12"/>
      <x v="30"/>
      <x v="1"/>
      <x v="1"/>
    </i>
    <i r="5">
      <x v="199"/>
      <x v="12"/>
      <x v="59"/>
      <x v="1"/>
      <x v="1"/>
    </i>
    <i r="4">
      <x v="2"/>
      <x v="35"/>
      <x v="12"/>
      <x v="56"/>
      <x v="1"/>
      <x v="1"/>
    </i>
    <i r="5">
      <x v="73"/>
      <x v="12"/>
      <x v="24"/>
      <x v="1"/>
      <x v="1"/>
    </i>
    <i r="5">
      <x v="107"/>
      <x v="12"/>
      <x v="25"/>
      <x v="1"/>
      <x v="1"/>
    </i>
    <i r="5">
      <x v="109"/>
      <x v="12"/>
      <x v="50"/>
      <x v="1"/>
      <x v="1"/>
    </i>
    <i r="5">
      <x v="130"/>
      <x v="12"/>
      <x v="24"/>
      <x v="1"/>
      <x v="1"/>
    </i>
    <i r="5">
      <x v="146"/>
      <x v="12"/>
      <x v="20"/>
      <x v="1"/>
      <x v="1"/>
    </i>
    <i r="5">
      <x v="151"/>
      <x v="12"/>
      <x v="18"/>
      <x v="1"/>
      <x v="1"/>
    </i>
    <i r="1">
      <x v="15"/>
      <x v="15"/>
      <x/>
      <x v="2"/>
      <x v="35"/>
      <x v="12"/>
      <x v="56"/>
      <x v="1"/>
      <x v="1"/>
    </i>
    <i r="5">
      <x v="151"/>
      <x v="12"/>
      <x v="15"/>
      <x v="1"/>
      <x v="1"/>
    </i>
    <i r="1">
      <x v="16"/>
      <x v="12"/>
      <x/>
      <x/>
      <x v="200"/>
      <x v="12"/>
      <x v="11"/>
      <x v="1"/>
      <x v="1"/>
    </i>
    <i r="4">
      <x v="2"/>
      <x v="35"/>
      <x v="12"/>
      <x v="56"/>
      <x v="1"/>
      <x v="1"/>
    </i>
    <i r="5">
      <x v="56"/>
      <x v="12"/>
      <x v="12"/>
      <x v="1"/>
      <x v="1"/>
    </i>
    <i r="5">
      <x v="146"/>
      <x v="12"/>
      <x v="20"/>
      <x v="1"/>
      <x v="1"/>
    </i>
    <i r="5">
      <x v="151"/>
      <x v="12"/>
      <x v="15"/>
      <x v="1"/>
      <x v="1"/>
    </i>
    <i r="1">
      <x v="25"/>
      <x v="20"/>
      <x/>
      <x/>
      <x v="162"/>
      <x v="12"/>
      <x v="30"/>
      <x v="1"/>
      <x v="1"/>
    </i>
    <i r="4">
      <x v="2"/>
      <x v="151"/>
      <x v="12"/>
      <x v="15"/>
      <x v="1"/>
      <x v="1"/>
    </i>
    <i>
      <x v="11"/>
      <x v="8"/>
      <x v="38"/>
      <x/>
      <x v="2"/>
      <x v="108"/>
      <x v="9"/>
      <x v="31"/>
      <x v="1"/>
      <x v="1"/>
    </i>
    <i r="1">
      <x v="20"/>
      <x v="37"/>
      <x/>
      <x v="2"/>
      <x/>
      <x v="6"/>
      <x v="2"/>
      <x v="1"/>
      <x v="1"/>
    </i>
    <i r="5">
      <x v="39"/>
      <x v="9"/>
      <x v="37"/>
      <x v="1"/>
      <x v="1"/>
    </i>
    <i r="5">
      <x v="41"/>
      <x v="9"/>
      <x v="3"/>
      <x v="1"/>
      <x v="1"/>
    </i>
    <i r="5">
      <x v="73"/>
      <x v="10"/>
      <x v="23"/>
      <x v="1"/>
      <x v="1"/>
    </i>
    <i r="5">
      <x v="77"/>
      <x v="9"/>
      <x v="65"/>
      <x v="1"/>
      <x v="1"/>
    </i>
    <i r="5">
      <x v="108"/>
      <x v="9"/>
      <x v="10"/>
      <x v="1"/>
      <x v="1"/>
    </i>
    <i r="7">
      <x v="31"/>
      <x v="1"/>
      <x v="1"/>
    </i>
    <i r="5">
      <x v="116"/>
      <x v="9"/>
      <x v="17"/>
      <x v="1"/>
      <x v="1"/>
    </i>
    <i r="5">
      <x v="122"/>
      <x v="10"/>
      <x/>
      <x v="1"/>
      <x v="1"/>
    </i>
    <i r="5">
      <x v="130"/>
      <x v="9"/>
      <x v="24"/>
      <x v="1"/>
      <x v="1"/>
    </i>
    <i r="5">
      <x v="201"/>
      <x v="10"/>
      <x v="45"/>
      <x v="1"/>
      <x v="1"/>
    </i>
    <i r="1">
      <x v="42"/>
      <x v="39"/>
      <x/>
      <x v="1"/>
      <x v="106"/>
      <x v="12"/>
      <x v="10"/>
      <x v="1"/>
      <x v="1"/>
    </i>
    <i r="4">
      <x v="2"/>
      <x v="39"/>
      <x v="9"/>
      <x v="37"/>
      <x v="1"/>
      <x v="1"/>
    </i>
    <i>
      <x v="12"/>
      <x v="28"/>
      <x v="46"/>
      <x/>
      <x v="2"/>
      <x v="35"/>
      <x v="1"/>
      <x v="11"/>
      <x v="2"/>
      <x v="1"/>
    </i>
    <i r="5">
      <x v="72"/>
      <x v="12"/>
      <x v="6"/>
      <x v="2"/>
      <x v="1"/>
    </i>
    <i r="5">
      <x v="73"/>
      <x/>
      <x v="64"/>
      <x v="3"/>
      <x v="1"/>
    </i>
    <i r="6">
      <x v="12"/>
      <x v="6"/>
      <x v="2"/>
      <x v="1"/>
    </i>
    <i r="7">
      <x v="37"/>
      <x v="2"/>
      <x v="1"/>
    </i>
    <i r="5">
      <x v="81"/>
      <x v="12"/>
      <x v="46"/>
      <x v="2"/>
      <x v="1"/>
    </i>
    <i r="5">
      <x v="130"/>
      <x/>
      <x v="46"/>
      <x v="3"/>
      <x v="1"/>
    </i>
    <i r="5">
      <x v="145"/>
      <x v="12"/>
      <x v="50"/>
      <x v="3"/>
      <x v="1"/>
    </i>
    <i r="7">
      <x v="64"/>
      <x v="3"/>
      <x v="1"/>
    </i>
    <i r="1">
      <x v="29"/>
      <x v="51"/>
      <x/>
      <x v="2"/>
      <x v="134"/>
      <x v="12"/>
      <x v="64"/>
      <x v="3"/>
      <x v="1"/>
    </i>
    <i r="1">
      <x v="35"/>
      <x v="48"/>
      <x/>
      <x v="2"/>
      <x v="81"/>
      <x v="12"/>
      <x v="46"/>
      <x v="2"/>
      <x v="1"/>
    </i>
    <i r="1">
      <x v="38"/>
      <x v="7"/>
      <x/>
      <x v="2"/>
      <x v="131"/>
      <x v="1"/>
      <x v="11"/>
      <x v="3"/>
      <x v="1"/>
    </i>
    <i r="1">
      <x v="43"/>
      <x v="34"/>
      <x/>
      <x v="2"/>
      <x v="73"/>
      <x/>
      <x v="32"/>
      <x v="3"/>
      <x v="1"/>
    </i>
    <i r="6">
      <x v="12"/>
      <x v="32"/>
      <x v="4"/>
      <x v="1"/>
    </i>
    <i>
      <x v="13"/>
      <x v="17"/>
      <x v="35"/>
      <x/>
      <x v="2"/>
      <x v="5"/>
      <x v="7"/>
      <x v="39"/>
      <x v="5"/>
      <x v="1"/>
    </i>
    <i r="5">
      <x v="39"/>
      <x v="7"/>
      <x v="36"/>
      <x v="5"/>
      <x v="1"/>
    </i>
    <i r="5">
      <x v="113"/>
      <x v="7"/>
      <x v="32"/>
      <x v="5"/>
      <x v="1"/>
    </i>
    <i r="5">
      <x v="146"/>
      <x v="7"/>
      <x v="20"/>
      <x v="5"/>
      <x v="1"/>
    </i>
    <i r="5">
      <x v="151"/>
      <x v="7"/>
      <x v="15"/>
      <x v="5"/>
      <x v="1"/>
    </i>
    <i r="5">
      <x v="155"/>
      <x v="7"/>
      <x v="18"/>
      <x v="5"/>
      <x v="1"/>
    </i>
    <i r="7">
      <x v="74"/>
      <x v="5"/>
      <x v="1"/>
    </i>
    <i r="1">
      <x v="18"/>
      <x v="17"/>
      <x/>
      <x v="2"/>
      <x v="39"/>
      <x v="7"/>
      <x v="36"/>
      <x v="5"/>
      <x v="1"/>
    </i>
    <i r="5">
      <x v="113"/>
      <x v="7"/>
      <x v="32"/>
      <x v="5"/>
      <x v="1"/>
    </i>
    <i r="5">
      <x v="146"/>
      <x v="7"/>
      <x v="20"/>
      <x v="5"/>
      <x v="1"/>
    </i>
    <i r="5">
      <x v="151"/>
      <x v="7"/>
      <x v="15"/>
      <x v="5"/>
      <x v="1"/>
    </i>
    <i r="5">
      <x v="155"/>
      <x v="7"/>
      <x v="18"/>
      <x v="5"/>
      <x v="1"/>
    </i>
    <i r="7">
      <x v="74"/>
      <x v="5"/>
      <x v="1"/>
    </i>
    <i>
      <x v="14"/>
      <x v="1"/>
      <x v="1"/>
      <x/>
      <x/>
      <x v="19"/>
      <x v="12"/>
      <x v="30"/>
      <x v="1"/>
      <x v="1"/>
    </i>
    <i r="7">
      <x v="34"/>
      <x v="1"/>
      <x v="1"/>
    </i>
    <i r="5">
      <x v="124"/>
      <x v="12"/>
      <x v="30"/>
      <x v="1"/>
      <x v="1"/>
    </i>
    <i r="7">
      <x v="34"/>
      <x v="1"/>
      <x v="1"/>
    </i>
    <i r="7">
      <x v="35"/>
      <x v="1"/>
      <x v="1"/>
    </i>
    <i r="5">
      <x v="126"/>
      <x v="12"/>
      <x v="30"/>
      <x v="1"/>
      <x v="1"/>
    </i>
    <i r="5">
      <x v="129"/>
      <x v="12"/>
      <x v="30"/>
      <x v="1"/>
      <x v="1"/>
    </i>
    <i r="5">
      <x v="162"/>
      <x v="12"/>
      <x v="30"/>
      <x v="1"/>
      <x v="1"/>
    </i>
    <i r="7">
      <x v="35"/>
      <x v="1"/>
      <x v="1"/>
    </i>
    <i r="5">
      <x v="192"/>
      <x v="12"/>
      <x v="34"/>
      <x v="1"/>
      <x v="1"/>
    </i>
    <i r="4">
      <x v="2"/>
      <x v="28"/>
      <x v="12"/>
      <x v="30"/>
      <x v="1"/>
      <x v="1"/>
    </i>
    <i r="5">
      <x v="35"/>
      <x v="12"/>
      <x v="30"/>
      <x v="1"/>
      <x v="1"/>
    </i>
    <i r="7">
      <x v="32"/>
      <x v="1"/>
      <x v="1"/>
    </i>
    <i r="7">
      <x v="34"/>
      <x v="1"/>
      <x v="1"/>
    </i>
    <i r="7">
      <x v="35"/>
      <x v="1"/>
      <x v="1"/>
    </i>
    <i r="5">
      <x v="61"/>
      <x v="12"/>
      <x v="30"/>
      <x v="1"/>
      <x v="1"/>
    </i>
    <i r="5">
      <x v="73"/>
      <x v="12"/>
      <x v="30"/>
      <x v="1"/>
      <x v="1"/>
    </i>
    <i r="7">
      <x v="34"/>
      <x v="1"/>
      <x v="1"/>
    </i>
    <i r="5">
      <x v="104"/>
      <x v="12"/>
      <x v="30"/>
      <x v="1"/>
      <x v="1"/>
    </i>
    <i r="7">
      <x v="34"/>
      <x v="1"/>
      <x v="1"/>
    </i>
    <i r="5">
      <x v="107"/>
      <x v="12"/>
      <x v="30"/>
      <x v="1"/>
      <x v="1"/>
    </i>
    <i r="7">
      <x v="34"/>
      <x v="1"/>
      <x v="1"/>
    </i>
    <i r="7">
      <x v="35"/>
      <x v="1"/>
      <x v="1"/>
    </i>
    <i r="5">
      <x v="112"/>
      <x v="12"/>
      <x v="30"/>
      <x v="1"/>
      <x v="1"/>
    </i>
    <i r="5">
      <x v="113"/>
      <x v="12"/>
      <x v="30"/>
      <x v="1"/>
      <x v="1"/>
    </i>
    <i r="7">
      <x v="34"/>
      <x v="1"/>
      <x v="1"/>
    </i>
    <i r="5">
      <x v="130"/>
      <x v="12"/>
      <x v="30"/>
      <x v="1"/>
      <x v="1"/>
    </i>
    <i r="7">
      <x v="34"/>
      <x v="1"/>
      <x v="1"/>
    </i>
    <i r="7">
      <x v="35"/>
      <x v="1"/>
      <x v="1"/>
    </i>
    <i r="5">
      <x v="133"/>
      <x v="12"/>
      <x v="30"/>
      <x v="1"/>
      <x v="1"/>
    </i>
    <i r="7">
      <x v="34"/>
      <x v="1"/>
      <x v="1"/>
    </i>
    <i r="5">
      <x v="142"/>
      <x v="12"/>
      <x v="34"/>
      <x v="1"/>
      <x v="1"/>
    </i>
    <i r="5">
      <x v="144"/>
      <x v="12"/>
      <x v="30"/>
      <x v="1"/>
      <x v="1"/>
    </i>
    <i r="7">
      <x v="32"/>
      <x v="1"/>
      <x v="1"/>
    </i>
    <i r="7">
      <x v="34"/>
      <x v="1"/>
      <x v="1"/>
    </i>
    <i>
      <x v="15"/>
      <x v="66"/>
      <x v="45"/>
      <x/>
      <x/>
      <x v="183"/>
      <x v="12"/>
      <x v="11"/>
      <x v="1"/>
      <x v="1"/>
    </i>
    <i r="5">
      <x v="184"/>
      <x v="12"/>
      <x v="11"/>
      <x v="1"/>
      <x v="1"/>
    </i>
    <i r="4">
      <x v="2"/>
      <x v="100"/>
      <x v="1"/>
      <x v="19"/>
      <x v="1"/>
      <x v="1"/>
    </i>
    <i r="5">
      <x v="109"/>
      <x v="1"/>
      <x v="54"/>
      <x v="1"/>
      <x v="1"/>
    </i>
    <i r="5">
      <x v="130"/>
      <x v="1"/>
      <x v="28"/>
      <x v="1"/>
      <x v="1"/>
    </i>
    <i r="7">
      <x v="35"/>
      <x v="1"/>
      <x v="1"/>
    </i>
    <i r="5">
      <x v="151"/>
      <x v="1"/>
      <x v="18"/>
      <x v="1"/>
      <x v="1"/>
    </i>
    <i>
      <x v="16"/>
      <x v="35"/>
      <x v="48"/>
      <x/>
      <x v="2"/>
      <x v="48"/>
      <x v="12"/>
      <x v="47"/>
      <x v="1"/>
      <x v="1"/>
    </i>
    <i r="5">
      <x v="110"/>
      <x v="12"/>
      <x v="19"/>
      <x v="1"/>
      <x v="1"/>
    </i>
    <i r="5">
      <x v="173"/>
      <x v="12"/>
      <x v="19"/>
      <x v="1"/>
      <x v="1"/>
    </i>
    <i r="5">
      <x v="175"/>
      <x v="12"/>
      <x v="47"/>
      <x v="1"/>
      <x v="1"/>
    </i>
    <i r="1">
      <x v="40"/>
      <x v="31"/>
      <x/>
      <x v="2"/>
      <x v="73"/>
      <x v="12"/>
      <x v="50"/>
      <x v="1"/>
      <x v="1"/>
    </i>
    <i r="5">
      <x v="90"/>
      <x v="12"/>
      <x v="50"/>
      <x v="1"/>
      <x v="1"/>
    </i>
    <i r="5">
      <x v="121"/>
      <x v="12"/>
      <x v="50"/>
      <x v="1"/>
      <x v="1"/>
    </i>
    <i r="5">
      <x v="130"/>
      <x v="12"/>
      <x v="47"/>
      <x v="1"/>
      <x v="1"/>
    </i>
    <i r="5">
      <x v="142"/>
      <x v="12"/>
      <x v="47"/>
      <x v="1"/>
      <x v="1"/>
    </i>
    <i>
      <x v="17"/>
      <x v="19"/>
      <x v="43"/>
      <x/>
      <x v="2"/>
      <x v="36"/>
      <x v="2"/>
      <x v="44"/>
      <x v="1"/>
      <x v="1"/>
    </i>
    <i r="5">
      <x v="37"/>
      <x v="2"/>
      <x v="44"/>
      <x v="1"/>
      <x v="1"/>
    </i>
    <i r="5">
      <x v="49"/>
      <x v="2"/>
      <x v="44"/>
      <x v="1"/>
      <x v="1"/>
    </i>
    <i r="5">
      <x v="130"/>
      <x v="2"/>
      <x v="30"/>
      <x v="1"/>
      <x v="1"/>
    </i>
    <i r="5">
      <x v="131"/>
      <x v="2"/>
      <x v="30"/>
      <x v="1"/>
      <x v="1"/>
    </i>
    <i r="5">
      <x v="132"/>
      <x v="2"/>
      <x v="35"/>
      <x v="1"/>
      <x v="1"/>
    </i>
    <i r="5">
      <x v="151"/>
      <x v="2"/>
      <x v="15"/>
      <x v="1"/>
      <x v="1"/>
    </i>
    <i>
      <x v="18"/>
      <x v="27"/>
      <x v="49"/>
      <x/>
      <x v="2"/>
      <x v="97"/>
      <x v="12"/>
      <x v="54"/>
      <x v="1"/>
      <x v="1"/>
    </i>
    <i r="1">
      <x v="28"/>
      <x v="46"/>
      <x/>
      <x/>
      <x v="42"/>
      <x v="12"/>
      <x v="54"/>
      <x v="1"/>
      <x v="1"/>
    </i>
    <i r="1">
      <x v="29"/>
      <x v="51"/>
      <x/>
      <x v="1"/>
      <x v="2"/>
      <x v="12"/>
      <x v="54"/>
      <x v="1"/>
      <x v="1"/>
    </i>
    <i>
      <x v="19"/>
      <x v="28"/>
      <x v="46"/>
      <x/>
      <x v="2"/>
      <x v="7"/>
      <x v="12"/>
      <x v="44"/>
      <x v="1"/>
      <x v="1"/>
    </i>
    <i r="5">
      <x v="113"/>
      <x v="12"/>
      <x v="27"/>
      <x v="1"/>
      <x v="1"/>
    </i>
    <i r="5">
      <x v="116"/>
      <x v="12"/>
      <x v="18"/>
      <x v="1"/>
      <x v="1"/>
    </i>
    <i r="5">
      <x v="130"/>
      <x v="12"/>
      <x v="22"/>
      <x v="1"/>
      <x v="1"/>
    </i>
    <i r="5">
      <x v="153"/>
      <x v="12"/>
      <x v="45"/>
      <x v="1"/>
      <x v="1"/>
    </i>
    <i r="1">
      <x v="29"/>
      <x v="51"/>
      <x/>
      <x v="2"/>
      <x v="78"/>
      <x v="12"/>
      <x v="44"/>
      <x v="1"/>
      <x v="1"/>
    </i>
    <i r="5">
      <x v="79"/>
      <x v="12"/>
      <x v="44"/>
      <x v="1"/>
      <x v="1"/>
    </i>
    <i r="5">
      <x v="113"/>
      <x v="12"/>
      <x v="27"/>
      <x v="1"/>
      <x v="1"/>
    </i>
    <i r="5">
      <x v="116"/>
      <x v="12"/>
      <x v="18"/>
      <x v="1"/>
      <x v="1"/>
    </i>
    <i r="5">
      <x v="130"/>
      <x v="12"/>
      <x v="22"/>
      <x v="1"/>
      <x v="1"/>
    </i>
    <i r="5">
      <x v="153"/>
      <x v="12"/>
      <x v="19"/>
      <x v="1"/>
      <x v="1"/>
    </i>
    <i r="5">
      <x v="154"/>
      <x v="12"/>
      <x v="45"/>
      <x v="1"/>
      <x v="1"/>
    </i>
    <i r="1">
      <x v="32"/>
      <x v="40"/>
      <x/>
      <x v="2"/>
      <x v="130"/>
      <x v="12"/>
      <x v="22"/>
      <x v="1"/>
      <x v="1"/>
    </i>
    <i>
      <x v="20"/>
      <x v="28"/>
      <x v="46"/>
      <x/>
      <x/>
      <x v="129"/>
      <x v="12"/>
      <x v="34"/>
      <x v="1"/>
      <x v="1"/>
    </i>
    <i r="4">
      <x v="2"/>
      <x v="61"/>
      <x v="12"/>
      <x v="23"/>
      <x v="1"/>
      <x v="1"/>
    </i>
    <i r="5">
      <x v="73"/>
      <x v="12"/>
      <x v="23"/>
      <x v="1"/>
      <x v="1"/>
    </i>
    <i r="7">
      <x v="34"/>
      <x v="1"/>
      <x v="1"/>
    </i>
    <i r="5">
      <x v="130"/>
      <x v="12"/>
      <x v="21"/>
      <x v="1"/>
      <x v="1"/>
    </i>
    <i r="5">
      <x v="132"/>
      <x v="12"/>
      <x v="21"/>
      <x v="1"/>
      <x v="1"/>
    </i>
    <i r="5">
      <x v="151"/>
      <x v="12"/>
      <x v="15"/>
      <x v="1"/>
      <x v="1"/>
    </i>
    <i r="1">
      <x v="30"/>
      <x v="14"/>
      <x/>
      <x v="2"/>
      <x v="73"/>
      <x v="12"/>
      <x v="23"/>
      <x v="1"/>
      <x v="1"/>
    </i>
    <i r="1">
      <x v="31"/>
      <x v="16"/>
      <x/>
      <x v="2"/>
      <x v="73"/>
      <x v="12"/>
      <x v="23"/>
      <x v="1"/>
      <x v="1"/>
    </i>
    <i r="5">
      <x v="130"/>
      <x v="12"/>
      <x v="21"/>
      <x v="1"/>
      <x v="1"/>
    </i>
    <i r="1">
      <x v="35"/>
      <x v="48"/>
      <x/>
      <x v="2"/>
      <x v="130"/>
      <x v="12"/>
      <x v="21"/>
      <x v="1"/>
      <x v="1"/>
    </i>
    <i r="1">
      <x v="40"/>
      <x v="31"/>
      <x/>
      <x v="2"/>
      <x v="130"/>
      <x v="12"/>
      <x v="23"/>
      <x v="1"/>
      <x v="1"/>
    </i>
    <i r="1">
      <x v="41"/>
      <x v="42"/>
      <x/>
      <x v="2"/>
      <x v="73"/>
      <x v="12"/>
      <x v="23"/>
      <x v="1"/>
      <x v="1"/>
    </i>
    <i r="7">
      <x v="34"/>
      <x v="1"/>
      <x v="1"/>
    </i>
    <i r="5">
      <x v="144"/>
      <x v="12"/>
      <x v="21"/>
      <x v="1"/>
      <x v="1"/>
    </i>
    <i r="1">
      <x v="49"/>
      <x v="19"/>
      <x/>
      <x v="2"/>
      <x v="73"/>
      <x v="12"/>
      <x v="23"/>
      <x v="1"/>
      <x v="1"/>
    </i>
    <i r="5">
      <x v="146"/>
      <x v="12"/>
      <x v="19"/>
      <x v="1"/>
      <x v="1"/>
    </i>
    <i>
      <x v="21"/>
      <x v="30"/>
      <x v="14"/>
      <x/>
      <x v="2"/>
      <x v="20"/>
      <x v="12"/>
      <x v="14"/>
      <x v="1"/>
      <x v="1"/>
    </i>
    <i r="5">
      <x v="56"/>
      <x v="12"/>
      <x v="14"/>
      <x v="1"/>
      <x v="1"/>
    </i>
    <i r="1">
      <x v="40"/>
      <x v="31"/>
      <x/>
      <x v="2"/>
      <x v="56"/>
      <x v="12"/>
      <x v="14"/>
      <x v="1"/>
      <x v="1"/>
    </i>
    <i r="1">
      <x v="45"/>
      <x v="13"/>
      <x/>
      <x v="2"/>
      <x v="56"/>
      <x v="12"/>
      <x v="14"/>
      <x v="1"/>
      <x v="1"/>
    </i>
    <i>
      <x v="22"/>
      <x v="10"/>
      <x v="5"/>
      <x/>
      <x v="2"/>
      <x v="113"/>
      <x v="8"/>
      <x v="32"/>
      <x v="1"/>
      <x v="1"/>
    </i>
    <i r="6">
      <x v="13"/>
      <x v="32"/>
      <x v="1"/>
      <x v="1"/>
    </i>
    <i r="1">
      <x v="28"/>
      <x v="46"/>
      <x/>
      <x v="2"/>
      <x v="73"/>
      <x v="5"/>
      <x v="32"/>
      <x v="1"/>
      <x v="1"/>
    </i>
    <i r="5">
      <x v="145"/>
      <x v="8"/>
      <x v="32"/>
      <x v="1"/>
      <x v="1"/>
    </i>
    <i r="1">
      <x v="33"/>
      <x v="22"/>
      <x/>
      <x v="2"/>
      <x v="113"/>
      <x v="11"/>
      <x v="32"/>
      <x v="1"/>
      <x v="1"/>
    </i>
    <i>
      <x v="23"/>
      <x v="28"/>
      <x v="46"/>
      <x/>
      <x v="2"/>
      <x v="146"/>
      <x/>
      <x v="19"/>
      <x v="1"/>
      <x v="1"/>
    </i>
    <i r="1">
      <x v="33"/>
      <x v="22"/>
      <x/>
      <x v="2"/>
      <x v="176"/>
      <x v="12"/>
      <x v="5"/>
      <x v="1"/>
      <x v="1"/>
    </i>
    <i r="1">
      <x v="39"/>
      <x v="32"/>
      <x/>
      <x v="2"/>
      <x v="146"/>
      <x v="12"/>
      <x v="19"/>
      <x v="1"/>
      <x v="1"/>
    </i>
    <i>
      <x v="24"/>
      <x v="29"/>
      <x v="51"/>
      <x/>
      <x v="2"/>
      <x v="151"/>
      <x v="1"/>
      <x v="17"/>
      <x v="6"/>
      <x v="1"/>
    </i>
    <i r="7">
      <x v="18"/>
      <x v="6"/>
      <x v="1"/>
    </i>
    <i r="1">
      <x v="35"/>
      <x v="48"/>
      <x/>
      <x v="2"/>
      <x v="151"/>
      <x v="1"/>
      <x v="18"/>
      <x v="6"/>
      <x v="1"/>
    </i>
    <i r="1">
      <x v="40"/>
      <x v="31"/>
      <x/>
      <x v="2"/>
      <x v="130"/>
      <x v="1"/>
      <x v="6"/>
      <x v="6"/>
      <x v="1"/>
    </i>
    <i r="7">
      <x v="16"/>
      <x v="6"/>
      <x v="1"/>
    </i>
    <i r="5">
      <x v="151"/>
      <x v="1"/>
      <x v="6"/>
      <x v="6"/>
      <x v="1"/>
    </i>
    <i>
      <x v="25"/>
      <x v="8"/>
      <x v="38"/>
      <x/>
      <x v="2"/>
      <x v="93"/>
      <x v="1"/>
      <x v="13"/>
      <x v="1"/>
      <x v="1"/>
    </i>
    <i r="1">
      <x v="26"/>
      <x v="6"/>
      <x/>
      <x v="2"/>
      <x v="29"/>
      <x v="12"/>
      <x v="56"/>
      <x v="1"/>
      <x v="1"/>
    </i>
    <i r="5">
      <x v="73"/>
      <x v="12"/>
      <x v="30"/>
      <x v="1"/>
      <x v="1"/>
    </i>
    <i r="7">
      <x v="33"/>
      <x v="1"/>
      <x v="1"/>
    </i>
    <i r="1">
      <x v="27"/>
      <x v="49"/>
      <x/>
      <x v="2"/>
      <x v="29"/>
      <x v="12"/>
      <x v="55"/>
      <x v="1"/>
      <x v="1"/>
    </i>
    <i r="5">
      <x v="73"/>
      <x/>
      <x v="33"/>
      <x v="1"/>
      <x v="1"/>
    </i>
    <i r="6">
      <x v="12"/>
      <x v="27"/>
      <x v="1"/>
      <x v="1"/>
    </i>
    <i r="7">
      <x v="30"/>
      <x v="1"/>
      <x v="1"/>
    </i>
    <i r="7">
      <x v="56"/>
      <x v="1"/>
      <x v="1"/>
    </i>
    <i r="1">
      <x v="28"/>
      <x v="46"/>
      <x/>
      <x/>
      <x v="129"/>
      <x v="12"/>
      <x v="30"/>
      <x v="1"/>
      <x v="1"/>
    </i>
    <i r="4">
      <x v="2"/>
      <x v="29"/>
      <x v="12"/>
      <x v="33"/>
      <x v="1"/>
      <x v="1"/>
    </i>
    <i r="7">
      <x v="56"/>
      <x v="1"/>
      <x v="1"/>
    </i>
    <i r="5">
      <x v="73"/>
      <x v="12"/>
      <x v="27"/>
      <x v="1"/>
      <x v="1"/>
    </i>
    <i r="7">
      <x v="30"/>
      <x v="1"/>
      <x v="1"/>
    </i>
    <i r="7">
      <x v="33"/>
      <x v="1"/>
      <x v="1"/>
    </i>
    <i r="7">
      <x v="55"/>
      <x v="1"/>
      <x v="1"/>
    </i>
    <i r="5">
      <x v="108"/>
      <x v="12"/>
      <x v="33"/>
      <x v="1"/>
      <x v="1"/>
    </i>
    <i r="7">
      <x v="55"/>
      <x v="1"/>
      <x v="1"/>
    </i>
    <i r="1">
      <x v="30"/>
      <x v="14"/>
      <x/>
      <x v="2"/>
      <x v="29"/>
      <x v="12"/>
      <x v="56"/>
      <x v="1"/>
      <x v="1"/>
    </i>
    <i r="5">
      <x v="73"/>
      <x v="12"/>
      <x v="27"/>
      <x v="1"/>
      <x v="1"/>
    </i>
    <i r="7">
      <x v="30"/>
      <x v="1"/>
      <x v="1"/>
    </i>
    <i r="7">
      <x v="33"/>
      <x v="1"/>
      <x v="1"/>
    </i>
    <i r="7">
      <x v="55"/>
      <x v="1"/>
      <x v="1"/>
    </i>
    <i r="1">
      <x v="32"/>
      <x v="40"/>
      <x/>
      <x v="2"/>
      <x v="29"/>
      <x v="12"/>
      <x v="56"/>
      <x v="1"/>
      <x v="1"/>
    </i>
    <i r="1">
      <x v="33"/>
      <x v="22"/>
      <x/>
      <x v="2"/>
      <x v="73"/>
      <x v="12"/>
      <x v="30"/>
      <x v="1"/>
      <x v="1"/>
    </i>
    <i r="7">
      <x v="55"/>
      <x v="1"/>
      <x v="1"/>
    </i>
    <i r="5">
      <x v="113"/>
      <x v="12"/>
      <x v="27"/>
      <x v="1"/>
      <x v="1"/>
    </i>
    <i r="1">
      <x v="38"/>
      <x v="7"/>
      <x/>
      <x v="2"/>
      <x v="73"/>
      <x v="12"/>
      <x v="27"/>
      <x v="1"/>
      <x v="1"/>
    </i>
    <i r="7">
      <x v="30"/>
      <x v="1"/>
      <x v="1"/>
    </i>
    <i r="1">
      <x v="39"/>
      <x v="32"/>
      <x/>
      <x v="2"/>
      <x v="29"/>
      <x v="12"/>
      <x v="56"/>
      <x v="1"/>
      <x v="1"/>
    </i>
    <i r="5">
      <x v="73"/>
      <x v="12"/>
      <x v="30"/>
      <x v="1"/>
      <x v="1"/>
    </i>
    <i r="7">
      <x v="33"/>
      <x v="1"/>
      <x v="1"/>
    </i>
    <i r="7">
      <x v="55"/>
      <x v="1"/>
      <x v="1"/>
    </i>
    <i r="5">
      <x v="113"/>
      <x v="12"/>
      <x v="27"/>
      <x v="1"/>
      <x v="1"/>
    </i>
    <i r="1">
      <x v="40"/>
      <x v="31"/>
      <x/>
      <x v="2"/>
      <x v="73"/>
      <x/>
      <x v="33"/>
      <x v="1"/>
      <x v="1"/>
    </i>
    <i r="6">
      <x v="12"/>
      <x v="27"/>
      <x v="1"/>
      <x v="1"/>
    </i>
    <i r="7">
      <x v="30"/>
      <x v="1"/>
      <x v="1"/>
    </i>
    <i r="5">
      <x v="108"/>
      <x v="12"/>
      <x v="33"/>
      <x v="1"/>
      <x v="1"/>
    </i>
    <i r="7">
      <x v="55"/>
      <x v="1"/>
      <x v="1"/>
    </i>
    <i r="1">
      <x v="42"/>
      <x v="39"/>
      <x/>
      <x/>
      <x v="6"/>
      <x v="12"/>
      <x v="58"/>
      <x v="1"/>
      <x v="1"/>
    </i>
    <i r="5">
      <x v="126"/>
      <x v="12"/>
      <x v="9"/>
      <x v="1"/>
      <x v="1"/>
    </i>
    <i r="7">
      <x v="13"/>
      <x v="1"/>
      <x v="1"/>
    </i>
    <i r="5">
      <x v="128"/>
      <x v="12"/>
      <x v="9"/>
      <x v="1"/>
      <x v="1"/>
    </i>
    <i r="5">
      <x v="129"/>
      <x v="12"/>
      <x v="30"/>
      <x v="1"/>
      <x v="1"/>
    </i>
    <i r="4">
      <x v="2"/>
      <x v="20"/>
      <x v="1"/>
      <x v="13"/>
      <x v="1"/>
      <x v="1"/>
    </i>
    <i r="5">
      <x v="22"/>
      <x v="12"/>
      <x v="13"/>
      <x v="1"/>
      <x v="1"/>
    </i>
    <i r="7">
      <x v="30"/>
      <x v="1"/>
      <x v="1"/>
    </i>
    <i r="5">
      <x v="35"/>
      <x v="12"/>
      <x v="30"/>
      <x v="1"/>
      <x v="1"/>
    </i>
    <i r="5">
      <x v="56"/>
      <x/>
      <x v="9"/>
      <x v="1"/>
      <x v="1"/>
    </i>
    <i r="7">
      <x v="13"/>
      <x v="1"/>
      <x v="1"/>
    </i>
    <i r="5">
      <x v="65"/>
      <x/>
      <x v="13"/>
      <x v="1"/>
      <x v="1"/>
    </i>
    <i r="5">
      <x v="73"/>
      <x/>
      <x v="30"/>
      <x v="1"/>
      <x v="1"/>
    </i>
    <i r="7">
      <x v="52"/>
      <x v="1"/>
      <x v="1"/>
    </i>
    <i r="5">
      <x v="92"/>
      <x v="12"/>
      <x v="13"/>
      <x v="1"/>
      <x v="1"/>
    </i>
    <i r="5">
      <x v="93"/>
      <x v="1"/>
      <x v="9"/>
      <x v="1"/>
      <x v="1"/>
    </i>
    <i r="6">
      <x v="12"/>
      <x v="13"/>
      <x v="1"/>
      <x v="1"/>
    </i>
    <i r="5">
      <x v="107"/>
      <x/>
      <x v="30"/>
      <x v="1"/>
      <x v="1"/>
    </i>
    <i r="5">
      <x v="113"/>
      <x/>
      <x v="30"/>
      <x v="1"/>
      <x v="1"/>
    </i>
    <i r="5">
      <x v="115"/>
      <x/>
      <x v="13"/>
      <x v="1"/>
      <x v="1"/>
    </i>
    <i r="5">
      <x v="130"/>
      <x/>
      <x v="30"/>
      <x v="1"/>
      <x v="1"/>
    </i>
    <i r="5">
      <x v="136"/>
      <x v="12"/>
      <x v="64"/>
      <x v="1"/>
      <x v="1"/>
    </i>
    <i r="5">
      <x v="142"/>
      <x/>
      <x v="30"/>
      <x v="1"/>
      <x v="1"/>
    </i>
    <i r="5">
      <x v="148"/>
      <x/>
      <x v="13"/>
      <x v="1"/>
      <x v="1"/>
    </i>
    <i r="5">
      <x v="160"/>
      <x v="12"/>
      <x v="13"/>
      <x v="1"/>
      <x v="1"/>
    </i>
    <i r="5">
      <x v="161"/>
      <x/>
      <x v="13"/>
      <x v="1"/>
      <x v="1"/>
    </i>
    <i r="1">
      <x v="44"/>
      <x v="52"/>
      <x/>
      <x v="2"/>
      <x v="29"/>
      <x v="12"/>
      <x v="56"/>
      <x v="1"/>
      <x v="1"/>
    </i>
    <i r="5">
      <x v="73"/>
      <x v="12"/>
      <x v="27"/>
      <x v="1"/>
      <x v="1"/>
    </i>
    <i r="7">
      <x v="30"/>
      <x v="1"/>
      <x v="1"/>
    </i>
    <i r="7">
      <x v="33"/>
      <x v="1"/>
      <x v="1"/>
    </i>
    <i r="7">
      <x v="55"/>
      <x v="1"/>
      <x v="1"/>
    </i>
    <i r="1">
      <x v="46"/>
      <x v="21"/>
      <x/>
      <x v="2"/>
      <x v="73"/>
      <x v="12"/>
      <x v="30"/>
      <x v="1"/>
      <x v="1"/>
    </i>
    <i r="1">
      <x v="48"/>
      <x v="50"/>
      <x/>
      <x/>
      <x v="129"/>
      <x v="12"/>
      <x v="30"/>
      <x v="1"/>
      <x v="1"/>
    </i>
    <i r="4">
      <x v="2"/>
      <x v="29"/>
      <x v="12"/>
      <x v="30"/>
      <x v="1"/>
      <x v="1"/>
    </i>
    <i r="5">
      <x v="73"/>
      <x v="12"/>
      <x v="27"/>
      <x v="1"/>
      <x v="1"/>
    </i>
    <i r="7">
      <x v="33"/>
      <x v="1"/>
      <x v="1"/>
    </i>
    <i r="7">
      <x v="55"/>
      <x v="1"/>
      <x v="1"/>
    </i>
    <i r="5">
      <x v="92"/>
      <x v="12"/>
      <x v="33"/>
      <x v="1"/>
      <x v="1"/>
    </i>
    <i>
      <x v="26"/>
      <x v="10"/>
      <x v="5"/>
      <x/>
      <x v="2"/>
      <x v="108"/>
      <x v="5"/>
      <x v="33"/>
      <x v="1"/>
      <x v="1"/>
    </i>
    <i r="1">
      <x v="28"/>
      <x v="46"/>
      <x/>
      <x v="2"/>
      <x v="26"/>
      <x v="5"/>
      <x v="43"/>
      <x v="1"/>
      <x v="1"/>
    </i>
    <i r="5">
      <x v="73"/>
      <x v="5"/>
      <x v="34"/>
      <x v="1"/>
      <x v="1"/>
    </i>
    <i r="5">
      <x v="108"/>
      <x v="5"/>
      <x v="33"/>
      <x v="1"/>
      <x v="1"/>
    </i>
    <i r="5">
      <x v="113"/>
      <x v="5"/>
      <x v="32"/>
      <x v="1"/>
      <x v="1"/>
    </i>
    <i r="1">
      <x v="29"/>
      <x v="51"/>
      <x/>
      <x v="2"/>
      <x v="108"/>
      <x v="5"/>
      <x v="33"/>
      <x v="1"/>
      <x v="1"/>
    </i>
    <i r="5">
      <x v="113"/>
      <x v="5"/>
      <x v="32"/>
      <x v="1"/>
      <x v="1"/>
    </i>
    <i r="1">
      <x v="39"/>
      <x v="32"/>
      <x/>
      <x v="2"/>
      <x v="73"/>
      <x v="5"/>
      <x v="34"/>
      <x v="1"/>
      <x v="1"/>
    </i>
    <i r="5">
      <x v="100"/>
      <x v="5"/>
      <x v="43"/>
      <x v="1"/>
      <x v="1"/>
    </i>
    <i r="5">
      <x v="108"/>
      <x v="5"/>
      <x v="33"/>
      <x v="1"/>
      <x v="1"/>
    </i>
    <i r="5">
      <x v="113"/>
      <x v="5"/>
      <x v="32"/>
      <x v="1"/>
      <x v="1"/>
    </i>
    <i r="1">
      <x v="40"/>
      <x v="31"/>
      <x/>
      <x v="2"/>
      <x v="73"/>
      <x v="5"/>
      <x v="34"/>
      <x v="1"/>
      <x v="1"/>
    </i>
    <i r="1">
      <x v="49"/>
      <x v="19"/>
      <x/>
      <x v="2"/>
      <x v="73"/>
      <x v="5"/>
      <x v="34"/>
      <x v="1"/>
      <x v="1"/>
    </i>
    <i r="1">
      <x v="57"/>
      <x v="57"/>
      <x/>
      <x v="2"/>
      <x v="26"/>
      <x v="5"/>
      <x v="43"/>
      <x v="1"/>
      <x v="1"/>
    </i>
    <i r="1">
      <x v="59"/>
      <x v="59"/>
      <x/>
      <x v="2"/>
      <x v="73"/>
      <x v="5"/>
      <x v="34"/>
      <x v="1"/>
      <x v="1"/>
    </i>
    <i>
      <x v="27"/>
      <x v="14"/>
      <x/>
      <x/>
      <x v="2"/>
      <x v="114"/>
      <x v="12"/>
      <x v="54"/>
      <x v="8"/>
      <x v="1"/>
    </i>
    <i r="1">
      <x v="19"/>
      <x v="43"/>
      <x/>
      <x v="2"/>
      <x v="37"/>
      <x v="12"/>
      <x v="44"/>
      <x v="8"/>
      <x v="1"/>
    </i>
    <i r="1">
      <x v="27"/>
      <x v="49"/>
      <x/>
      <x v="2"/>
      <x v="47"/>
      <x v="12"/>
      <x v="47"/>
      <x v="8"/>
      <x v="1"/>
    </i>
    <i r="1">
      <x v="28"/>
      <x v="46"/>
      <x/>
      <x/>
      <x v="89"/>
      <x v="12"/>
      <x v="11"/>
      <x v="8"/>
      <x v="1"/>
    </i>
    <i r="4">
      <x v="2"/>
      <x v="37"/>
      <x v="12"/>
      <x v="44"/>
      <x v="8"/>
      <x v="1"/>
    </i>
    <i r="5">
      <x v="113"/>
      <x v="12"/>
      <x v="27"/>
      <x v="8"/>
      <x v="1"/>
    </i>
    <i r="1">
      <x v="35"/>
      <x v="48"/>
      <x/>
      <x v="2"/>
      <x v="11"/>
      <x v="12"/>
      <x v="42"/>
      <x v="8"/>
      <x v="1"/>
    </i>
    <i r="5">
      <x v="47"/>
      <x v="12"/>
      <x v="41"/>
      <x v="8"/>
      <x v="1"/>
    </i>
    <i r="7">
      <x v="47"/>
      <x v="8"/>
      <x v="1"/>
    </i>
    <i r="5">
      <x v="51"/>
      <x v="18"/>
      <x v="49"/>
      <x v="8"/>
      <x v="1"/>
    </i>
    <i r="5">
      <x v="59"/>
      <x v="12"/>
      <x v="31"/>
      <x v="8"/>
      <x v="1"/>
    </i>
    <i r="5">
      <x v="68"/>
      <x v="12"/>
      <x v="44"/>
      <x v="8"/>
      <x v="1"/>
    </i>
    <i r="5">
      <x v="80"/>
      <x v="12"/>
      <x v="42"/>
      <x v="8"/>
      <x v="1"/>
    </i>
    <i r="5">
      <x v="91"/>
      <x v="12"/>
      <x v="42"/>
      <x v="8"/>
      <x v="1"/>
    </i>
    <i r="5">
      <x v="108"/>
      <x v="12"/>
      <x v="33"/>
      <x v="8"/>
      <x v="1"/>
    </i>
    <i r="5">
      <x v="109"/>
      <x v="12"/>
      <x v="54"/>
      <x v="8"/>
      <x v="1"/>
    </i>
    <i r="5">
      <x v="113"/>
      <x v="12"/>
      <x v="27"/>
      <x v="8"/>
      <x v="1"/>
    </i>
    <i r="7">
      <x v="32"/>
      <x v="8"/>
      <x v="1"/>
    </i>
    <i r="5">
      <x v="151"/>
      <x v="12"/>
      <x v="18"/>
      <x v="8"/>
      <x v="1"/>
    </i>
    <i r="5">
      <x v="153"/>
      <x v="12"/>
      <x v="20"/>
      <x v="8"/>
      <x v="1"/>
    </i>
    <i r="7">
      <x v="45"/>
      <x v="8"/>
      <x v="1"/>
    </i>
    <i r="1">
      <x v="37"/>
      <x v="30"/>
      <x/>
      <x v="2"/>
      <x v="108"/>
      <x v="12"/>
      <x v="33"/>
      <x v="8"/>
      <x v="1"/>
    </i>
    <i r="1">
      <x v="40"/>
      <x v="31"/>
      <x/>
      <x v="2"/>
      <x v="153"/>
      <x v="12"/>
      <x v="20"/>
      <x v="8"/>
      <x v="1"/>
    </i>
    <i r="1">
      <x v="53"/>
      <x v="24"/>
      <x/>
      <x v="2"/>
      <x v="113"/>
      <x v="12"/>
      <x v="32"/>
      <x v="9"/>
      <x v="1"/>
    </i>
    <i r="5">
      <x v="151"/>
      <x v="12"/>
      <x v="33"/>
      <x v="8"/>
      <x v="1"/>
    </i>
    <i>
      <x v="28"/>
      <x v="43"/>
      <x v="34"/>
      <x/>
      <x v="2"/>
      <x v="201"/>
      <x v="12"/>
      <x v="19"/>
      <x v="1"/>
      <x v="1"/>
    </i>
    <i r="1">
      <x v="47"/>
      <x v="33"/>
      <x/>
      <x v="2"/>
      <x v="201"/>
      <x v="12"/>
      <x v="19"/>
      <x v="1"/>
      <x v="1"/>
    </i>
    <i r="1">
      <x v="58"/>
      <x v="58"/>
      <x/>
      <x v="2"/>
      <x v="151"/>
      <x v="12"/>
      <x v="16"/>
      <x v="1"/>
      <x v="1"/>
    </i>
    <i>
      <x v="29"/>
      <x v="7"/>
      <x v="36"/>
      <x/>
      <x v="2"/>
      <x v="77"/>
      <x v="12"/>
      <x v="64"/>
      <x/>
      <x/>
    </i>
    <i r="7">
      <x v="65"/>
      <x/>
      <x/>
    </i>
    <i r="5">
      <x v="92"/>
      <x v="12"/>
      <x v="58"/>
      <x/>
      <x/>
    </i>
    <i r="7">
      <x v="60"/>
      <x/>
      <x/>
    </i>
    <i r="5">
      <x v="107"/>
      <x v="12"/>
      <x v="50"/>
      <x/>
      <x/>
    </i>
    <i r="7">
      <x v="52"/>
      <x/>
      <x/>
    </i>
    <i r="7">
      <x v="54"/>
      <x/>
      <x/>
    </i>
    <i r="5">
      <x v="130"/>
      <x v="12"/>
      <x v="30"/>
      <x/>
      <x/>
    </i>
    <i r="5">
      <x v="142"/>
      <x v="12"/>
      <x v="21"/>
      <x/>
      <x/>
    </i>
    <i>
      <x v="30"/>
      <x v="14"/>
      <x/>
      <x/>
      <x v="2"/>
      <x v="102"/>
      <x v="1"/>
      <x v="19"/>
      <x v="1"/>
      <x v="1"/>
    </i>
    <i r="5">
      <x v="107"/>
      <x v="1"/>
      <x v="52"/>
      <x v="1"/>
      <x v="1"/>
    </i>
    <i r="5">
      <x v="117"/>
      <x v="1"/>
      <x v="18"/>
      <x v="1"/>
      <x v="1"/>
    </i>
    <i r="5">
      <x v="130"/>
      <x v="1"/>
      <x v="23"/>
      <x v="1"/>
      <x v="1"/>
    </i>
    <i r="7">
      <x v="30"/>
      <x v="1"/>
      <x v="1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pageFields count="1">
    <pageField fld="34" hier="-1"/>
  </pageFields>
  <dataFields count="12">
    <dataField name="Сумма по полю гр.9" fld="9" baseField="0" baseItem="0"/>
    <dataField name="Сумма по полю гр.10" fld="10" baseField="0" baseItem="0"/>
    <dataField name="Сумма по полю гр.11" fld="11" baseField="0" baseItem="0"/>
    <dataField name="Сумма по полю гр.12" fld="12" baseField="0" baseItem="0"/>
    <dataField name="Сумма по полю гр.13" fld="13" baseField="0" baseItem="0"/>
    <dataField name="Сумма по полю гр.14" fld="14" baseField="0" baseItem="0"/>
    <dataField name="Сумма по полю гр.15" fld="15" baseField="0" baseItem="0"/>
    <dataField name="Сумма по полю гр.16" fld="16" baseField="0" baseItem="0"/>
    <dataField name="Сумма по полю гр.17" fld="17" baseField="0" baseItem="0"/>
    <dataField name="Сумма по полю гр.18" fld="18" baseField="0" baseItem="0"/>
    <dataField name="Сумма по полю гр.19" fld="19" baseField="0" baseItem="0"/>
    <dataField name="Сумма по полю гр.34" fld="3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C9CE12-2884-40F8-BF3E-41ECC3E3C6AB}" name="Сводная таблица1" cacheId="1" applyNumberFormats="0" applyBorderFormats="0" applyFontFormats="0" applyPatternFormats="0" applyAlignmentFormats="0" applyWidthHeightFormats="1" dataCaption="Значения" updatedVersion="8" minRefreshableVersion="3" itemPrintTitles="1" createdVersion="8" indent="0" compact="0" compactData="0">
  <location ref="A3:U435" firstHeaderRow="0" firstDataRow="1" firstDataCol="9" rowPageCount="1" colPageCount="1"/>
  <pivotFields count="4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7">
        <item x="5"/>
        <item x="57"/>
        <item x="30"/>
        <item x="12"/>
        <item x="18"/>
        <item x="13"/>
        <item x="15"/>
        <item x="6"/>
        <item x="3"/>
        <item x="7"/>
        <item x="28"/>
        <item x="2"/>
        <item x="4"/>
        <item x="45"/>
        <item x="55"/>
        <item m="1" x="65"/>
        <item x="35"/>
        <item x="19"/>
        <item x="36"/>
        <item x="37"/>
        <item x="20"/>
        <item x="46"/>
        <item x="34"/>
        <item x="38"/>
        <item x="47"/>
        <item x="33"/>
        <item x="29"/>
        <item x="48"/>
        <item x="49"/>
        <item x="27"/>
        <item x="17"/>
        <item x="40"/>
        <item x="41"/>
        <item x="42"/>
        <item m="1" x="66"/>
        <item x="43"/>
        <item x="44"/>
        <item x="0"/>
        <item x="1"/>
        <item x="32"/>
        <item x="39"/>
        <item x="16"/>
        <item x="51"/>
        <item x="54"/>
        <item x="52"/>
        <item x="53"/>
        <item x="22"/>
        <item x="23"/>
        <item m="1" x="63"/>
        <item x="24"/>
        <item x="25"/>
        <item m="1" x="64"/>
        <item x="26"/>
        <item x="14"/>
        <item m="1" x="58"/>
        <item m="1" x="59"/>
        <item x="9"/>
        <item x="8"/>
        <item x="56"/>
        <item x="50"/>
        <item m="1" x="60"/>
        <item m="1" x="61"/>
        <item m="1" x="62"/>
        <item x="10"/>
        <item x="11"/>
        <item x="21"/>
        <item x="3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6">
        <item x="5"/>
        <item x="57"/>
        <item x="30"/>
        <item x="12"/>
        <item x="18"/>
        <item x="13"/>
        <item x="15"/>
        <item x="6"/>
        <item x="3"/>
        <item x="7"/>
        <item x="28"/>
        <item x="2"/>
        <item x="4"/>
        <item x="45"/>
        <item x="55"/>
        <item m="1" x="64"/>
        <item x="35"/>
        <item x="19"/>
        <item x="36"/>
        <item x="37"/>
        <item x="20"/>
        <item x="46"/>
        <item x="34"/>
        <item x="38"/>
        <item x="47"/>
        <item x="33"/>
        <item x="29"/>
        <item x="48"/>
        <item x="49"/>
        <item x="27"/>
        <item x="17"/>
        <item x="40"/>
        <item x="41"/>
        <item x="42"/>
        <item m="1" x="65"/>
        <item x="43"/>
        <item x="44"/>
        <item x="0"/>
        <item x="1"/>
        <item x="31"/>
        <item x="32"/>
        <item x="39"/>
        <item x="16"/>
        <item x="51"/>
        <item x="54"/>
        <item x="52"/>
        <item x="53"/>
        <item x="22"/>
        <item x="23"/>
        <item m="1" x="62"/>
        <item x="24"/>
        <item x="25"/>
        <item m="1" x="63"/>
        <item x="26"/>
        <item x="14"/>
        <item m="1" x="58"/>
        <item x="9"/>
        <item x="8"/>
        <item x="56"/>
        <item x="50"/>
        <item m="1" x="59"/>
        <item m="1" x="60"/>
        <item m="1" x="61"/>
        <item x="10"/>
        <item x="11"/>
        <item x="2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1"/>
        <item x="2"/>
        <item x="0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05">
        <item x="27"/>
        <item x="41"/>
        <item x="42"/>
        <item x="0"/>
        <item x="159"/>
        <item x="91"/>
        <item x="16"/>
        <item x="57"/>
        <item x="92"/>
        <item x="20"/>
        <item x="93"/>
        <item x="23"/>
        <item x="94"/>
        <item m="1" x="188"/>
        <item x="28"/>
        <item x="100"/>
        <item sd="0" x="3"/>
        <item x="53"/>
        <item x="54"/>
        <item x="75"/>
        <item x="143"/>
        <item x="131"/>
        <item x="38"/>
        <item x="58"/>
        <item m="1" x="191"/>
        <item x="48"/>
        <item m="1" x="192"/>
        <item m="1" x="193"/>
        <item x="60"/>
        <item x="44"/>
        <item x="46"/>
        <item m="1" x="161"/>
        <item m="1" x="162"/>
        <item x="61"/>
        <item sd="0" x="21"/>
        <item x="43"/>
        <item x="45"/>
        <item x="80"/>
        <item x="77"/>
        <item x="56"/>
        <item x="88"/>
        <item x="89"/>
        <item x="6"/>
        <item x="5"/>
        <item m="1" x="165"/>
        <item x="4"/>
        <item x="50"/>
        <item x="2"/>
        <item x="72"/>
        <item x="132"/>
        <item x="133"/>
        <item x="135"/>
        <item x="136"/>
        <item x="112"/>
        <item x="137"/>
        <item x="138"/>
        <item x="95"/>
        <item x="139"/>
        <item x="147"/>
        <item x="140"/>
        <item x="141"/>
        <item x="142"/>
        <item x="144"/>
        <item x="145"/>
        <item x="69"/>
        <item x="146"/>
        <item m="1" x="167"/>
        <item x="34"/>
        <item m="1" x="168"/>
        <item x="152"/>
        <item m="1" x="200"/>
        <item x="32"/>
        <item x="35"/>
        <item m="1" x="201"/>
        <item x="36"/>
        <item m="1" x="203"/>
        <item m="1" x="169"/>
        <item x="40"/>
        <item x="26"/>
        <item x="106"/>
        <item x="49"/>
        <item x="122"/>
        <item m="1" x="170"/>
        <item x="123"/>
        <item m="1" x="171"/>
        <item m="1" x="172"/>
        <item x="116"/>
        <item x="153"/>
        <item x="24"/>
        <item m="1" x="174"/>
        <item x="84"/>
        <item x="120"/>
        <item x="119"/>
        <item x="124"/>
        <item x="114"/>
        <item x="125"/>
        <item x="149"/>
        <item m="1" x="177"/>
        <item m="1" x="180"/>
        <item m="1" x="163"/>
        <item x="126"/>
        <item x="87"/>
        <item x="128"/>
        <item x="127"/>
        <item m="1" x="181"/>
        <item x="1"/>
        <item x="7"/>
        <item x="8"/>
        <item x="9"/>
        <item x="10"/>
        <item x="11"/>
        <item x="12"/>
        <item x="13"/>
        <item x="14"/>
        <item x="15"/>
        <item x="17"/>
        <item x="18"/>
        <item x="19"/>
        <item x="47"/>
        <item x="51"/>
        <item x="103"/>
        <item x="104"/>
        <item x="81"/>
        <item x="82"/>
        <item x="83"/>
        <item x="148"/>
        <item x="110"/>
        <item x="150"/>
        <item x="97"/>
        <item x="151"/>
        <item m="1" x="196"/>
        <item x="154"/>
        <item x="155"/>
        <item x="30"/>
        <item x="156"/>
        <item x="157"/>
        <item x="158"/>
        <item m="1" x="197"/>
        <item x="63"/>
        <item x="98"/>
        <item x="107"/>
        <item x="108"/>
        <item x="109"/>
        <item x="111"/>
        <item x="74"/>
        <item x="76"/>
        <item x="79"/>
        <item x="90"/>
        <item m="1" x="204"/>
        <item m="1" x="160"/>
        <item x="134"/>
        <item x="96"/>
        <item x="22"/>
        <item x="105"/>
        <item x="117"/>
        <item m="1" x="178"/>
        <item m="1" x="179"/>
        <item m="1" x="183"/>
        <item m="1" x="194"/>
        <item m="1" x="186"/>
        <item m="1" x="189"/>
        <item m="1" x="190"/>
        <item x="71"/>
        <item m="1" x="166"/>
        <item x="130"/>
        <item m="1" x="173"/>
        <item m="1" x="195"/>
        <item m="1" x="187"/>
        <item x="52"/>
        <item m="1" x="182"/>
        <item m="1" x="199"/>
        <item m="1" x="185"/>
        <item m="1" x="202"/>
        <item x="86"/>
        <item m="1" x="198"/>
        <item x="85"/>
        <item x="113"/>
        <item m="1" x="184"/>
        <item x="115"/>
        <item x="121"/>
        <item x="118"/>
        <item m="1" x="175"/>
        <item m="1" x="176"/>
        <item x="101"/>
        <item x="102"/>
        <item x="55"/>
        <item x="59"/>
        <item x="62"/>
        <item x="64"/>
        <item x="65"/>
        <item x="66"/>
        <item x="67"/>
        <item x="99"/>
        <item x="25"/>
        <item x="29"/>
        <item x="31"/>
        <item x="33"/>
        <item x="37"/>
        <item x="68"/>
        <item x="70"/>
        <item x="73"/>
        <item x="78"/>
        <item x="129"/>
        <item m="1" x="164"/>
        <item x="3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9">
        <item x="0"/>
        <item x="3"/>
        <item x="2"/>
        <item x="12"/>
        <item x="16"/>
        <item x="14"/>
        <item x="1"/>
        <item x="4"/>
        <item x="15"/>
        <item x="9"/>
        <item x="10"/>
        <item x="11"/>
        <item m="1" x="18"/>
        <item x="13"/>
        <item x="5"/>
        <item x="6"/>
        <item x="7"/>
        <item x="8"/>
        <item x="1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6">
        <item x="1"/>
        <item x="12"/>
        <item x="13"/>
        <item x="6"/>
        <item x="11"/>
        <item x="67"/>
        <item x="21"/>
        <item x="3"/>
        <item x="22"/>
        <item x="23"/>
        <item m="1" x="71"/>
        <item x="18"/>
        <item x="32"/>
        <item x="15"/>
        <item x="25"/>
        <item x="14"/>
        <item x="17"/>
        <item x="42"/>
        <item x="38"/>
        <item x="43"/>
        <item x="4"/>
        <item x="19"/>
        <item x="9"/>
        <item x="16"/>
        <item x="46"/>
        <item x="47"/>
        <item x="37"/>
        <item x="60"/>
        <item x="0"/>
        <item x="55"/>
        <item x="61"/>
        <item x="62"/>
        <item x="49"/>
        <item x="31"/>
        <item x="63"/>
        <item x="64"/>
        <item x="10"/>
        <item x="57"/>
        <item x="59"/>
        <item x="5"/>
        <item x="58"/>
        <item x="56"/>
        <item x="39"/>
        <item x="41"/>
        <item x="2"/>
        <item x="48"/>
        <item x="26"/>
        <item x="53"/>
        <item x="44"/>
        <item m="1" x="68"/>
        <item x="8"/>
        <item x="65"/>
        <item x="27"/>
        <item x="66"/>
        <item x="29"/>
        <item m="1" x="75"/>
        <item x="24"/>
        <item x="54"/>
        <item m="1" x="70"/>
        <item x="30"/>
        <item x="33"/>
        <item x="50"/>
        <item x="34"/>
        <item x="35"/>
        <item x="36"/>
        <item x="40"/>
        <item x="7"/>
        <item x="51"/>
        <item x="20"/>
        <item m="1" x="72"/>
        <item m="1" x="69"/>
        <item x="28"/>
        <item m="1" x="73"/>
        <item m="1" x="74"/>
        <item x="45"/>
        <item x="5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x="0"/>
        <item x="7"/>
        <item x="1"/>
        <item x="2"/>
        <item x="3"/>
        <item x="4"/>
        <item x="5"/>
        <item x="6"/>
        <item x="8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multipleItemSelectionAllowed="1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dataField="1" compact="0" outline="0" multipleItemSelectionAllowed="1" showAll="0" defaultSubtotal="0">
      <items count="95">
        <item h="1" x="3"/>
        <item x="1"/>
        <item x="4"/>
        <item x="2"/>
        <item x="5"/>
        <item x="16"/>
        <item x="6"/>
        <item x="11"/>
        <item x="0"/>
        <item x="7"/>
        <item x="37"/>
        <item x="23"/>
        <item x="17"/>
        <item x="19"/>
        <item x="22"/>
        <item x="18"/>
        <item x="33"/>
        <item x="48"/>
        <item x="38"/>
        <item x="43"/>
        <item x="10"/>
        <item x="28"/>
        <item x="49"/>
        <item x="52"/>
        <item x="66"/>
        <item x="9"/>
        <item x="72"/>
        <item x="81"/>
        <item x="71"/>
        <item x="15"/>
        <item x="67"/>
        <item m="1" x="94"/>
        <item x="14"/>
        <item x="54"/>
        <item x="51"/>
        <item x="61"/>
        <item m="1" x="84"/>
        <item x="32"/>
        <item x="55"/>
        <item x="30"/>
        <item x="59"/>
        <item x="39"/>
        <item x="42"/>
        <item x="64"/>
        <item x="40"/>
        <item m="1" x="89"/>
        <item x="36"/>
        <item x="41"/>
        <item m="1" x="87"/>
        <item x="65"/>
        <item x="35"/>
        <item x="34"/>
        <item m="1" x="88"/>
        <item m="1" x="90"/>
        <item x="62"/>
        <item m="1" x="85"/>
        <item x="56"/>
        <item x="29"/>
        <item x="12"/>
        <item x="63"/>
        <item x="13"/>
        <item x="8"/>
        <item m="1" x="91"/>
        <item x="31"/>
        <item x="26"/>
        <item x="27"/>
        <item x="25"/>
        <item x="45"/>
        <item x="46"/>
        <item m="1" x="86"/>
        <item x="83"/>
        <item x="21"/>
        <item x="78"/>
        <item x="53"/>
        <item m="1" x="92"/>
        <item m="1" x="93"/>
        <item x="44"/>
        <item x="58"/>
        <item x="47"/>
        <item x="57"/>
        <item x="70"/>
        <item x="68"/>
        <item x="69"/>
        <item x="20"/>
        <item x="24"/>
        <item x="50"/>
        <item x="60"/>
        <item x="73"/>
        <item x="74"/>
        <item x="75"/>
        <item x="76"/>
        <item x="77"/>
        <item x="79"/>
        <item x="80"/>
        <item x="8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9">
    <field x="2"/>
    <field x="3"/>
    <field x="4"/>
    <field x="5"/>
    <field x="6"/>
    <field x="7"/>
    <field x="8"/>
    <field x="20"/>
    <field x="21"/>
  </rowFields>
  <rowItems count="432">
    <i>
      <x/>
      <x/>
      <x/>
      <x/>
      <x v="64"/>
      <x v="1"/>
      <x v="12"/>
      <x/>
      <x v="1"/>
    </i>
    <i r="4">
      <x v="162"/>
      <x v="1"/>
      <x v="3"/>
      <x/>
      <x v="1"/>
    </i>
    <i r="4">
      <x v="199"/>
      <x v="1"/>
      <x v="68"/>
      <x/>
      <x v="1"/>
    </i>
    <i r="3">
      <x v="2"/>
      <x/>
      <x/>
      <x v="1"/>
      <x/>
      <x v="1"/>
    </i>
    <i r="4">
      <x v="1"/>
      <x/>
      <x v="4"/>
      <x/>
      <x v="1"/>
    </i>
    <i r="5">
      <x v="1"/>
      <x v="13"/>
      <x/>
      <x v="1"/>
    </i>
    <i r="6">
      <x v="15"/>
      <x/>
      <x v="1"/>
    </i>
    <i r="6">
      <x v="54"/>
      <x/>
      <x v="1"/>
    </i>
    <i r="6">
      <x v="59"/>
      <x/>
      <x v="1"/>
    </i>
    <i r="4">
      <x v="2"/>
      <x/>
      <x/>
      <x/>
      <x v="1"/>
    </i>
    <i r="4">
      <x v="3"/>
      <x/>
      <x v="2"/>
      <x/>
      <x v="1"/>
    </i>
    <i r="6">
      <x v="3"/>
      <x/>
      <x v="1"/>
    </i>
    <i r="5">
      <x v="1"/>
      <x v="9"/>
      <x/>
      <x v="1"/>
    </i>
    <i r="4">
      <x v="6"/>
      <x v="1"/>
      <x v="9"/>
      <x/>
      <x v="1"/>
    </i>
    <i r="4">
      <x v="7"/>
      <x v="1"/>
      <x v="33"/>
      <x/>
      <x v="1"/>
    </i>
    <i r="4">
      <x v="29"/>
      <x v="1"/>
      <x v="21"/>
      <x/>
      <x v="1"/>
    </i>
    <i r="4">
      <x v="34"/>
    </i>
    <i r="4">
      <x v="35"/>
      <x v="1"/>
      <x v="23"/>
      <x/>
      <x v="1"/>
    </i>
    <i r="4">
      <x v="127"/>
      <x v="1"/>
      <x v="13"/>
      <x v="8"/>
      <x v="1"/>
    </i>
    <i>
      <x v="2"/>
      <x v="2"/>
      <x/>
      <x/>
      <x v="5"/>
      <x v="1"/>
      <x v="3"/>
      <x/>
      <x v="1"/>
    </i>
    <i r="4">
      <x v="10"/>
      <x v="1"/>
      <x v="3"/>
      <x/>
      <x v="1"/>
    </i>
    <i r="6">
      <x v="6"/>
      <x/>
      <x v="1"/>
    </i>
    <i r="4">
      <x v="56"/>
      <x v="1"/>
      <x v="3"/>
      <x/>
      <x v="1"/>
    </i>
    <i r="4">
      <x v="151"/>
      <x v="1"/>
      <x v="3"/>
      <x/>
      <x v="1"/>
    </i>
    <i r="6">
      <x v="6"/>
      <x/>
      <x v="1"/>
    </i>
    <i r="6">
      <x v="46"/>
      <x/>
      <x v="1"/>
    </i>
    <i r="4">
      <x v="162"/>
      <x v="1"/>
      <x v="3"/>
      <x/>
      <x v="1"/>
    </i>
    <i r="6">
      <x v="46"/>
      <x/>
      <x v="1"/>
    </i>
    <i r="4">
      <x v="192"/>
      <x v="1"/>
      <x v="6"/>
      <x/>
      <x v="1"/>
    </i>
    <i r="3">
      <x v="2"/>
      <x v="1"/>
      <x v="1"/>
      <x v="3"/>
      <x/>
      <x v="1"/>
    </i>
    <i r="6">
      <x v="6"/>
      <x/>
      <x v="1"/>
    </i>
    <i r="6">
      <x v="46"/>
      <x/>
      <x v="1"/>
    </i>
    <i r="4">
      <x v="3"/>
      <x v="1"/>
      <x v="3"/>
      <x/>
      <x v="1"/>
    </i>
    <i r="6">
      <x v="6"/>
      <x/>
      <x v="1"/>
    </i>
    <i r="6">
      <x v="46"/>
      <x/>
      <x v="1"/>
    </i>
    <i r="4">
      <x v="6"/>
      <x v="1"/>
      <x v="3"/>
      <x/>
      <x v="1"/>
    </i>
    <i r="6">
      <x v="6"/>
      <x/>
      <x v="1"/>
    </i>
    <i r="4">
      <x v="7"/>
      <x v="1"/>
      <x v="3"/>
      <x/>
      <x v="1"/>
    </i>
    <i r="6">
      <x v="6"/>
      <x/>
      <x v="1"/>
    </i>
    <i r="6">
      <x v="7"/>
      <x/>
      <x v="1"/>
    </i>
    <i r="6">
      <x v="46"/>
      <x/>
      <x v="1"/>
    </i>
    <i r="4">
      <x v="9"/>
      <x v="1"/>
      <x v="3"/>
      <x/>
      <x v="1"/>
    </i>
    <i r="6">
      <x v="6"/>
      <x/>
      <x v="1"/>
    </i>
    <i r="4">
      <x v="12"/>
      <x v="1"/>
      <x v="3"/>
      <x/>
      <x v="1"/>
    </i>
    <i r="4">
      <x v="14"/>
      <x v="1"/>
      <x v="3"/>
      <x/>
      <x v="1"/>
    </i>
    <i r="6">
      <x v="6"/>
      <x/>
      <x v="1"/>
    </i>
    <i r="6">
      <x v="7"/>
      <x/>
      <x v="1"/>
    </i>
    <i r="4">
      <x v="16"/>
    </i>
    <i r="4">
      <x v="43"/>
      <x v="1"/>
      <x v="6"/>
      <x/>
      <x v="1"/>
    </i>
    <i r="4">
      <x v="128"/>
      <x v="1"/>
      <x v="3"/>
      <x/>
      <x v="1"/>
    </i>
    <i r="4">
      <x v="139"/>
      <x v="1"/>
      <x v="3"/>
      <x/>
      <x v="1"/>
    </i>
    <i r="4">
      <x v="147"/>
      <x v="1"/>
      <x v="3"/>
      <x/>
      <x v="1"/>
    </i>
    <i r="6">
      <x v="6"/>
      <x/>
      <x v="1"/>
    </i>
    <i>
      <x v="3"/>
      <x v="3"/>
      <x/>
      <x v="2"/>
      <x v="3"/>
      <x v="17"/>
      <x v="3"/>
      <x/>
      <x v="1"/>
    </i>
    <i>
      <x v="4"/>
      <x v="4"/>
      <x/>
      <x v="2"/>
      <x v="6"/>
      <x v="1"/>
      <x v="3"/>
      <x/>
      <x v="1"/>
    </i>
    <i r="6">
      <x v="30"/>
      <x/>
      <x v="1"/>
    </i>
    <i r="6">
      <x v="31"/>
      <x/>
      <x v="1"/>
    </i>
    <i r="5">
      <x v="8"/>
      <x v="6"/>
      <x/>
      <x v="1"/>
    </i>
    <i r="4">
      <x v="16"/>
    </i>
    <i r="4">
      <x v="17"/>
      <x v="1"/>
      <x v="6"/>
      <x/>
      <x v="1"/>
    </i>
    <i r="4">
      <x v="35"/>
      <x v="1"/>
      <x v="1"/>
      <x/>
      <x v="1"/>
    </i>
    <i r="4">
      <x v="46"/>
      <x v="1"/>
      <x v="33"/>
      <x/>
      <x v="1"/>
    </i>
    <i r="4">
      <x v="47"/>
      <x v="8"/>
      <x v="30"/>
      <x/>
      <x v="1"/>
    </i>
    <i r="4">
      <x v="118"/>
      <x v="8"/>
      <x v="51"/>
      <x/>
      <x v="1"/>
    </i>
    <i>
      <x v="5"/>
      <x v="5"/>
      <x/>
      <x/>
      <x v="5"/>
      <x v="1"/>
      <x v="3"/>
      <x/>
      <x v="1"/>
    </i>
    <i r="6">
      <x v="6"/>
      <x/>
      <x v="1"/>
    </i>
    <i r="4">
      <x v="78"/>
      <x v="1"/>
      <x v="13"/>
      <x/>
      <x v="1"/>
    </i>
    <i r="4">
      <x v="135"/>
      <x v="1"/>
      <x v="14"/>
      <x v="8"/>
      <x v="1"/>
    </i>
    <i r="3">
      <x v="1"/>
      <x v="18"/>
      <x v="1"/>
      <x v="6"/>
      <x/>
      <x v="1"/>
    </i>
    <i r="6">
      <x v="8"/>
      <x/>
      <x v="1"/>
    </i>
    <i r="6">
      <x v="9"/>
      <x/>
      <x v="1"/>
    </i>
    <i r="3">
      <x v="2"/>
      <x/>
      <x v="1"/>
      <x v="11"/>
      <x/>
      <x v="1"/>
    </i>
    <i r="4">
      <x v="3"/>
      <x v="1"/>
      <x v="28"/>
      <x/>
      <x v="1"/>
    </i>
    <i r="6">
      <x v="61"/>
      <x/>
      <x v="1"/>
    </i>
    <i r="5">
      <x v="2"/>
      <x v="19"/>
      <x v="3"/>
      <x v="1"/>
    </i>
    <i r="4">
      <x v="6"/>
      <x v="1"/>
      <x v="2"/>
      <x/>
      <x v="1"/>
    </i>
    <i r="6">
      <x v="3"/>
      <x/>
      <x v="1"/>
    </i>
    <i r="6">
      <x v="6"/>
      <x/>
      <x v="1"/>
    </i>
    <i r="6">
      <x v="17"/>
      <x v="2"/>
      <x v="1"/>
    </i>
    <i r="6">
      <x v="18"/>
      <x v="2"/>
      <x v="1"/>
    </i>
    <i r="6">
      <x v="30"/>
      <x/>
      <x v="1"/>
    </i>
    <i r="6">
      <x v="31"/>
      <x/>
      <x v="1"/>
    </i>
    <i r="6">
      <x v="32"/>
      <x/>
      <x v="1"/>
    </i>
    <i r="5">
      <x v="2"/>
      <x v="20"/>
      <x v="3"/>
      <x v="1"/>
    </i>
    <i r="5">
      <x v="8"/>
      <x v="6"/>
      <x/>
      <x v="1"/>
    </i>
    <i r="6">
      <x v="7"/>
      <x/>
      <x v="1"/>
    </i>
    <i r="4">
      <x v="7"/>
      <x/>
      <x v="14"/>
      <x v="2"/>
      <x v="1"/>
    </i>
    <i r="5">
      <x v="1"/>
      <x v="56"/>
      <x/>
      <x v="1"/>
    </i>
    <i r="4">
      <x v="12"/>
      <x v="1"/>
      <x v="2"/>
      <x/>
      <x v="1"/>
    </i>
    <i r="4">
      <x v="16"/>
    </i>
    <i r="4">
      <x v="22"/>
      <x v="1"/>
      <x v="1"/>
      <x/>
      <x v="1"/>
    </i>
    <i r="6">
      <x v="23"/>
      <x/>
      <x v="1"/>
    </i>
    <i r="4">
      <x v="23"/>
      <x v="1"/>
      <x/>
      <x/>
      <x v="1"/>
    </i>
    <i r="6">
      <x v="6"/>
      <x/>
      <x v="1"/>
    </i>
    <i r="6">
      <x v="11"/>
      <x/>
      <x v="1"/>
    </i>
    <i r="4">
      <x v="25"/>
      <x v="1"/>
      <x/>
      <x/>
      <x v="1"/>
    </i>
    <i r="6">
      <x v="20"/>
      <x v="3"/>
      <x v="1"/>
    </i>
    <i r="6">
      <x v="21"/>
      <x/>
      <x v="1"/>
    </i>
    <i r="7">
      <x v="3"/>
      <x v="1"/>
    </i>
    <i r="5">
      <x v="5"/>
      <x v="7"/>
      <x/>
      <x v="1"/>
    </i>
    <i r="4">
      <x v="30"/>
      <x v="1"/>
      <x/>
      <x/>
      <x v="1"/>
    </i>
    <i r="4">
      <x v="34"/>
    </i>
    <i r="4">
      <x v="35"/>
      <x v="2"/>
      <x v="1"/>
      <x/>
      <x v="1"/>
    </i>
    <i r="4">
      <x v="37"/>
      <x v="1"/>
      <x v="17"/>
      <x v="2"/>
      <x v="1"/>
    </i>
    <i r="4">
      <x v="39"/>
      <x v="1"/>
      <x v="4"/>
      <x/>
      <x v="1"/>
    </i>
    <i r="6">
      <x v="19"/>
      <x v="2"/>
      <x v="1"/>
    </i>
    <i r="4">
      <x v="45"/>
      <x v="1"/>
      <x v="28"/>
      <x/>
      <x v="1"/>
    </i>
    <i r="4">
      <x v="46"/>
      <x/>
      <x v="67"/>
      <x/>
      <x v="1"/>
    </i>
    <i r="6">
      <x v="75"/>
      <x/>
      <x v="1"/>
    </i>
    <i r="5">
      <x v="1"/>
      <x v="30"/>
      <x/>
      <x v="1"/>
    </i>
    <i r="6">
      <x v="33"/>
      <x/>
      <x v="1"/>
    </i>
    <i r="6">
      <x v="68"/>
      <x/>
      <x v="1"/>
    </i>
    <i r="4">
      <x v="47"/>
      <x v="1"/>
      <x v="30"/>
      <x/>
      <x v="1"/>
    </i>
    <i r="6">
      <x v="31"/>
      <x/>
      <x v="1"/>
    </i>
    <i r="5">
      <x v="8"/>
      <x v="30"/>
      <x/>
      <x v="1"/>
    </i>
    <i r="4">
      <x v="80"/>
      <x v="1"/>
      <x v="21"/>
      <x/>
      <x v="1"/>
    </i>
    <i r="6">
      <x v="39"/>
      <x v="8"/>
      <x v="1"/>
    </i>
    <i r="4">
      <x v="119"/>
      <x/>
      <x v="16"/>
      <x/>
      <x v="1"/>
    </i>
    <i r="5">
      <x v="1"/>
      <x v="1"/>
      <x/>
      <x v="1"/>
    </i>
    <i r="4">
      <x v="125"/>
      <x v="8"/>
      <x v="51"/>
      <x/>
      <x v="1"/>
    </i>
    <i r="4">
      <x v="126"/>
      <x v="1"/>
      <x v="11"/>
      <x/>
      <x v="1"/>
    </i>
    <i r="4">
      <x v="133"/>
      <x v="1"/>
      <x v="39"/>
      <x/>
      <x v="1"/>
    </i>
    <i r="4">
      <x v="168"/>
      <x v="1"/>
      <x v="1"/>
      <x/>
      <x v="1"/>
    </i>
    <i r="4">
      <x v="185"/>
      <x v="1"/>
      <x v="6"/>
      <x/>
      <x v="1"/>
    </i>
    <i r="4">
      <x v="186"/>
      <x v="1"/>
      <x/>
      <x/>
      <x v="1"/>
    </i>
    <i>
      <x v="6"/>
      <x v="6"/>
      <x/>
      <x v="2"/>
      <x v="16"/>
    </i>
    <i r="4">
      <x v="23"/>
      <x/>
      <x v="13"/>
      <x/>
      <x v="1"/>
    </i>
    <i r="4">
      <x v="29"/>
      <x v="1"/>
      <x v="13"/>
      <x/>
      <x v="1"/>
    </i>
    <i r="4">
      <x v="30"/>
      <x v="1"/>
      <x/>
      <x/>
      <x v="1"/>
    </i>
    <i r="4">
      <x v="33"/>
      <x v="1"/>
      <x v="14"/>
      <x/>
      <x v="1"/>
    </i>
    <i r="4">
      <x v="47"/>
      <x v="8"/>
      <x v="30"/>
      <x/>
      <x v="1"/>
    </i>
    <i>
      <x v="7"/>
      <x v="7"/>
      <x/>
      <x v="2"/>
      <x v="29"/>
      <x v="1"/>
      <x v="15"/>
      <x/>
      <x v="1"/>
    </i>
    <i r="4">
      <x v="34"/>
    </i>
    <i>
      <x v="8"/>
      <x v="8"/>
      <x/>
      <x v="2"/>
      <x v="16"/>
    </i>
    <i r="4">
      <x v="22"/>
      <x v="1"/>
      <x v="36"/>
      <x/>
      <x v="1"/>
    </i>
    <i r="4">
      <x v="34"/>
    </i>
    <i r="4">
      <x v="35"/>
      <x v="3"/>
      <x v="23"/>
      <x v="5"/>
      <x v="1"/>
    </i>
    <i r="4">
      <x v="36"/>
      <x v="1"/>
      <x v="16"/>
      <x/>
      <x v="1"/>
    </i>
    <i r="4">
      <x v="38"/>
      <x v="3"/>
      <x v="24"/>
      <x v="5"/>
      <x v="1"/>
    </i>
    <i r="4">
      <x v="40"/>
      <x v="3"/>
      <x/>
      <x v="5"/>
      <x v="1"/>
    </i>
    <i r="6">
      <x v="74"/>
      <x v="5"/>
      <x v="1"/>
    </i>
    <i>
      <x v="9"/>
      <x v="9"/>
      <x/>
      <x v="2"/>
      <x v="34"/>
    </i>
    <i>
      <x v="10"/>
      <x v="10"/>
      <x/>
      <x v="1"/>
      <x v="79"/>
      <x v="1"/>
      <x v="13"/>
      <x/>
      <x v="1"/>
    </i>
    <i r="3">
      <x v="2"/>
      <x v="3"/>
      <x v="1"/>
      <x v="61"/>
      <x/>
      <x v="1"/>
    </i>
    <i r="4">
      <x v="16"/>
    </i>
    <i r="4">
      <x v="22"/>
      <x v="1"/>
      <x v="20"/>
      <x v="3"/>
      <x v="1"/>
    </i>
    <i r="4">
      <x v="30"/>
      <x v="1"/>
      <x/>
      <x/>
      <x v="1"/>
    </i>
    <i r="4">
      <x v="34"/>
    </i>
    <i r="4">
      <x v="47"/>
      <x v="8"/>
      <x v="30"/>
      <x/>
      <x v="1"/>
    </i>
    <i r="4">
      <x v="126"/>
      <x v="1"/>
      <x v="1"/>
      <x/>
      <x v="1"/>
    </i>
    <i r="4">
      <x v="140"/>
      <x v="1"/>
      <x v="39"/>
      <x/>
      <x v="1"/>
    </i>
    <i r="4">
      <x v="141"/>
      <x v="1"/>
      <x v="39"/>
      <x/>
      <x v="1"/>
    </i>
    <i r="4">
      <x v="143"/>
      <x v="1"/>
      <x v="11"/>
      <x/>
      <x v="1"/>
    </i>
    <i>
      <x v="11"/>
      <x v="11"/>
      <x/>
      <x v="2"/>
      <x v="3"/>
      <x v="1"/>
      <x v="28"/>
      <x/>
      <x v="1"/>
    </i>
    <i r="4">
      <x v="16"/>
    </i>
    <i r="4">
      <x v="29"/>
      <x v="1"/>
      <x v="13"/>
      <x v="8"/>
      <x v="1"/>
    </i>
    <i r="4">
      <x v="34"/>
    </i>
    <i r="4">
      <x v="39"/>
      <x v="1"/>
      <x v="19"/>
      <x v="2"/>
      <x v="1"/>
    </i>
    <i r="4">
      <x v="47"/>
      <x v="1"/>
      <x v="30"/>
      <x v="8"/>
      <x v="1"/>
    </i>
    <i r="4">
      <x v="67"/>
      <x v="1"/>
      <x v="36"/>
      <x/>
      <x v="1"/>
    </i>
    <i r="4">
      <x v="69"/>
      <x v="1"/>
      <x v="37"/>
      <x v="8"/>
      <x v="1"/>
    </i>
    <i r="4">
      <x v="71"/>
      <x v="1"/>
      <x v="36"/>
      <x/>
      <x v="1"/>
    </i>
    <i r="4">
      <x v="72"/>
      <x v="1"/>
      <x v="36"/>
      <x/>
      <x v="1"/>
    </i>
    <i r="4">
      <x v="74"/>
      <x v="1"/>
      <x v="36"/>
      <x/>
      <x v="1"/>
    </i>
    <i r="4">
      <x v="87"/>
      <x v="1"/>
      <x v="37"/>
      <x v="8"/>
      <x v="1"/>
    </i>
    <i r="4">
      <x v="88"/>
      <x v="1"/>
      <x v="37"/>
      <x v="8"/>
      <x v="1"/>
    </i>
    <i r="4">
      <x v="90"/>
      <x v="1"/>
      <x v="48"/>
      <x/>
      <x v="1"/>
    </i>
    <i r="4">
      <x v="96"/>
      <x v="1"/>
      <x v="38"/>
      <x v="8"/>
      <x v="1"/>
    </i>
    <i r="6">
      <x v="48"/>
      <x v="8"/>
      <x v="1"/>
    </i>
    <i r="4">
      <x v="101"/>
      <x v="1"/>
      <x v="1"/>
      <x/>
      <x v="1"/>
    </i>
    <i r="4">
      <x v="107"/>
      <x v="18"/>
      <x v="16"/>
      <x v="8"/>
      <x v="1"/>
    </i>
    <i r="4">
      <x v="126"/>
      <x v="1"/>
      <x v="11"/>
      <x v="8"/>
      <x v="1"/>
    </i>
    <i r="6">
      <x v="23"/>
      <x v="8"/>
      <x v="1"/>
    </i>
    <i r="4">
      <x v="129"/>
      <x v="1"/>
      <x v="42"/>
      <x v="8"/>
      <x v="1"/>
    </i>
    <i r="4">
      <x v="131"/>
      <x v="1"/>
      <x v="39"/>
      <x v="8"/>
      <x v="1"/>
    </i>
    <i r="4">
      <x v="173"/>
      <x v="1"/>
      <x v="1"/>
      <x/>
      <x v="1"/>
    </i>
    <i r="4">
      <x v="175"/>
      <x v="1"/>
      <x v="48"/>
      <x/>
      <x v="1"/>
    </i>
    <i r="4">
      <x v="197"/>
      <x v="1"/>
      <x v="36"/>
      <x/>
      <x v="1"/>
    </i>
    <i>
      <x v="12"/>
      <x v="12"/>
      <x/>
      <x v="2"/>
      <x v="16"/>
    </i>
    <i r="4">
      <x v="34"/>
    </i>
    <i r="4">
      <x v="35"/>
      <x v="3"/>
      <x v="23"/>
      <x v="5"/>
      <x v="1"/>
    </i>
    <i r="4">
      <x v="38"/>
      <x v="3"/>
      <x v="24"/>
      <x v="5"/>
      <x v="1"/>
    </i>
    <i r="4">
      <x v="40"/>
      <x v="3"/>
      <x/>
      <x v="5"/>
      <x v="1"/>
    </i>
    <i r="6">
      <x v="74"/>
      <x v="5"/>
      <x v="1"/>
    </i>
    <i r="4">
      <x v="41"/>
      <x v="3"/>
      <x v="25"/>
      <x v="5"/>
      <x v="1"/>
    </i>
    <i r="4">
      <x v="77"/>
      <x v="1"/>
      <x v="36"/>
      <x/>
      <x v="1"/>
    </i>
    <i r="4">
      <x v="204"/>
      <x v="1"/>
      <x v="36"/>
      <x/>
      <x v="1"/>
    </i>
    <i>
      <x v="13"/>
      <x v="13"/>
      <x/>
      <x v="2"/>
      <x v="1"/>
      <x v="1"/>
      <x v="4"/>
      <x v="1"/>
      <x/>
    </i>
    <i r="6">
      <x v="13"/>
      <x v="1"/>
      <x/>
    </i>
    <i r="6">
      <x v="21"/>
      <x v="1"/>
      <x/>
    </i>
    <i r="4">
      <x v="3"/>
      <x v="1"/>
      <x v="3"/>
      <x v="1"/>
      <x/>
    </i>
    <i r="4">
      <x v="21"/>
      <x v="1"/>
      <x v="12"/>
      <x v="1"/>
      <x/>
    </i>
    <i r="6">
      <x v="27"/>
      <x v="1"/>
      <x/>
    </i>
    <i r="4">
      <x v="42"/>
      <x v="1"/>
      <x v="20"/>
      <x v="1"/>
      <x/>
    </i>
    <i r="6">
      <x v="26"/>
      <x v="1"/>
      <x/>
    </i>
    <i r="4">
      <x v="43"/>
      <x v="1"/>
      <x v="28"/>
      <x v="1"/>
      <x/>
    </i>
    <i>
      <x v="14"/>
      <x v="14"/>
      <x/>
      <x v="2"/>
      <x v="201"/>
      <x v="1"/>
      <x v="1"/>
      <x/>
      <x v="1"/>
    </i>
    <i>
      <x v="16"/>
      <x v="16"/>
      <x/>
      <x v="2"/>
      <x v="6"/>
      <x v="1"/>
      <x v="2"/>
      <x/>
      <x v="1"/>
    </i>
    <i r="5">
      <x v="8"/>
      <x v="6"/>
      <x/>
      <x v="1"/>
    </i>
    <i r="4">
      <x v="35"/>
      <x v="1"/>
      <x v="1"/>
      <x/>
      <x v="1"/>
    </i>
    <i>
      <x v="17"/>
      <x v="17"/>
      <x/>
      <x/>
      <x v="138"/>
      <x v="1"/>
      <x v="6"/>
      <x/>
      <x v="1"/>
    </i>
    <i r="4">
      <x v="187"/>
      <x v="1"/>
      <x v="6"/>
      <x/>
      <x v="1"/>
    </i>
    <i r="3">
      <x v="2"/>
      <x v="2"/>
      <x v="1"/>
      <x/>
      <x/>
      <x v="1"/>
    </i>
    <i r="4">
      <x v="6"/>
      <x v="1"/>
      <x v="2"/>
      <x/>
      <x v="1"/>
    </i>
    <i r="6">
      <x v="3"/>
      <x/>
      <x v="1"/>
    </i>
    <i r="6">
      <x v="30"/>
      <x/>
      <x v="1"/>
    </i>
    <i r="6">
      <x v="31"/>
      <x/>
      <x v="1"/>
    </i>
    <i r="6">
      <x v="32"/>
      <x/>
      <x v="1"/>
    </i>
    <i r="6">
      <x v="46"/>
      <x/>
      <x v="1"/>
    </i>
    <i r="4">
      <x v="46"/>
      <x v="1"/>
      <x v="33"/>
      <x/>
      <x v="1"/>
    </i>
    <i r="4">
      <x v="48"/>
      <x v="1"/>
      <x v="47"/>
      <x/>
      <x v="1"/>
    </i>
    <i r="4">
      <x v="53"/>
      <x v="1"/>
      <x v="47"/>
      <x/>
      <x v="1"/>
    </i>
    <i r="4">
      <x v="67"/>
      <x v="1"/>
      <x v="8"/>
      <x/>
      <x v="1"/>
    </i>
    <i r="4">
      <x v="188"/>
      <x v="1"/>
      <x v="56"/>
      <x/>
      <x v="1"/>
    </i>
    <i r="4">
      <x v="189"/>
      <x v="1"/>
      <x v="52"/>
      <x/>
      <x v="1"/>
    </i>
    <i r="4">
      <x v="190"/>
      <x v="1"/>
      <x v="56"/>
      <x/>
      <x v="1"/>
    </i>
    <i>
      <x v="18"/>
      <x v="18"/>
      <x/>
      <x v="2"/>
      <x v="6"/>
      <x v="1"/>
      <x v="2"/>
      <x/>
      <x v="1"/>
    </i>
    <i r="6">
      <x v="6"/>
      <x/>
      <x v="1"/>
    </i>
    <i r="4">
      <x v="14"/>
      <x v="1"/>
      <x v="28"/>
      <x/>
      <x v="1"/>
    </i>
    <i>
      <x v="19"/>
      <x v="19"/>
      <x/>
      <x v="2"/>
      <x v="3"/>
      <x v="1"/>
      <x v="28"/>
      <x/>
      <x v="1"/>
    </i>
    <i r="4">
      <x v="6"/>
      <x v="1"/>
      <x v="2"/>
      <x/>
      <x v="1"/>
    </i>
    <i>
      <x v="20"/>
      <x v="20"/>
      <x/>
      <x v="2"/>
      <x v="3"/>
      <x/>
      <x v="17"/>
      <x v="6"/>
      <x v="1"/>
    </i>
    <i r="6">
      <x v="29"/>
      <x v="6"/>
      <x v="1"/>
    </i>
    <i r="5">
      <x v="1"/>
      <x v="2"/>
      <x/>
      <x v="1"/>
    </i>
    <i r="6">
      <x v="48"/>
      <x/>
      <x v="1"/>
    </i>
    <i r="4">
      <x v="6"/>
      <x v="1"/>
      <x v="3"/>
      <x/>
      <x v="1"/>
    </i>
    <i r="6">
      <x v="21"/>
      <x/>
      <x v="1"/>
    </i>
    <i r="6">
      <x v="32"/>
      <x/>
      <x v="1"/>
    </i>
    <i r="5">
      <x v="2"/>
      <x v="30"/>
      <x/>
      <x v="1"/>
    </i>
    <i r="5">
      <x v="8"/>
      <x v="6"/>
      <x/>
      <x v="1"/>
    </i>
    <i r="4">
      <x v="34"/>
    </i>
    <i r="4">
      <x v="43"/>
      <x v="1"/>
      <x v="48"/>
      <x/>
      <x v="1"/>
    </i>
    <i r="4">
      <x v="47"/>
      <x v="1"/>
      <x v="30"/>
      <x/>
      <x v="1"/>
    </i>
    <i r="6">
      <x v="31"/>
      <x/>
      <x v="1"/>
    </i>
    <i r="4">
      <x v="48"/>
      <x v="1"/>
      <x v="47"/>
      <x/>
      <x v="1"/>
    </i>
    <i r="4">
      <x v="123"/>
      <x v="1"/>
      <x v="21"/>
      <x/>
      <x v="1"/>
    </i>
    <i r="4">
      <x v="124"/>
      <x v="1"/>
      <x v="21"/>
      <x/>
      <x v="1"/>
    </i>
    <i r="4">
      <x v="126"/>
      <x v="1"/>
      <x v="23"/>
      <x v="8"/>
      <x v="1"/>
    </i>
    <i>
      <x v="21"/>
      <x v="21"/>
      <x/>
      <x/>
      <x v="5"/>
      <x v="1"/>
      <x v="3"/>
      <x/>
      <x v="1"/>
    </i>
    <i r="3">
      <x v="2"/>
      <x v="6"/>
      <x v="1"/>
      <x v="30"/>
      <x/>
      <x v="1"/>
    </i>
    <i r="6">
      <x v="31"/>
      <x/>
      <x v="1"/>
    </i>
    <i r="6">
      <x v="32"/>
      <x/>
      <x v="1"/>
    </i>
    <i r="4">
      <x v="21"/>
      <x v="1"/>
      <x v="30"/>
      <x/>
      <x v="1"/>
    </i>
    <i r="4">
      <x v="46"/>
      <x v="1"/>
      <x v="3"/>
      <x/>
      <x v="1"/>
    </i>
    <i>
      <x v="22"/>
      <x v="22"/>
      <x/>
      <x v="2"/>
      <x v="3"/>
      <x v="1"/>
      <x v="61"/>
      <x/>
      <x v="1"/>
    </i>
    <i r="4">
      <x v="46"/>
      <x v="1"/>
      <x v="33"/>
      <x/>
      <x v="1"/>
    </i>
    <i>
      <x v="23"/>
      <x v="23"/>
      <x/>
      <x v="2"/>
      <x v="6"/>
      <x v="1"/>
      <x v="3"/>
      <x/>
      <x v="1"/>
    </i>
    <i r="6">
      <x v="31"/>
      <x/>
      <x v="1"/>
    </i>
    <i r="4">
      <x v="16"/>
    </i>
    <i r="4">
      <x v="176"/>
      <x v="1"/>
      <x v="57"/>
      <x/>
      <x v="1"/>
    </i>
    <i>
      <x v="24"/>
      <x v="24"/>
      <x/>
      <x v="2"/>
      <x v="6"/>
      <x v="1"/>
      <x v="3"/>
      <x/>
      <x v="1"/>
    </i>
    <i r="6">
      <x v="30"/>
      <x/>
      <x v="1"/>
    </i>
    <i r="6">
      <x v="31"/>
      <x/>
      <x v="1"/>
    </i>
    <i r="6">
      <x v="32"/>
      <x/>
      <x v="1"/>
    </i>
    <i r="4">
      <x v="46"/>
      <x v="1"/>
      <x v="33"/>
      <x/>
      <x v="1"/>
    </i>
    <i>
      <x v="25"/>
      <x v="25"/>
      <x/>
      <x v="2"/>
      <x v="6"/>
      <x v="1"/>
      <x v="3"/>
      <x/>
      <x v="1"/>
    </i>
    <i r="6">
      <x v="32"/>
      <x/>
      <x v="1"/>
    </i>
    <i r="6">
      <x v="33"/>
      <x/>
      <x v="1"/>
    </i>
    <i r="5">
      <x v="2"/>
      <x v="30"/>
      <x/>
      <x v="1"/>
    </i>
    <i r="4">
      <x v="46"/>
      <x v="1"/>
      <x v="31"/>
      <x/>
      <x v="1"/>
    </i>
    <i r="4">
      <x v="96"/>
      <x v="1"/>
      <x v="48"/>
      <x v="8"/>
      <x v="1"/>
    </i>
    <i r="4">
      <x v="153"/>
      <x v="1"/>
      <x v="13"/>
      <x/>
      <x v="1"/>
    </i>
    <i>
      <x v="26"/>
      <x v="26"/>
      <x/>
      <x v="2"/>
      <x v="6"/>
      <x v="1"/>
      <x v="3"/>
      <x/>
      <x v="1"/>
    </i>
    <i r="6">
      <x v="32"/>
      <x/>
      <x v="1"/>
    </i>
    <i r="4">
      <x v="122"/>
      <x/>
      <x v="14"/>
      <x v="3"/>
      <x v="1"/>
    </i>
    <i>
      <x v="27"/>
      <x v="27"/>
      <x/>
      <x v="2"/>
      <x v="6"/>
      <x v="1"/>
      <x v="3"/>
      <x/>
      <x v="1"/>
    </i>
    <i r="6">
      <x v="30"/>
      <x/>
      <x v="1"/>
    </i>
    <i r="4">
      <x v="46"/>
      <x v="1"/>
      <x v="33"/>
      <x/>
      <x v="1"/>
    </i>
    <i>
      <x v="28"/>
      <x v="28"/>
      <x/>
      <x v="2"/>
      <x v="6"/>
      <x v="1"/>
      <x v="3"/>
      <x/>
      <x v="1"/>
    </i>
    <i>
      <x v="29"/>
      <x v="29"/>
      <x/>
      <x/>
      <x v="5"/>
      <x v="1"/>
      <x v="3"/>
      <x/>
      <x v="1"/>
    </i>
    <i r="4">
      <x v="56"/>
      <x v="1"/>
      <x v="34"/>
      <x/>
      <x v="1"/>
    </i>
    <i r="6">
      <x v="35"/>
      <x/>
      <x v="1"/>
    </i>
    <i r="4">
      <x v="59"/>
      <x v="1"/>
      <x v="35"/>
      <x/>
      <x v="1"/>
    </i>
    <i r="4">
      <x v="64"/>
      <x v="1"/>
      <x v="12"/>
      <x/>
      <x v="1"/>
    </i>
    <i r="3">
      <x v="1"/>
      <x v="146"/>
      <x v="1"/>
      <x v="65"/>
      <x/>
      <x v="1"/>
    </i>
    <i r="3">
      <x v="2"/>
      <x v="1"/>
      <x v="2"/>
      <x v="3"/>
      <x/>
      <x v="1"/>
    </i>
    <i r="4">
      <x v="3"/>
      <x v="2"/>
      <x v="3"/>
      <x/>
      <x v="1"/>
    </i>
    <i r="4">
      <x v="6"/>
      <x v="2"/>
      <x v="3"/>
      <x/>
      <x v="1"/>
    </i>
    <i r="6">
      <x v="4"/>
      <x/>
      <x v="1"/>
    </i>
    <i r="4">
      <x v="7"/>
      <x v="1"/>
      <x v="3"/>
      <x/>
      <x v="1"/>
    </i>
    <i r="4">
      <x v="16"/>
    </i>
    <i r="4">
      <x v="21"/>
      <x v="1"/>
      <x v="34"/>
      <x/>
      <x v="1"/>
    </i>
    <i r="4">
      <x v="38"/>
      <x v="10"/>
      <x v="18"/>
      <x/>
      <x v="1"/>
    </i>
    <i r="4">
      <x v="43"/>
      <x v="2"/>
      <x v="3"/>
      <x/>
      <x v="1"/>
    </i>
    <i r="4">
      <x v="48"/>
      <x v="2"/>
      <x v="34"/>
      <x/>
      <x v="1"/>
    </i>
    <i r="6">
      <x v="35"/>
      <x/>
      <x v="1"/>
    </i>
    <i r="4">
      <x v="49"/>
      <x v="2"/>
      <x v="34"/>
      <x/>
      <x v="1"/>
    </i>
    <i r="4">
      <x v="50"/>
      <x/>
      <x v="35"/>
      <x/>
      <x v="1"/>
    </i>
    <i r="5">
      <x v="1"/>
      <x v="34"/>
      <x/>
      <x v="1"/>
    </i>
    <i r="4">
      <x v="51"/>
      <x v="1"/>
      <x v="3"/>
      <x/>
      <x v="1"/>
    </i>
    <i r="6">
      <x v="34"/>
      <x/>
      <x v="1"/>
    </i>
    <i r="4">
      <x v="53"/>
      <x/>
      <x v="34"/>
      <x/>
      <x v="1"/>
    </i>
    <i r="4">
      <x v="55"/>
      <x v="2"/>
      <x v="34"/>
      <x/>
      <x v="1"/>
    </i>
    <i r="4">
      <x v="57"/>
      <x v="2"/>
      <x v="34"/>
      <x/>
      <x v="1"/>
    </i>
    <i r="4">
      <x v="58"/>
      <x v="1"/>
      <x v="34"/>
      <x/>
      <x v="1"/>
    </i>
    <i r="4">
      <x v="63"/>
      <x v="1"/>
      <x v="20"/>
      <x/>
      <x v="1"/>
    </i>
    <i r="4">
      <x v="150"/>
      <x v="2"/>
      <x v="34"/>
      <x/>
      <x v="1"/>
    </i>
    <i>
      <x v="30"/>
      <x v="30"/>
      <x/>
      <x v="2"/>
      <x v="3"/>
      <x v="10"/>
      <x v="9"/>
      <x/>
      <x v="1"/>
    </i>
    <i r="4">
      <x v="6"/>
      <x v="11"/>
      <x v="2"/>
      <x/>
      <x v="1"/>
    </i>
    <i r="4">
      <x v="19"/>
      <x v="10"/>
      <x v="63"/>
      <x/>
      <x v="1"/>
    </i>
    <i r="4">
      <x v="30"/>
      <x v="10"/>
      <x v="43"/>
      <x/>
      <x v="1"/>
    </i>
    <i r="4">
      <x v="34"/>
    </i>
    <i r="4">
      <x v="38"/>
      <x v="10"/>
      <x v="18"/>
      <x/>
      <x v="1"/>
    </i>
    <i r="4">
      <x v="42"/>
      <x v="10"/>
      <x v="26"/>
      <x/>
      <x v="1"/>
    </i>
    <i r="4">
      <x v="47"/>
      <x v="10"/>
      <x v="42"/>
      <x/>
      <x v="1"/>
    </i>
    <i r="6">
      <x v="65"/>
      <x/>
      <x v="1"/>
    </i>
    <i r="4">
      <x v="144"/>
      <x v="9"/>
      <x v="62"/>
      <x/>
      <x v="1"/>
    </i>
    <i r="4">
      <x v="145"/>
      <x v="11"/>
      <x v="64"/>
      <x/>
      <x v="1"/>
    </i>
    <i r="4">
      <x v="201"/>
      <x v="11"/>
      <x v="11"/>
      <x/>
      <x v="1"/>
    </i>
    <i>
      <x v="31"/>
      <x v="31"/>
      <x/>
      <x v="2"/>
      <x v="16"/>
    </i>
    <i r="4">
      <x v="34"/>
    </i>
    <i r="4">
      <x v="36"/>
      <x v="5"/>
      <x v="16"/>
      <x v="7"/>
      <x v="1"/>
    </i>
    <i r="4">
      <x v="38"/>
      <x v="5"/>
      <x v="18"/>
      <x v="7"/>
      <x v="1"/>
    </i>
    <i r="4">
      <x v="67"/>
      <x v="5"/>
      <x v="37"/>
      <x v="7"/>
      <x v="1"/>
    </i>
    <i r="4">
      <x v="81"/>
      <x v="4"/>
      <x v="37"/>
      <x v="7"/>
      <x v="1"/>
    </i>
    <i r="4">
      <x v="83"/>
      <x v="4"/>
      <x v="37"/>
      <x v="7"/>
      <x v="1"/>
    </i>
    <i r="4">
      <x v="86"/>
      <x v="1"/>
      <x v="16"/>
      <x v="7"/>
      <x v="1"/>
    </i>
    <i r="4">
      <x v="91"/>
      <x v="4"/>
      <x v="39"/>
      <x v="7"/>
      <x v="1"/>
    </i>
    <i r="4">
      <x v="92"/>
      <x v="5"/>
      <x v="39"/>
      <x v="7"/>
      <x v="1"/>
    </i>
    <i r="4">
      <x v="93"/>
      <x v="5"/>
      <x v="40"/>
      <x v="7"/>
      <x v="1"/>
    </i>
    <i r="4">
      <x v="94"/>
      <x v="5"/>
      <x v="41"/>
      <x v="7"/>
      <x v="1"/>
    </i>
    <i r="4">
      <x v="95"/>
      <x v="5"/>
      <x v="38"/>
      <x v="7"/>
      <x v="1"/>
    </i>
    <i r="4">
      <x v="154"/>
      <x v="5"/>
      <x v="16"/>
      <x v="7"/>
      <x v="1"/>
    </i>
    <i r="4">
      <x v="178"/>
      <x v="5"/>
      <x v="39"/>
      <x v="7"/>
      <x v="1"/>
    </i>
    <i r="4">
      <x v="179"/>
      <x v="5"/>
      <x v="39"/>
      <x v="7"/>
      <x v="1"/>
    </i>
    <i r="4">
      <x v="180"/>
      <x v="5"/>
      <x v="39"/>
      <x v="7"/>
      <x v="1"/>
    </i>
    <i r="4">
      <x v="193"/>
      <x v="4"/>
      <x v="39"/>
      <x v="7"/>
      <x v="1"/>
    </i>
    <i>
      <x v="32"/>
      <x v="32"/>
      <x/>
      <x v="2"/>
      <x v="6"/>
      <x v="5"/>
      <x v="3"/>
      <x v="7"/>
      <x v="1"/>
    </i>
    <i r="4">
      <x v="16"/>
    </i>
    <i r="4">
      <x v="38"/>
      <x v="5"/>
      <x v="18"/>
      <x v="7"/>
      <x v="1"/>
    </i>
    <i r="4">
      <x v="95"/>
      <x v="5"/>
      <x v="38"/>
      <x v="7"/>
      <x v="1"/>
    </i>
    <i r="4">
      <x v="100"/>
      <x v="5"/>
      <x v="40"/>
      <x v="7"/>
      <x v="1"/>
    </i>
    <i>
      <x v="33"/>
      <x v="33"/>
      <x/>
      <x v="2"/>
      <x v="3"/>
      <x v="5"/>
      <x v="3"/>
      <x v="7"/>
      <x v="1"/>
    </i>
    <i r="4">
      <x v="95"/>
      <x v="5"/>
      <x v="38"/>
      <x v="7"/>
      <x v="1"/>
    </i>
    <i r="4">
      <x v="101"/>
      <x v="5"/>
      <x v="16"/>
      <x v="7"/>
      <x v="1"/>
    </i>
    <i r="4">
      <x v="102"/>
      <x v="5"/>
      <x v="16"/>
      <x v="7"/>
      <x v="1"/>
    </i>
    <i r="4">
      <x v="103"/>
      <x v="5"/>
      <x v="16"/>
      <x v="7"/>
      <x v="1"/>
    </i>
    <i r="4">
      <x v="202"/>
      <x v="5"/>
      <x v="16"/>
      <x v="7"/>
      <x v="1"/>
    </i>
    <i>
      <x v="35"/>
      <x v="35"/>
      <x/>
      <x v="2"/>
      <x v="3"/>
      <x v="5"/>
      <x v="3"/>
      <x v="7"/>
      <x v="1"/>
    </i>
    <i r="4">
      <x v="16"/>
    </i>
    <i r="4">
      <x v="35"/>
      <x v="5"/>
      <x v="11"/>
      <x v="7"/>
      <x v="1"/>
    </i>
    <i r="4">
      <x v="164"/>
      <x v="5"/>
      <x v="11"/>
      <x v="7"/>
      <x v="1"/>
    </i>
    <i>
      <x v="36"/>
      <x v="36"/>
      <x/>
      <x v="2"/>
      <x v="16"/>
    </i>
    <i r="4">
      <x v="34"/>
    </i>
    <i r="4">
      <x v="35"/>
      <x v="5"/>
      <x v="11"/>
      <x v="7"/>
      <x v="1"/>
    </i>
    <i r="4">
      <x v="47"/>
      <x v="5"/>
      <x v="40"/>
      <x v="7"/>
      <x v="1"/>
    </i>
    <i>
      <x v="37"/>
      <x v="37"/>
      <x/>
      <x/>
      <x v="78"/>
      <x v="15"/>
      <x v="50"/>
      <x/>
      <x v="1"/>
    </i>
    <i r="5">
      <x v="16"/>
      <x v="50"/>
      <x/>
      <x v="1"/>
    </i>
    <i r="4">
      <x v="196"/>
      <x v="1"/>
      <x v="66"/>
      <x/>
      <x v="1"/>
    </i>
    <i r="3">
      <x v="2"/>
      <x/>
      <x/>
      <x v="66"/>
      <x/>
      <x v="1"/>
    </i>
    <i r="4">
      <x v="3"/>
      <x/>
      <x v="3"/>
      <x/>
      <x v="1"/>
    </i>
    <i r="6">
      <x v="28"/>
      <x/>
      <x v="1"/>
    </i>
    <i r="5">
      <x v="6"/>
      <x v="3"/>
      <x/>
      <x v="1"/>
    </i>
    <i r="4">
      <x v="11"/>
      <x/>
      <x/>
      <x/>
      <x v="1"/>
    </i>
    <i r="4">
      <x v="14"/>
      <x v="6"/>
      <x v="39"/>
      <x/>
      <x v="1"/>
    </i>
    <i r="4">
      <x v="16"/>
    </i>
    <i r="4">
      <x v="34"/>
    </i>
    <i r="4">
      <x v="47"/>
      <x/>
      <x/>
      <x/>
      <x v="1"/>
    </i>
    <i r="5">
      <x v="2"/>
      <x v="44"/>
      <x/>
      <x v="1"/>
    </i>
    <i r="5">
      <x v="6"/>
      <x/>
      <x/>
      <x v="1"/>
    </i>
    <i r="4">
      <x v="71"/>
      <x v="7"/>
      <x v="39"/>
      <x/>
      <x v="1"/>
    </i>
    <i r="4">
      <x v="88"/>
      <x v="14"/>
      <x v="50"/>
      <x/>
      <x v="1"/>
    </i>
    <i r="4">
      <x v="105"/>
      <x v="6"/>
      <x/>
      <x/>
      <x v="1"/>
    </i>
    <i r="4">
      <x v="113"/>
      <x v="6"/>
      <x v="28"/>
      <x/>
      <x v="1"/>
    </i>
    <i r="4">
      <x v="115"/>
      <x v="6"/>
      <x v="3"/>
      <x/>
      <x v="1"/>
    </i>
    <i r="4">
      <x v="116"/>
      <x/>
      <x v="3"/>
      <x/>
      <x v="1"/>
    </i>
    <i r="4">
      <x v="117"/>
      <x v="2"/>
      <x v="3"/>
      <x/>
      <x v="1"/>
    </i>
    <i r="4">
      <x v="133"/>
      <x v="7"/>
      <x v="39"/>
      <x/>
      <x v="1"/>
    </i>
    <i r="4">
      <x v="193"/>
      <x v="7"/>
      <x v="50"/>
      <x/>
      <x v="1"/>
    </i>
    <i r="4">
      <x v="194"/>
      <x v="7"/>
      <x v="39"/>
      <x/>
      <x v="1"/>
    </i>
    <i r="4">
      <x v="195"/>
      <x v="7"/>
      <x v="39"/>
      <x/>
      <x v="1"/>
    </i>
    <i>
      <x v="38"/>
      <x v="38"/>
      <x/>
      <x v="2"/>
      <x v="3"/>
      <x/>
      <x v="3"/>
      <x/>
      <x v="1"/>
    </i>
    <i r="4">
      <x v="6"/>
      <x/>
      <x v="3"/>
      <x/>
      <x v="1"/>
    </i>
    <i r="4">
      <x v="9"/>
      <x v="2"/>
      <x v="66"/>
      <x/>
      <x v="1"/>
    </i>
    <i r="4">
      <x v="16"/>
    </i>
    <i r="4">
      <x v="34"/>
    </i>
    <i r="4">
      <x v="43"/>
      <x v="6"/>
      <x v="28"/>
      <x/>
      <x v="1"/>
    </i>
    <i r="4">
      <x v="114"/>
      <x/>
      <x v="3"/>
      <x/>
      <x v="1"/>
    </i>
    <i>
      <x v="39"/>
      <x v="40"/>
      <x/>
      <x v="2"/>
      <x v="3"/>
      <x v="6"/>
      <x v="3"/>
      <x/>
      <x v="1"/>
    </i>
    <i r="4">
      <x v="34"/>
    </i>
    <i r="4">
      <x v="45"/>
      <x v="6"/>
      <x v="46"/>
      <x/>
      <x v="1"/>
    </i>
    <i r="4">
      <x v="80"/>
      <x v="1"/>
      <x v="39"/>
      <x v="8"/>
      <x v="1"/>
    </i>
    <i r="5">
      <x v="6"/>
      <x v="39"/>
      <x/>
      <x v="1"/>
    </i>
    <i r="4">
      <x v="120"/>
      <x v="6"/>
      <x v="39"/>
      <x/>
      <x v="1"/>
    </i>
    <i r="4">
      <x v="121"/>
      <x v="6"/>
      <x v="39"/>
      <x/>
      <x v="1"/>
    </i>
    <i r="4">
      <x v="122"/>
      <x v="6"/>
      <x v="3"/>
      <x/>
      <x v="1"/>
    </i>
    <i>
      <x v="40"/>
      <x v="41"/>
      <x/>
      <x v="2"/>
      <x v="48"/>
      <x v="1"/>
      <x v="47"/>
      <x/>
      <x v="1"/>
    </i>
    <i>
      <x v="41"/>
      <x v="42"/>
      <x/>
      <x v="2"/>
      <x v="34"/>
    </i>
    <i r="4">
      <x v="125"/>
      <x v="8"/>
      <x v="51"/>
      <x/>
      <x v="1"/>
    </i>
    <i>
      <x v="43"/>
      <x v="44"/>
      <x/>
      <x v="2"/>
      <x v="16"/>
    </i>
    <i r="4">
      <x v="34"/>
    </i>
    <i>
      <x v="44"/>
      <x v="45"/>
      <x/>
      <x v="2"/>
      <x v="47"/>
      <x v="1"/>
      <x v="30"/>
      <x v="8"/>
      <x v="1"/>
    </i>
    <i>
      <x v="46"/>
      <x v="47"/>
      <x/>
      <x/>
      <x v="162"/>
      <x v="1"/>
      <x v="3"/>
      <x/>
      <x v="1"/>
    </i>
    <i r="3">
      <x v="2"/>
      <x v="33"/>
      <x v="1"/>
      <x v="71"/>
      <x/>
      <x v="1"/>
    </i>
    <i r="4">
      <x v="34"/>
    </i>
    <i>
      <x v="47"/>
      <x v="48"/>
      <x/>
      <x/>
      <x v="200"/>
      <x v="1"/>
      <x v="14"/>
      <x/>
      <x v="1"/>
    </i>
    <i r="3">
      <x v="2"/>
      <x v="7"/>
      <x v="1"/>
      <x v="33"/>
      <x/>
      <x v="1"/>
    </i>
    <i r="4">
      <x v="34"/>
    </i>
    <i r="4">
      <x v="35"/>
      <x v="1"/>
      <x v="23"/>
      <x/>
      <x v="1"/>
    </i>
    <i r="4">
      <x v="48"/>
      <x v="1"/>
      <x v="60"/>
      <x/>
      <x v="1"/>
    </i>
    <i>
      <x v="49"/>
      <x v="50"/>
      <x/>
      <x v="2"/>
      <x v="7"/>
      <x v="1"/>
      <x v="33"/>
      <x/>
      <x v="1"/>
    </i>
    <i r="4">
      <x v="34"/>
    </i>
    <i>
      <x v="50"/>
      <x v="51"/>
      <x/>
      <x v="2"/>
      <x v="3"/>
      <x v="1"/>
      <x v="9"/>
      <x/>
      <x v="1"/>
    </i>
    <i r="4">
      <x v="7"/>
      <x v="1"/>
      <x v="33"/>
      <x/>
      <x v="1"/>
    </i>
    <i r="4">
      <x v="34"/>
    </i>
    <i r="4">
      <x v="48"/>
      <x v="1"/>
      <x v="60"/>
      <x/>
      <x v="1"/>
    </i>
    <i>
      <x v="52"/>
      <x v="53"/>
      <x/>
      <x v="2"/>
      <x v="47"/>
      <x v="10"/>
      <x v="42"/>
      <x/>
      <x v="1"/>
    </i>
    <i r="4">
      <x v="50"/>
      <x/>
      <x v="34"/>
      <x/>
      <x v="1"/>
    </i>
    <i>
      <x v="53"/>
      <x v="54"/>
      <x/>
      <x v="2"/>
      <x v="2"/>
      <x v="1"/>
      <x/>
      <x/>
      <x v="1"/>
    </i>
    <i r="4">
      <x v="6"/>
      <x v="1"/>
      <x v="7"/>
      <x v="4"/>
      <x v="1"/>
    </i>
    <i r="5">
      <x v="2"/>
      <x v="7"/>
      <x v="3"/>
      <x v="1"/>
    </i>
    <i r="4">
      <x v="34"/>
    </i>
    <i r="4">
      <x v="201"/>
      <x v="1"/>
      <x v="1"/>
      <x/>
      <x v="1"/>
    </i>
    <i>
      <x v="56"/>
      <x v="56"/>
      <x/>
      <x v="2"/>
      <x v="3"/>
      <x v="1"/>
      <x v="3"/>
      <x/>
      <x v="1"/>
    </i>
    <i r="4">
      <x v="30"/>
      <x v="1"/>
      <x v="22"/>
      <x/>
      <x v="1"/>
    </i>
    <i r="4">
      <x v="42"/>
      <x v="1"/>
      <x v="20"/>
      <x/>
      <x v="1"/>
    </i>
    <i>
      <x v="57"/>
      <x v="57"/>
      <x/>
      <x v="2"/>
      <x v="3"/>
      <x v="1"/>
      <x v="3"/>
      <x/>
      <x v="1"/>
    </i>
    <i r="4">
      <x v="30"/>
      <x v="1"/>
      <x v="22"/>
      <x/>
      <x v="1"/>
    </i>
    <i r="4">
      <x v="118"/>
      <x v="1"/>
      <x v="11"/>
      <x/>
      <x v="1"/>
    </i>
    <i>
      <x v="58"/>
      <x v="58"/>
      <x/>
      <x v="2"/>
      <x v="34"/>
    </i>
    <i>
      <x v="59"/>
      <x v="59"/>
      <x/>
      <x v="2"/>
      <x v="6"/>
      <x v="8"/>
      <x v="6"/>
      <x/>
      <x v="1"/>
    </i>
    <i>
      <x v="63"/>
      <x v="63"/>
      <x/>
      <x v="2"/>
      <x v="30"/>
      <x v="1"/>
      <x v="22"/>
      <x/>
      <x v="1"/>
    </i>
    <i>
      <x v="64"/>
      <x v="64"/>
      <x/>
      <x v="2"/>
      <x v="30"/>
      <x v="1"/>
      <x v="22"/>
      <x/>
      <x v="1"/>
    </i>
    <i>
      <x v="65"/>
      <x v="65"/>
      <x/>
      <x v="2"/>
      <x v="198"/>
      <x/>
      <x v="54"/>
      <x/>
      <x v="1"/>
    </i>
    <i>
      <x v="66"/>
      <x v="39"/>
      <x/>
      <x/>
      <x v="183"/>
      <x v="1"/>
      <x v="14"/>
      <x/>
      <x v="1"/>
    </i>
    <i r="4">
      <x v="184"/>
      <x v="1"/>
      <x v="14"/>
      <x/>
      <x v="1"/>
    </i>
    <i r="3">
      <x v="2"/>
      <x v="3"/>
      <x/>
      <x v="45"/>
      <x/>
      <x v="1"/>
    </i>
    <i r="6">
      <x v="46"/>
      <x/>
      <x v="1"/>
    </i>
    <i r="4">
      <x v="29"/>
      <x/>
      <x v="13"/>
      <x/>
      <x v="1"/>
    </i>
    <i r="4">
      <x v="34"/>
    </i>
    <i r="4">
      <x v="118"/>
      <x/>
      <x v="1"/>
      <x/>
      <x v="1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pageFields count="1">
    <pageField fld="34" hier="-1"/>
  </pageFields>
  <dataFields count="12">
    <dataField name="Сумма по полю гр.9" fld="9" baseField="0" baseItem="0"/>
    <dataField name="Сумма по полю гр.10" fld="10" baseField="0" baseItem="0"/>
    <dataField name="Сумма по полю гр.11" fld="11" baseField="0" baseItem="0"/>
    <dataField name="Сумма по полю гр.12" fld="12" baseField="0" baseItem="0"/>
    <dataField name="Сумма по полю гр.13" fld="13" baseField="0" baseItem="0"/>
    <dataField name="Сумма по полю гр.14" fld="14" baseField="0" baseItem="0"/>
    <dataField name="Сумма по полю гр.15" fld="15" baseField="0" baseItem="0"/>
    <dataField name="Сумма по полю гр.16" fld="16" baseField="0" baseItem="0"/>
    <dataField name="Сумма по полю гр.17" fld="17" baseField="0" baseItem="0"/>
    <dataField name="Сумма по полю гр.18" fld="18" baseField="0" baseItem="0"/>
    <dataField name="Сумма по полю гр.19" fld="19" baseField="0" baseItem="0"/>
    <dataField name="Сумма по полю гр.34" fld="3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9449B5-2942-451B-B788-53DD7538A172}" name="Сводная таблица1" cacheId="1" applyNumberFormats="0" applyBorderFormats="0" applyFontFormats="0" applyPatternFormats="0" applyAlignmentFormats="0" applyWidthHeightFormats="1" dataCaption="Значения" updatedVersion="8" minRefreshableVersion="3" itemPrintTitles="1" createdVersion="8" indent="0" compact="0" compactData="0" multipleFieldFilters="0">
  <location ref="A3:R334" firstHeaderRow="0" firstDataRow="1" firstDataCol="6" rowPageCount="1" colPageCount="1"/>
  <pivotFields count="43"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67">
        <item x="51"/>
        <item x="30"/>
        <item x="0"/>
        <item x="1"/>
        <item x="9"/>
        <item x="7"/>
        <item x="6"/>
        <item x="45"/>
        <item x="26"/>
        <item x="12"/>
        <item x="15"/>
        <item x="41"/>
        <item x="40"/>
        <item x="25"/>
        <item m="1" x="60"/>
        <item x="5"/>
        <item x="24"/>
        <item m="1" x="61"/>
        <item x="23"/>
        <item x="4"/>
        <item x="3"/>
        <item x="32"/>
        <item x="17"/>
        <item m="1" x="64"/>
        <item m="1" x="65"/>
        <item x="56"/>
        <item x="42"/>
        <item x="44"/>
        <item x="22"/>
        <item x="48"/>
        <item x="33"/>
        <item x="13"/>
        <item x="28"/>
        <item x="50"/>
        <item x="19"/>
        <item x="37"/>
        <item x="34"/>
        <item m="1" x="59"/>
        <item x="38"/>
        <item x="16"/>
        <item m="1" x="63"/>
        <item x="2"/>
        <item x="53"/>
        <item x="52"/>
        <item x="29"/>
        <item x="18"/>
        <item x="20"/>
        <item x="36"/>
        <item x="27"/>
        <item x="14"/>
        <item x="47"/>
        <item x="39"/>
        <item x="49"/>
        <item x="55"/>
        <item x="46"/>
        <item x="35"/>
        <item x="43"/>
        <item m="1" x="66"/>
        <item m="1" x="58"/>
        <item x="8"/>
        <item x="54"/>
        <item x="57"/>
        <item m="1" x="62"/>
        <item x="10"/>
        <item x="11"/>
        <item x="21"/>
        <item x="3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66">
        <item x="5"/>
        <item x="30"/>
        <item x="1"/>
        <item x="0"/>
        <item x="9"/>
        <item x="15"/>
        <item x="48"/>
        <item m="1" x="59"/>
        <item x="29"/>
        <item x="6"/>
        <item x="12"/>
        <item x="40"/>
        <item x="41"/>
        <item x="23"/>
        <item x="39"/>
        <item x="19"/>
        <item x="24"/>
        <item x="37"/>
        <item x="3"/>
        <item x="51"/>
        <item x="35"/>
        <item x="22"/>
        <item x="49"/>
        <item x="38"/>
        <item m="1" x="65"/>
        <item x="43"/>
        <item x="54"/>
        <item m="1" x="60"/>
        <item x="44"/>
        <item x="8"/>
        <item x="42"/>
        <item m="1" x="63"/>
        <item m="1" x="58"/>
        <item m="1" x="62"/>
        <item x="52"/>
        <item x="20"/>
        <item x="16"/>
        <item x="18"/>
        <item x="56"/>
        <item x="55"/>
        <item x="14"/>
        <item x="4"/>
        <item x="45"/>
        <item x="17"/>
        <item x="26"/>
        <item x="27"/>
        <item x="34"/>
        <item x="25"/>
        <item x="36"/>
        <item x="32"/>
        <item x="7"/>
        <item x="31"/>
        <item x="13"/>
        <item x="53"/>
        <item x="2"/>
        <item x="33"/>
        <item x="46"/>
        <item x="28"/>
        <item x="47"/>
        <item x="50"/>
        <item m="1" x="64"/>
        <item x="57"/>
        <item m="1" x="61"/>
        <item x="10"/>
        <item x="11"/>
        <item x="2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4">
        <item x="1"/>
        <item x="2"/>
        <item x="0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205">
        <item m="1" x="204"/>
        <item x="74"/>
        <item m="1" x="170"/>
        <item x="106"/>
        <item x="11"/>
        <item m="1" x="168"/>
        <item x="89"/>
        <item x="69"/>
        <item x="30"/>
        <item x="109"/>
        <item x="146"/>
        <item m="1" x="177"/>
        <item x="139"/>
        <item x="130"/>
        <item x="153"/>
        <item x="34"/>
        <item x="122"/>
        <item m="1" x="194"/>
        <item m="1" x="160"/>
        <item m="1" x="169"/>
        <item m="1" x="192"/>
        <item x="12"/>
        <item m="1" x="188"/>
        <item x="93"/>
        <item x="112"/>
        <item m="1" x="180"/>
        <item x="135"/>
        <item x="156"/>
        <item m="1" x="161"/>
        <item x="144"/>
        <item x="148"/>
        <item x="13"/>
        <item x="97"/>
        <item x="50"/>
        <item x="15"/>
        <item x="7"/>
        <item m="1" x="162"/>
        <item m="1" x="193"/>
        <item m="1" x="174"/>
        <item x="147"/>
        <item x="57"/>
        <item x="103"/>
        <item x="49"/>
        <item m="1" x="196"/>
        <item x="77"/>
        <item x="123"/>
        <item x="75"/>
        <item x="26"/>
        <item x="63"/>
        <item x="136"/>
        <item m="1" x="172"/>
        <item x="40"/>
        <item x="149"/>
        <item x="84"/>
        <item x="104"/>
        <item x="35"/>
        <item x="8"/>
        <item x="124"/>
        <item m="1" x="171"/>
        <item m="1" x="186"/>
        <item x="36"/>
        <item x="72"/>
        <item x="128"/>
        <item x="51"/>
        <item x="151"/>
        <item m="1" x="181"/>
        <item x="94"/>
        <item x="53"/>
        <item x="137"/>
        <item m="1" x="163"/>
        <item m="1" x="182"/>
        <item m="1" x="173"/>
        <item x="134"/>
        <item x="142"/>
        <item x="54"/>
        <item x="154"/>
        <item x="120"/>
        <item x="119"/>
        <item x="19"/>
        <item x="80"/>
        <item x="16"/>
        <item x="61"/>
        <item m="1" x="185"/>
        <item m="1" x="167"/>
        <item x="127"/>
        <item x="6"/>
        <item x="107"/>
        <item x="108"/>
        <item x="24"/>
        <item x="56"/>
        <item x="45"/>
        <item x="116"/>
        <item x="17"/>
        <item x="14"/>
        <item x="141"/>
        <item m="1" x="179"/>
        <item x="114"/>
        <item x="157"/>
        <item x="83"/>
        <item x="152"/>
        <item x="131"/>
        <item x="133"/>
        <item x="10"/>
        <item x="18"/>
        <item m="1" x="178"/>
        <item x="105"/>
        <item x="60"/>
        <item x="22"/>
        <item x="52"/>
        <item x="47"/>
        <item m="1" x="165"/>
        <item x="27"/>
        <item m="1" x="197"/>
        <item x="20"/>
        <item m="1" x="203"/>
        <item x="79"/>
        <item x="41"/>
        <item x="2"/>
        <item x="44"/>
        <item x="87"/>
        <item m="1" x="183"/>
        <item x="98"/>
        <item x="3"/>
        <item x="150"/>
        <item x="132"/>
        <item x="46"/>
        <item x="42"/>
        <item m="1" x="166"/>
        <item m="1" x="201"/>
        <item x="117"/>
        <item m="1" x="199"/>
        <item x="158"/>
        <item x="82"/>
        <item x="76"/>
        <item x="125"/>
        <item m="1" x="187"/>
        <item x="96"/>
        <item x="92"/>
        <item x="95"/>
        <item x="100"/>
        <item x="140"/>
        <item x="91"/>
        <item x="71"/>
        <item x="0"/>
        <item x="81"/>
        <item x="4"/>
        <item x="90"/>
        <item x="38"/>
        <item m="1" x="200"/>
        <item x="145"/>
        <item x="58"/>
        <item x="143"/>
        <item m="1" x="191"/>
        <item x="9"/>
        <item x="155"/>
        <item x="5"/>
        <item x="32"/>
        <item x="28"/>
        <item x="48"/>
        <item x="43"/>
        <item x="126"/>
        <item x="138"/>
        <item x="1"/>
        <item m="1" x="195"/>
        <item m="1" x="190"/>
        <item x="21"/>
        <item m="1" x="189"/>
        <item x="110"/>
        <item x="111"/>
        <item x="88"/>
        <item x="23"/>
        <item x="159"/>
        <item m="1" x="202"/>
        <item x="86"/>
        <item m="1" x="198"/>
        <item x="85"/>
        <item x="113"/>
        <item m="1" x="184"/>
        <item x="115"/>
        <item x="121"/>
        <item x="118"/>
        <item m="1" x="175"/>
        <item m="1" x="176"/>
        <item x="101"/>
        <item x="102"/>
        <item x="55"/>
        <item x="59"/>
        <item x="62"/>
        <item x="64"/>
        <item x="65"/>
        <item x="66"/>
        <item x="67"/>
        <item x="99"/>
        <item x="25"/>
        <item x="29"/>
        <item x="31"/>
        <item x="33"/>
        <item x="37"/>
        <item x="68"/>
        <item x="70"/>
        <item x="73"/>
        <item x="78"/>
        <item x="129"/>
        <item m="1" x="164"/>
        <item x="3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multipleItemSelectionAllowed="1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dataField="1" compact="0" outline="0" subtotalTop="0" multipleItemSelectionAllowed="1" showAll="0" defaultSubtotal="0">
      <items count="95">
        <item h="1" x="3"/>
        <item x="1"/>
        <item x="4"/>
        <item x="2"/>
        <item x="5"/>
        <item x="16"/>
        <item x="6"/>
        <item x="11"/>
        <item x="0"/>
        <item x="7"/>
        <item x="37"/>
        <item x="23"/>
        <item x="17"/>
        <item x="19"/>
        <item x="22"/>
        <item x="18"/>
        <item x="33"/>
        <item x="48"/>
        <item x="38"/>
        <item x="43"/>
        <item x="10"/>
        <item x="28"/>
        <item x="49"/>
        <item x="52"/>
        <item x="66"/>
        <item x="9"/>
        <item x="72"/>
        <item x="81"/>
        <item x="71"/>
        <item x="15"/>
        <item x="67"/>
        <item m="1" x="94"/>
        <item x="14"/>
        <item x="54"/>
        <item x="51"/>
        <item x="61"/>
        <item m="1" x="84"/>
        <item x="32"/>
        <item x="55"/>
        <item x="30"/>
        <item x="59"/>
        <item x="39"/>
        <item x="42"/>
        <item x="64"/>
        <item x="40"/>
        <item m="1" x="89"/>
        <item x="36"/>
        <item x="41"/>
        <item m="1" x="87"/>
        <item x="65"/>
        <item x="35"/>
        <item x="34"/>
        <item m="1" x="88"/>
        <item m="1" x="90"/>
        <item x="62"/>
        <item m="1" x="85"/>
        <item x="56"/>
        <item x="29"/>
        <item x="12"/>
        <item x="63"/>
        <item x="13"/>
        <item x="8"/>
        <item m="1" x="91"/>
        <item x="31"/>
        <item x="26"/>
        <item x="27"/>
        <item x="25"/>
        <item x="45"/>
        <item x="46"/>
        <item m="1" x="86"/>
        <item x="83"/>
        <item x="21"/>
        <item x="78"/>
        <item x="53"/>
        <item m="1" x="92"/>
        <item m="1" x="93"/>
        <item x="44"/>
        <item x="58"/>
        <item x="47"/>
        <item x="57"/>
        <item x="70"/>
        <item x="68"/>
        <item x="69"/>
        <item x="20"/>
        <item x="24"/>
        <item x="50"/>
        <item x="60"/>
        <item x="73"/>
        <item x="74"/>
        <item x="75"/>
        <item x="76"/>
        <item x="77"/>
        <item x="79"/>
        <item x="80"/>
        <item x="8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гр.41 - гр.8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гр.42-гр.8" axis="axisRow" compact="0" outline="0" subtotalTop="0" showAll="0" defaultSubtotal="0">
      <items count="64">
        <item x="63"/>
        <item x="35"/>
        <item x="21"/>
        <item x="32"/>
        <item x="34"/>
        <item x="22"/>
        <item x="51"/>
        <item x="41"/>
        <item x="26"/>
        <item x="59"/>
        <item x="40"/>
        <item x="23"/>
        <item x="31"/>
        <item x="58"/>
        <item x="50"/>
        <item x="9"/>
        <item x="62"/>
        <item x="39"/>
        <item x="1"/>
        <item x="12"/>
        <item x="13"/>
        <item x="0"/>
        <item x="48"/>
        <item x="33"/>
        <item x="28"/>
        <item x="8"/>
        <item x="47"/>
        <item x="46"/>
        <item x="54"/>
        <item x="6"/>
        <item x="38"/>
        <item x="3"/>
        <item x="56"/>
        <item x="20"/>
        <item x="24"/>
        <item x="44"/>
        <item x="37"/>
        <item x="27"/>
        <item x="45"/>
        <item x="10"/>
        <item x="55"/>
        <item x="53"/>
        <item x="60"/>
        <item x="5"/>
        <item x="16"/>
        <item x="42"/>
        <item x="43"/>
        <item x="14"/>
        <item x="15"/>
        <item x="17"/>
        <item x="49"/>
        <item x="11"/>
        <item x="19"/>
        <item x="57"/>
        <item x="29"/>
        <item x="52"/>
        <item x="30"/>
        <item x="18"/>
        <item x="2"/>
        <item x="61"/>
        <item x="25"/>
        <item x="4"/>
        <item x="36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6">
    <field x="2"/>
    <field x="3"/>
    <field x="4"/>
    <field x="5"/>
    <field x="6"/>
    <field x="42"/>
  </rowFields>
  <rowItems count="331">
    <i>
      <x v="1"/>
      <x v="1"/>
      <x/>
      <x/>
      <x v="23"/>
      <x v="29"/>
    </i>
    <i r="4">
      <x v="136"/>
      <x v="29"/>
    </i>
    <i r="4">
      <x v="138"/>
      <x v="29"/>
    </i>
    <i r="4">
      <x v="141"/>
      <x v="29"/>
    </i>
    <i r="4">
      <x v="142"/>
      <x v="29"/>
    </i>
    <i r="4">
      <x v="192"/>
      <x v="33"/>
    </i>
    <i r="3">
      <x v="2"/>
      <x v="32"/>
      <x v="29"/>
    </i>
    <i r="4">
      <x v="40"/>
      <x v="29"/>
    </i>
    <i r="4">
      <x v="66"/>
      <x v="29"/>
    </i>
    <i r="4">
      <x v="80"/>
      <x v="29"/>
    </i>
    <i r="4">
      <x v="113"/>
      <x v="29"/>
    </i>
    <i r="4">
      <x v="116"/>
      <x v="29"/>
    </i>
    <i r="4">
      <x v="121"/>
      <x v="29"/>
    </i>
    <i r="4">
      <x v="122"/>
      <x v="29"/>
    </i>
    <i r="4">
      <x v="143"/>
      <x v="29"/>
    </i>
    <i r="4">
      <x v="146"/>
      <x v="29"/>
    </i>
    <i r="4">
      <x v="155"/>
      <x v="33"/>
    </i>
    <i r="4">
      <x v="157"/>
      <x v="29"/>
    </i>
    <i>
      <x v="2"/>
      <x v="3"/>
      <x/>
      <x/>
      <x v="47"/>
      <x v="25"/>
    </i>
    <i r="4">
      <x v="196"/>
      <x v="63"/>
    </i>
    <i r="3">
      <x v="2"/>
      <x v="8"/>
      <x v="43"/>
    </i>
    <i r="4">
      <x v="78"/>
      <x v="29"/>
    </i>
    <i r="4">
      <x v="88"/>
      <x v="25"/>
    </i>
    <i r="4">
      <x v="92"/>
      <x v="29"/>
    </i>
    <i r="4">
      <x v="93"/>
      <x v="21"/>
    </i>
    <i r="4">
      <x v="103"/>
      <x v="29"/>
    </i>
    <i r="4">
      <x v="111"/>
      <x v="63"/>
    </i>
    <i r="4">
      <x v="117"/>
      <x v="58"/>
    </i>
    <i r="4">
      <x v="122"/>
      <x v="31"/>
    </i>
    <i r="4">
      <x v="143"/>
      <x v="21"/>
    </i>
    <i r="4">
      <x v="156"/>
      <x v="43"/>
    </i>
    <i r="4">
      <x v="157"/>
      <x v="43"/>
    </i>
    <i r="4">
      <x v="162"/>
      <x v="18"/>
    </i>
    <i r="4">
      <x v="165"/>
      <x v="18"/>
    </i>
    <i r="4">
      <x v="170"/>
      <x v="18"/>
    </i>
    <i r="4">
      <x v="193"/>
      <x v="25"/>
    </i>
    <i r="4">
      <x v="194"/>
      <x v="43"/>
    </i>
    <i r="4">
      <x v="195"/>
      <x v="43"/>
    </i>
    <i>
      <x v="3"/>
      <x v="2"/>
      <x/>
      <x v="2"/>
      <x v="34"/>
      <x v="29"/>
    </i>
    <i r="4">
      <x v="80"/>
      <x v="29"/>
    </i>
    <i r="4">
      <x v="113"/>
      <x v="63"/>
    </i>
    <i r="4">
      <x v="122"/>
      <x v="25"/>
    </i>
    <i r="4">
      <x v="143"/>
      <x v="29"/>
    </i>
    <i r="4">
      <x v="155"/>
      <x v="21"/>
    </i>
    <i r="4">
      <x v="165"/>
      <x v="15"/>
    </i>
    <i>
      <x v="4"/>
      <x v="4"/>
      <x/>
      <x v="2"/>
      <x v="85"/>
      <x v="61"/>
    </i>
    <i r="4">
      <x v="125"/>
      <x v="15"/>
    </i>
    <i r="4">
      <x v="143"/>
      <x v="29"/>
    </i>
    <i>
      <x v="5"/>
      <x v="50"/>
      <x/>
      <x v="2"/>
      <x v="165"/>
      <x v="18"/>
    </i>
    <i>
      <x v="6"/>
      <x v="9"/>
      <x/>
      <x v="2"/>
      <x v="118"/>
      <x v="47"/>
    </i>
    <i r="4">
      <x v="165"/>
      <x v="18"/>
    </i>
    <i>
      <x v="7"/>
      <x v="42"/>
      <x/>
      <x v="2"/>
      <x v="85"/>
      <x v="62"/>
    </i>
    <i r="4">
      <x v="100"/>
      <x v="56"/>
    </i>
    <i r="4">
      <x v="116"/>
      <x v="52"/>
    </i>
    <i r="4">
      <x v="143"/>
      <x v="29"/>
    </i>
    <i r="4">
      <x v="155"/>
      <x v="21"/>
    </i>
    <i>
      <x v="8"/>
      <x v="44"/>
      <x/>
      <x v="2"/>
      <x v="101"/>
      <x v="13"/>
    </i>
    <i r="4">
      <x v="117"/>
      <x v="30"/>
    </i>
    <i>
      <x v="9"/>
      <x v="10"/>
      <x/>
      <x v="2"/>
      <x v="143"/>
      <x v="29"/>
    </i>
    <i>
      <x v="10"/>
      <x v="5"/>
      <x/>
      <x v="2"/>
      <x v="81"/>
      <x v="11"/>
    </i>
    <i r="4">
      <x v="117"/>
      <x v="32"/>
    </i>
    <i r="4">
      <x v="118"/>
      <x v="52"/>
    </i>
    <i r="4">
      <x v="122"/>
      <x v="31"/>
    </i>
    <i r="4">
      <x v="125"/>
      <x v="18"/>
    </i>
    <i r="4">
      <x v="150"/>
      <x v="52"/>
    </i>
    <i>
      <x v="11"/>
      <x v="12"/>
      <x/>
      <x v="2"/>
      <x v="44"/>
      <x v="36"/>
    </i>
    <i r="4">
      <x v="80"/>
      <x v="29"/>
    </i>
    <i r="4">
      <x v="122"/>
      <x v="18"/>
    </i>
    <i r="4">
      <x v="134"/>
      <x v="40"/>
    </i>
    <i r="4">
      <x v="160"/>
      <x v="28"/>
    </i>
    <i>
      <x v="12"/>
      <x v="11"/>
      <x/>
      <x v="2"/>
      <x v="15"/>
      <x v="41"/>
    </i>
    <i r="4">
      <x v="16"/>
      <x v="41"/>
    </i>
    <i r="4">
      <x v="44"/>
      <x v="36"/>
    </i>
    <i r="4">
      <x v="45"/>
      <x v="41"/>
    </i>
    <i r="4">
      <x v="57"/>
      <x v="28"/>
    </i>
    <i r="4">
      <x v="76"/>
      <x v="43"/>
    </i>
    <i r="4">
      <x v="77"/>
      <x v="43"/>
    </i>
    <i r="4">
      <x v="90"/>
      <x v="48"/>
    </i>
    <i r="4">
      <x v="91"/>
      <x v="48"/>
    </i>
    <i r="4">
      <x v="96"/>
      <x v="55"/>
    </i>
    <i r="4">
      <x v="122"/>
      <x v="26"/>
    </i>
    <i r="4">
      <x v="129"/>
      <x v="48"/>
    </i>
    <i r="4">
      <x v="134"/>
      <x v="40"/>
    </i>
    <i r="4">
      <x v="165"/>
      <x v="18"/>
    </i>
    <i r="4">
      <x v="178"/>
      <x v="43"/>
    </i>
    <i r="4">
      <x v="179"/>
      <x v="43"/>
    </i>
    <i r="4">
      <x v="180"/>
      <x v="43"/>
    </i>
    <i r="4">
      <x v="193"/>
      <x v="43"/>
    </i>
    <i>
      <x v="13"/>
      <x v="47"/>
      <x/>
      <x v="2"/>
      <x v="40"/>
      <x v="54"/>
    </i>
    <i r="4">
      <x v="61"/>
      <x v="12"/>
    </i>
    <i r="4">
      <x v="143"/>
      <x v="24"/>
    </i>
    <i r="4">
      <x v="165"/>
      <x v="15"/>
    </i>
    <i>
      <x v="15"/>
      <x/>
      <x/>
      <x/>
      <x v="7"/>
      <x v="56"/>
    </i>
    <i r="4">
      <x v="142"/>
      <x v="29"/>
    </i>
    <i r="4">
      <x v="199"/>
      <x v="57"/>
    </i>
    <i r="3">
      <x v="2"/>
      <x v="40"/>
      <x v="54"/>
    </i>
    <i r="4">
      <x v="80"/>
      <x v="24"/>
    </i>
    <i r="4">
      <x v="111"/>
      <x v="19"/>
    </i>
    <i r="4">
      <x v="116"/>
      <x v="51"/>
    </i>
    <i r="4">
      <x v="118"/>
      <x v="49"/>
    </i>
    <i r="4">
      <x v="123"/>
      <x v="52"/>
    </i>
    <i r="4">
      <x v="126"/>
      <x v="18"/>
    </i>
    <i r="4">
      <x v="143"/>
      <x v="29"/>
    </i>
    <i r="4">
      <x v="159"/>
      <x v="20"/>
    </i>
    <i r="4">
      <x v="165"/>
      <x v="18"/>
    </i>
    <i>
      <x v="16"/>
      <x v="16"/>
      <x/>
      <x v="2"/>
      <x v="40"/>
      <x v="54"/>
    </i>
    <i r="4">
      <x v="165"/>
      <x v="15"/>
    </i>
    <i>
      <x v="18"/>
      <x v="13"/>
      <x/>
      <x/>
      <x v="200"/>
      <x v="11"/>
    </i>
    <i r="3">
      <x v="2"/>
      <x v="40"/>
      <x v="54"/>
    </i>
    <i r="4">
      <x v="61"/>
      <x v="12"/>
    </i>
    <i r="4">
      <x v="159"/>
      <x v="20"/>
    </i>
    <i r="4">
      <x v="165"/>
      <x v="15"/>
    </i>
    <i>
      <x v="19"/>
      <x v="41"/>
      <x/>
      <x v="2"/>
      <x v="6"/>
      <x v="38"/>
    </i>
    <i r="4">
      <x v="44"/>
      <x v="35"/>
    </i>
    <i r="4">
      <x v="51"/>
      <x v="39"/>
    </i>
    <i r="4">
      <x v="122"/>
      <x v="31"/>
    </i>
    <i r="4">
      <x v="159"/>
      <x v="20"/>
    </i>
    <i r="4">
      <x v="165"/>
      <x v="15"/>
    </i>
    <i r="4">
      <x v="169"/>
      <x v="18"/>
    </i>
    <i r="4">
      <x v="204"/>
      <x v="39"/>
    </i>
    <i>
      <x v="20"/>
      <x v="18"/>
      <x/>
      <x v="2"/>
      <x v="44"/>
      <x v="35"/>
    </i>
    <i r="4">
      <x v="90"/>
      <x v="48"/>
    </i>
    <i r="4">
      <x v="122"/>
      <x v="31"/>
    </i>
    <i r="4">
      <x v="147"/>
      <x v="39"/>
    </i>
    <i r="4">
      <x v="159"/>
      <x v="20"/>
    </i>
    <i r="4">
      <x v="165"/>
      <x v="15"/>
    </i>
    <i r="4">
      <x v="169"/>
      <x v="18"/>
    </i>
    <i>
      <x v="21"/>
      <x v="49"/>
      <x/>
      <x v="2"/>
      <x v="41"/>
      <x v="43"/>
    </i>
    <i r="4">
      <x v="42"/>
      <x v="43"/>
    </i>
    <i r="4">
      <x v="54"/>
      <x v="43"/>
    </i>
    <i r="4">
      <x v="143"/>
      <x v="29"/>
    </i>
    <i r="4">
      <x v="144"/>
      <x v="29"/>
    </i>
    <i r="4">
      <x v="145"/>
      <x v="34"/>
    </i>
    <i r="4">
      <x v="165"/>
      <x v="15"/>
    </i>
    <i>
      <x v="22"/>
      <x v="43"/>
      <x/>
      <x v="2"/>
      <x v="1"/>
      <x v="3"/>
    </i>
    <i r="4">
      <x v="44"/>
      <x v="36"/>
    </i>
    <i r="4">
      <x v="46"/>
      <x v="4"/>
    </i>
    <i r="4">
      <x v="80"/>
      <x v="23"/>
    </i>
    <i r="4">
      <x v="85"/>
      <x v="62"/>
    </i>
    <i r="4">
      <x v="117"/>
      <x v="30"/>
    </i>
    <i r="4">
      <x v="125"/>
      <x v="17"/>
    </i>
    <i r="4">
      <x v="133"/>
      <x v="1"/>
    </i>
    <i r="4">
      <x v="143"/>
      <x v="24"/>
    </i>
    <i r="4">
      <x v="165"/>
      <x v="18"/>
    </i>
    <i r="4">
      <x v="201"/>
      <x v="44"/>
    </i>
    <i>
      <x v="25"/>
      <x v="38"/>
      <x/>
      <x v="2"/>
      <x v="165"/>
      <x v="16"/>
    </i>
    <i>
      <x v="26"/>
      <x v="30"/>
      <x/>
      <x v="2"/>
      <x v="62"/>
      <x v="48"/>
    </i>
    <i r="4">
      <x v="84"/>
      <x v="48"/>
    </i>
    <i r="4">
      <x v="119"/>
      <x v="48"/>
    </i>
    <i r="4">
      <x v="134"/>
      <x v="40"/>
    </i>
    <i r="4">
      <x v="143"/>
      <x v="29"/>
    </i>
    <i r="4">
      <x v="202"/>
      <x v="48"/>
    </i>
    <i>
      <x v="27"/>
      <x v="28"/>
      <x/>
      <x v="2"/>
      <x v="117"/>
      <x v="28"/>
    </i>
    <i r="4">
      <x v="122"/>
      <x v="26"/>
    </i>
    <i r="4">
      <x v="159"/>
      <x v="44"/>
    </i>
    <i r="4">
      <x v="165"/>
      <x v="18"/>
    </i>
    <i>
      <x v="28"/>
      <x v="21"/>
      <x/>
      <x/>
      <x v="142"/>
      <x v="29"/>
    </i>
    <i r="3">
      <x v="2"/>
      <x v="81"/>
      <x v="8"/>
    </i>
    <i r="4">
      <x v="165"/>
      <x v="15"/>
    </i>
    <i>
      <x v="29"/>
      <x v="6"/>
      <x/>
      <x v="2"/>
      <x v="33"/>
      <x v="54"/>
    </i>
    <i r="4">
      <x v="80"/>
      <x v="29"/>
    </i>
    <i>
      <x v="30"/>
      <x v="55"/>
      <x/>
      <x v="2"/>
      <x v="33"/>
      <x v="53"/>
    </i>
    <i r="4">
      <x v="52"/>
      <x v="46"/>
    </i>
    <i r="4">
      <x v="80"/>
      <x v="29"/>
    </i>
    <i r="4">
      <x v="105"/>
      <x v="52"/>
    </i>
    <i>
      <x v="31"/>
      <x v="52"/>
      <x/>
      <x/>
      <x v="47"/>
      <x v="52"/>
    </i>
    <i r="4">
      <x v="97"/>
      <x v="11"/>
    </i>
    <i r="4">
      <x v="141"/>
      <x v="33"/>
    </i>
    <i r="3">
      <x v="1"/>
      <x v="74"/>
      <x v="33"/>
    </i>
    <i r="3">
      <x v="2"/>
      <x v="8"/>
      <x v="43"/>
    </i>
    <i r="4">
      <x v="30"/>
      <x v="42"/>
    </i>
    <i r="4">
      <x v="33"/>
      <x v="50"/>
    </i>
    <i r="5">
      <x v="57"/>
    </i>
    <i r="4">
      <x v="40"/>
      <x v="2"/>
    </i>
    <i r="4">
      <x v="42"/>
      <x v="49"/>
    </i>
    <i r="4">
      <x v="63"/>
      <x v="19"/>
    </i>
    <i r="5">
      <x v="48"/>
    </i>
    <i r="4">
      <x v="66"/>
      <x v="23"/>
    </i>
    <i r="4">
      <x v="79"/>
      <x v="7"/>
    </i>
    <i r="4">
      <x v="80"/>
      <x v="7"/>
    </i>
    <i r="5">
      <x v="33"/>
    </i>
    <i r="4">
      <x v="89"/>
      <x v="51"/>
    </i>
    <i r="4">
      <x v="108"/>
      <x v="19"/>
    </i>
    <i r="4">
      <x v="111"/>
      <x v="20"/>
    </i>
    <i r="4">
      <x v="117"/>
      <x v="32"/>
    </i>
    <i r="4">
      <x v="122"/>
      <x v="26"/>
    </i>
    <i r="4">
      <x v="125"/>
      <x v="18"/>
    </i>
    <i r="4">
      <x v="143"/>
      <x v="45"/>
    </i>
    <i r="4">
      <x v="145"/>
      <x v="21"/>
    </i>
    <i r="4">
      <x v="147"/>
      <x v="20"/>
    </i>
    <i r="4">
      <x v="150"/>
      <x v="44"/>
    </i>
    <i r="4">
      <x v="158"/>
      <x v="49"/>
    </i>
    <i r="4">
      <x v="159"/>
      <x v="19"/>
    </i>
    <i r="4">
      <x v="165"/>
      <x v="18"/>
    </i>
    <i r="4">
      <x v="167"/>
      <x v="44"/>
    </i>
    <i r="4">
      <x v="185"/>
      <x v="33"/>
    </i>
    <i r="4">
      <x v="186"/>
      <x v="18"/>
    </i>
    <i>
      <x v="32"/>
      <x v="57"/>
      <x/>
      <x v="1"/>
      <x v="3"/>
      <x v="52"/>
    </i>
    <i r="3">
      <x v="2"/>
      <x v="86"/>
      <x v="43"/>
    </i>
    <i r="4">
      <x v="87"/>
      <x v="43"/>
    </i>
    <i r="4">
      <x v="117"/>
      <x v="32"/>
    </i>
    <i r="4">
      <x v="122"/>
      <x v="26"/>
    </i>
    <i r="4">
      <x v="125"/>
      <x v="18"/>
    </i>
    <i r="4">
      <x v="143"/>
      <x v="22"/>
    </i>
    <i r="4">
      <x v="147"/>
      <x v="61"/>
    </i>
    <i r="4">
      <x v="165"/>
      <x v="18"/>
    </i>
    <i r="4">
      <x v="167"/>
      <x v="19"/>
    </i>
    <i r="4">
      <x v="168"/>
      <x v="44"/>
    </i>
    <i>
      <x v="33"/>
      <x v="59"/>
      <x/>
      <x v="2"/>
      <x v="80"/>
      <x v="33"/>
    </i>
    <i>
      <x v="34"/>
      <x v="15"/>
      <x/>
      <x/>
      <x v="48"/>
      <x v="33"/>
    </i>
    <i r="4">
      <x v="187"/>
      <x v="33"/>
    </i>
    <i r="3">
      <x v="2"/>
      <x v="15"/>
      <x v="5"/>
    </i>
    <i r="4">
      <x v="24"/>
      <x v="14"/>
    </i>
    <i r="4">
      <x v="33"/>
      <x v="33"/>
    </i>
    <i r="4">
      <x v="61"/>
      <x v="14"/>
    </i>
    <i r="4">
      <x v="80"/>
      <x v="34"/>
    </i>
    <i r="4">
      <x v="126"/>
      <x v="18"/>
    </i>
    <i r="4">
      <x v="188"/>
      <x v="2"/>
    </i>
    <i r="4">
      <x v="189"/>
      <x v="60"/>
    </i>
    <i r="4">
      <x v="190"/>
      <x v="2"/>
    </i>
    <i>
      <x v="35"/>
      <x v="17"/>
      <x/>
      <x v="2"/>
      <x v="80"/>
      <x v="23"/>
    </i>
    <i r="4">
      <x v="143"/>
      <x v="21"/>
    </i>
    <i>
      <x v="36"/>
      <x v="46"/>
      <x/>
      <x v="2"/>
      <x v="33"/>
      <x v="54"/>
    </i>
    <i r="4">
      <x v="143"/>
      <x v="22"/>
    </i>
    <i>
      <x v="38"/>
      <x v="23"/>
      <x/>
      <x v="2"/>
      <x v="80"/>
      <x v="29"/>
    </i>
    <i r="4">
      <x v="122"/>
      <x v="31"/>
    </i>
    <i r="4">
      <x v="176"/>
      <x v="6"/>
    </i>
    <i>
      <x v="39"/>
      <x v="36"/>
      <x/>
      <x v="2"/>
      <x v="30"/>
      <x v="42"/>
    </i>
    <i r="4">
      <x v="165"/>
      <x v="18"/>
    </i>
    <i>
      <x v="41"/>
      <x v="54"/>
      <x/>
      <x v="2"/>
      <x v="14"/>
      <x v="41"/>
    </i>
    <i r="4">
      <x v="15"/>
      <x v="39"/>
    </i>
    <i r="4">
      <x v="52"/>
      <x v="40"/>
    </i>
    <i r="4">
      <x v="53"/>
      <x v="46"/>
    </i>
    <i r="4">
      <x v="55"/>
      <x v="39"/>
    </i>
    <i r="4">
      <x v="56"/>
      <x v="48"/>
    </i>
    <i r="4">
      <x v="60"/>
      <x v="39"/>
    </i>
    <i r="4">
      <x v="64"/>
      <x v="30"/>
    </i>
    <i r="4">
      <x v="75"/>
      <x v="43"/>
    </i>
    <i r="4">
      <x v="88"/>
      <x v="41"/>
    </i>
    <i r="4">
      <x v="89"/>
      <x v="45"/>
    </i>
    <i r="4">
      <x v="99"/>
      <x v="41"/>
    </i>
    <i r="4">
      <x v="117"/>
      <x v="32"/>
    </i>
    <i r="4">
      <x v="118"/>
      <x v="52"/>
    </i>
    <i r="4">
      <x v="119"/>
      <x v="19"/>
    </i>
    <i r="4">
      <x v="122"/>
      <x v="26"/>
    </i>
    <i r="4">
      <x v="143"/>
      <x v="21"/>
    </i>
    <i r="4">
      <x v="156"/>
      <x v="39"/>
    </i>
    <i r="4">
      <x v="165"/>
      <x v="18"/>
    </i>
    <i r="4">
      <x v="167"/>
      <x v="20"/>
    </i>
    <i r="4">
      <x v="173"/>
      <x v="19"/>
    </i>
    <i r="4">
      <x v="175"/>
      <x v="46"/>
    </i>
    <i r="4">
      <x v="197"/>
      <x v="39"/>
    </i>
    <i>
      <x v="43"/>
      <x v="34"/>
      <x/>
      <x v="2"/>
      <x v="117"/>
      <x v="32"/>
    </i>
    <i>
      <x v="44"/>
      <x v="8"/>
      <x/>
      <x v="2"/>
      <x v="80"/>
      <x v="29"/>
    </i>
    <i r="4">
      <x v="144"/>
      <x v="11"/>
    </i>
    <i>
      <x v="45"/>
      <x v="37"/>
      <x/>
      <x v="2"/>
      <x v="33"/>
      <x v="54"/>
    </i>
    <i r="4">
      <x v="67"/>
      <x v="33"/>
    </i>
    <i r="4">
      <x v="80"/>
      <x v="32"/>
    </i>
    <i r="4">
      <x v="109"/>
      <x v="42"/>
    </i>
    <i r="4">
      <x v="117"/>
      <x v="32"/>
    </i>
    <i r="4">
      <x v="122"/>
      <x v="26"/>
    </i>
    <i r="4">
      <x v="159"/>
      <x v="19"/>
    </i>
    <i>
      <x v="46"/>
      <x v="35"/>
      <x/>
      <x v="2"/>
      <x v="61"/>
      <x v="14"/>
    </i>
    <i r="4">
      <x v="80"/>
      <x v="32"/>
    </i>
    <i r="5">
      <x v="52"/>
    </i>
    <i r="4">
      <x v="98"/>
      <x v="49"/>
    </i>
    <i r="4">
      <x v="117"/>
      <x v="32"/>
    </i>
    <i r="4">
      <x v="132"/>
      <x v="49"/>
    </i>
    <i r="4">
      <x v="143"/>
      <x v="46"/>
    </i>
    <i r="4">
      <x v="155"/>
      <x v="46"/>
    </i>
    <i r="4">
      <x v="165"/>
      <x v="7"/>
    </i>
    <i r="4">
      <x v="167"/>
      <x v="20"/>
    </i>
    <i>
      <x v="47"/>
      <x v="48"/>
      <x/>
      <x v="2"/>
      <x v="80"/>
      <x v="33"/>
    </i>
    <i r="4">
      <x v="157"/>
      <x v="21"/>
    </i>
    <i>
      <x v="48"/>
      <x v="45"/>
      <x/>
      <x/>
      <x v="7"/>
      <x v="56"/>
    </i>
    <i r="4">
      <x v="138"/>
      <x v="13"/>
    </i>
    <i r="4">
      <x v="140"/>
      <x v="9"/>
    </i>
    <i r="4">
      <x v="141"/>
      <x v="29"/>
    </i>
    <i r="3">
      <x v="1"/>
      <x v="115"/>
      <x v="10"/>
    </i>
    <i r="3">
      <x v="2"/>
      <x v="12"/>
      <x v="13"/>
    </i>
    <i r="4">
      <x v="24"/>
      <x v="13"/>
    </i>
    <i r="4">
      <x v="26"/>
      <x v="13"/>
    </i>
    <i r="4">
      <x v="39"/>
      <x v="13"/>
    </i>
    <i r="4">
      <x v="40"/>
      <x v="29"/>
    </i>
    <i r="4">
      <x v="44"/>
      <x v="36"/>
    </i>
    <i r="4">
      <x v="61"/>
      <x v="13"/>
    </i>
    <i r="4">
      <x v="72"/>
      <x v="13"/>
    </i>
    <i r="4">
      <x v="80"/>
      <x v="29"/>
    </i>
    <i r="4">
      <x v="100"/>
      <x v="13"/>
    </i>
    <i r="4">
      <x v="101"/>
      <x v="13"/>
    </i>
    <i r="4">
      <x v="116"/>
      <x v="29"/>
    </i>
    <i r="4">
      <x v="122"/>
      <x v="29"/>
    </i>
    <i r="4">
      <x v="124"/>
      <x v="13"/>
    </i>
    <i r="4">
      <x v="143"/>
      <x v="29"/>
    </i>
    <i r="4">
      <x v="149"/>
      <x v="61"/>
    </i>
    <i r="4">
      <x v="155"/>
      <x v="29"/>
    </i>
    <i r="4">
      <x v="161"/>
      <x v="13"/>
    </i>
    <i>
      <x v="49"/>
      <x v="40"/>
      <x/>
      <x v="2"/>
      <x v="80"/>
      <x v="31"/>
    </i>
    <i r="4">
      <x v="126"/>
      <x v="18"/>
    </i>
    <i r="4">
      <x v="165"/>
      <x v="18"/>
    </i>
    <i r="4">
      <x v="201"/>
      <x v="19"/>
    </i>
    <i>
      <x v="50"/>
      <x v="58"/>
      <x/>
      <x v="2"/>
      <x v="33"/>
      <x v="54"/>
    </i>
    <i r="4">
      <x v="80"/>
      <x v="29"/>
    </i>
    <i>
      <x v="51"/>
      <x v="14"/>
      <x/>
      <x v="2"/>
      <x v="61"/>
      <x v="14"/>
    </i>
    <i>
      <x v="52"/>
      <x v="22"/>
      <x/>
      <x v="2"/>
      <x v="80"/>
      <x v="29"/>
    </i>
    <i>
      <x v="53"/>
      <x v="39"/>
      <x/>
      <x v="2"/>
      <x v="201"/>
      <x v="19"/>
    </i>
    <i>
      <x v="54"/>
      <x v="56"/>
      <x/>
      <x/>
      <x v="141"/>
      <x v="29"/>
    </i>
    <i r="3">
      <x v="2"/>
      <x v="33"/>
      <x v="54"/>
    </i>
    <i r="4">
      <x v="80"/>
      <x v="32"/>
    </i>
    <i r="4">
      <x v="100"/>
      <x v="32"/>
    </i>
    <i>
      <x v="55"/>
      <x v="20"/>
      <x/>
      <x v="2"/>
      <x v="80"/>
      <x v="23"/>
    </i>
    <i r="4">
      <x v="159"/>
      <x v="19"/>
    </i>
    <i>
      <x v="56"/>
      <x v="25"/>
      <x/>
      <x v="2"/>
      <x v="13"/>
      <x v="44"/>
    </i>
    <i r="4">
      <x v="122"/>
      <x v="26"/>
    </i>
    <i r="4">
      <x v="143"/>
      <x v="29"/>
    </i>
    <i r="4">
      <x v="159"/>
      <x v="44"/>
    </i>
    <i>
      <x v="59"/>
      <x v="29"/>
      <x/>
      <x v="2"/>
      <x v="109"/>
      <x v="44"/>
    </i>
    <i r="4">
      <x v="125"/>
      <x v="15"/>
    </i>
    <i r="4">
      <x v="143"/>
      <x v="29"/>
    </i>
    <i>
      <x v="60"/>
      <x v="26"/>
      <x/>
      <x v="2"/>
      <x v="122"/>
      <x v="31"/>
    </i>
    <i r="4">
      <x v="165"/>
      <x v="32"/>
    </i>
    <i>
      <x v="63"/>
      <x v="63"/>
      <x/>
      <x v="2"/>
      <x v="125"/>
      <x v="15"/>
    </i>
    <i>
      <x v="64"/>
      <x v="64"/>
      <x/>
      <x v="2"/>
      <x v="125"/>
      <x v="15"/>
    </i>
    <i>
      <x v="65"/>
      <x v="65"/>
      <x/>
      <x v="2"/>
      <x v="198"/>
      <x v="37"/>
    </i>
    <i>
      <x v="66"/>
      <x v="51"/>
      <x/>
      <x/>
      <x v="183"/>
      <x v="11"/>
    </i>
    <i r="4">
      <x v="184"/>
      <x v="11"/>
    </i>
    <i r="3">
      <x v="2"/>
      <x v="109"/>
      <x v="19"/>
    </i>
    <i r="4">
      <x v="118"/>
      <x v="52"/>
    </i>
    <i r="4">
      <x v="143"/>
      <x v="27"/>
    </i>
    <i r="4">
      <x v="165"/>
      <x v="18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pageFields count="1">
    <pageField fld="34" hier="-1"/>
  </pageFields>
  <dataFields count="12">
    <dataField name="Сумма по полю гр.9" fld="9" baseField="0" baseItem="0"/>
    <dataField name="Сумма по полю гр.10" fld="10" baseField="0" baseItem="0"/>
    <dataField name="Сумма по полю гр.11" fld="11" baseField="0" baseItem="0"/>
    <dataField name="Сумма по полю гр.12" fld="12" baseField="0" baseItem="0"/>
    <dataField name="Сумма по полю гр.13" fld="13" baseField="0" baseItem="0"/>
    <dataField name="Сумма по полю гр.14" fld="14" baseField="0" baseItem="0"/>
    <dataField name="Сумма по полю гр.15" fld="15" baseField="0" baseItem="0"/>
    <dataField name="Сумма по полю гр.16" fld="16" baseField="0" baseItem="0"/>
    <dataField name="Сумма по полю гр.17" fld="17" baseField="0" baseItem="0"/>
    <dataField name="Сумма по полю гр.18" fld="18" baseField="0" baseItem="0"/>
    <dataField name="Сумма по полю гр.19" fld="19" baseField="0" baseItem="0"/>
    <dataField name="Сумма по полю гр.34" fld="3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7D6FB0-B8B0-4D43-9AFF-CD5C6FB5E59E}" name="Сводная таблица1" cacheId="0" applyNumberFormats="0" applyBorderFormats="0" applyFontFormats="0" applyPatternFormats="0" applyAlignmentFormats="0" applyWidthHeightFormats="1" dataCaption="Значения" updatedVersion="8" minRefreshableVersion="3" itemPrintTitles="1" createdVersion="8" indent="0" compact="0" compactData="0" multipleFieldFilters="0">
  <location ref="F2:I1866" firstHeaderRow="1" firstDataRow="1" firstDataCol="3"/>
  <pivotFields count="4">
    <pivotField axis="axisRow" compact="0" outline="0" showAll="0" defaultSubtotal="0">
      <items count="99">
        <item x="35"/>
        <item x="28"/>
        <item x="1"/>
        <item x="3"/>
        <item x="60"/>
        <item x="2"/>
        <item x="4"/>
        <item x="14"/>
        <item x="86"/>
        <item x="21"/>
        <item x="13"/>
        <item x="44"/>
        <item x="50"/>
        <item x="77"/>
        <item x="79"/>
        <item x="19"/>
        <item x="15"/>
        <item x="6"/>
        <item x="18"/>
        <item x="17"/>
        <item x="26"/>
        <item x="51"/>
        <item x="16"/>
        <item x="83"/>
        <item x="75"/>
        <item x="11"/>
        <item x="9"/>
        <item x="0"/>
        <item x="49"/>
        <item x="25"/>
        <item x="45"/>
        <item x="5"/>
        <item x="20"/>
        <item x="57"/>
        <item x="76"/>
        <item x="32"/>
        <item x="58"/>
        <item x="85"/>
        <item x="78"/>
        <item x="46"/>
        <item x="55"/>
        <item x="33"/>
        <item x="91"/>
        <item x="37"/>
        <item x="7"/>
        <item x="94"/>
        <item x="92"/>
        <item x="96"/>
        <item x="24"/>
        <item x="29"/>
        <item x="82"/>
        <item x="40"/>
        <item x="64"/>
        <item x="54"/>
        <item x="93"/>
        <item x="62"/>
        <item x="38"/>
        <item x="53"/>
        <item x="66"/>
        <item x="12"/>
        <item x="65"/>
        <item x="70"/>
        <item x="63"/>
        <item x="84"/>
        <item x="80"/>
        <item x="74"/>
        <item x="97"/>
        <item x="22"/>
        <item x="88"/>
        <item x="72"/>
        <item x="73"/>
        <item x="95"/>
        <item x="36"/>
        <item x="42"/>
        <item x="41"/>
        <item x="69"/>
        <item x="87"/>
        <item x="48"/>
        <item x="27"/>
        <item x="23"/>
        <item x="8"/>
        <item x="10"/>
        <item x="30"/>
        <item x="31"/>
        <item x="34"/>
        <item x="39"/>
        <item x="43"/>
        <item x="47"/>
        <item x="52"/>
        <item x="56"/>
        <item x="59"/>
        <item x="61"/>
        <item x="67"/>
        <item x="68"/>
        <item x="71"/>
        <item x="81"/>
        <item x="89"/>
        <item x="90"/>
        <item x="98"/>
      </items>
    </pivotField>
    <pivotField axis="axisRow" compact="0" outline="0" showAll="0" defaultSubtotal="0">
      <items count="99">
        <item x="7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</items>
    </pivotField>
    <pivotField axis="axisRow" compact="0" outline="0" showAll="0" defaultSubtotal="0">
      <items count="1110">
        <item x="1058"/>
        <item x="320"/>
        <item x="706"/>
        <item x="285"/>
        <item x="374"/>
        <item x="340"/>
        <item x="388"/>
        <item x="327"/>
        <item x="946"/>
        <item x="305"/>
        <item x="543"/>
        <item x="371"/>
        <item x="677"/>
        <item x="373"/>
        <item x="343"/>
        <item x="167"/>
        <item x="768"/>
        <item x="455"/>
        <item x="161"/>
        <item x="813"/>
        <item x="574"/>
        <item x="814"/>
        <item x="1090"/>
        <item x="553"/>
        <item x="552"/>
        <item x="137"/>
        <item x="823"/>
        <item x="1053"/>
        <item x="1057"/>
        <item x="157"/>
        <item x="698"/>
        <item x="10"/>
        <item x="410"/>
        <item x="607"/>
        <item x="495"/>
        <item x="824"/>
        <item x="339"/>
        <item x="713"/>
        <item x="353"/>
        <item x="355"/>
        <item x="289"/>
        <item x="865"/>
        <item x="309"/>
        <item x="555"/>
        <item x="556"/>
        <item x="462"/>
        <item x="138"/>
        <item x="324"/>
        <item x="0"/>
        <item x="656"/>
        <item x="334"/>
        <item x="481"/>
        <item x="428"/>
        <item x="263"/>
        <item x="28"/>
        <item x="1081"/>
        <item x="232"/>
        <item x="1089"/>
        <item x="568"/>
        <item x="491"/>
        <item x="504"/>
        <item x="290"/>
        <item x="641"/>
        <item x="608"/>
        <item x="757"/>
        <item x="466"/>
        <item x="664"/>
        <item x="666"/>
        <item x="101"/>
        <item x="298"/>
        <item x="623"/>
        <item x="945"/>
        <item x="228"/>
        <item x="826"/>
        <item x="294"/>
        <item x="237"/>
        <item x="465"/>
        <item x="834"/>
        <item x="733"/>
        <item x="316"/>
        <item x="281"/>
        <item x="267"/>
        <item x="837"/>
        <item x="576"/>
        <item x="139"/>
        <item x="474"/>
        <item x="276"/>
        <item x="195"/>
        <item x="437"/>
        <item x="275"/>
        <item x="100"/>
        <item x="626"/>
        <item x="621"/>
        <item x="941"/>
        <item x="942"/>
        <item x="947"/>
        <item x="727"/>
        <item x="31"/>
        <item x="817"/>
        <item x="707"/>
        <item x="938"/>
        <item x="863"/>
        <item x="811"/>
        <item x="98"/>
        <item x="457"/>
        <item x="944"/>
        <item x="620"/>
        <item x="862"/>
        <item x="8"/>
        <item x="223"/>
        <item x="1088"/>
        <item x="233"/>
        <item x="239"/>
        <item x="876"/>
        <item x="533"/>
        <item x="99"/>
        <item x="884"/>
        <item x="431"/>
        <item x="887"/>
        <item x="416"/>
        <item x="853"/>
        <item x="181"/>
        <item x="765"/>
        <item x="193"/>
        <item x="1102"/>
        <item x="838"/>
        <item x="175"/>
        <item x="564"/>
        <item x="485"/>
        <item x="357"/>
        <item x="566"/>
        <item x="274"/>
        <item x="654"/>
        <item x="512"/>
        <item x="832"/>
        <item x="5"/>
        <item x="246"/>
        <item x="295"/>
        <item x="468"/>
        <item x="846"/>
        <item x="604"/>
        <item x="617"/>
        <item x="605"/>
        <item x="238"/>
        <item x="111"/>
        <item x="395"/>
        <item x="213"/>
        <item x="292"/>
        <item x="645"/>
        <item x="1093"/>
        <item x="710"/>
        <item x="13"/>
        <item x="456"/>
        <item x="165"/>
        <item x="199"/>
        <item x="648"/>
        <item x="269"/>
        <item x="780"/>
        <item x="348"/>
        <item x="550"/>
        <item x="685"/>
        <item x="825"/>
        <item x="702"/>
        <item x="384"/>
        <item x="391"/>
        <item x="325"/>
        <item x="266"/>
        <item x="256"/>
        <item x="349"/>
        <item x="699"/>
        <item x="1054"/>
        <item x="321"/>
        <item x="634"/>
        <item x="146"/>
        <item x="715"/>
        <item x="331"/>
        <item x="570"/>
        <item x="411"/>
        <item x="386"/>
        <item x="381"/>
        <item x="567"/>
        <item x="164"/>
        <item x="383"/>
        <item x="400"/>
        <item x="810"/>
        <item x="772"/>
        <item x="44"/>
        <item x="584"/>
        <item x="282"/>
        <item x="694"/>
        <item x="201"/>
        <item x="603"/>
        <item x="307"/>
        <item x="625"/>
        <item x="652"/>
        <item x="1091"/>
        <item x="405"/>
        <item x="407"/>
        <item x="58"/>
        <item x="683"/>
        <item x="600"/>
        <item x="1073"/>
        <item x="515"/>
        <item x="2"/>
        <item x="12"/>
        <item x="885"/>
        <item x="445"/>
        <item x="763"/>
        <item x="548"/>
        <item x="682"/>
        <item x="25"/>
        <item x="221"/>
        <item x="588"/>
        <item x="459"/>
        <item x="478"/>
        <item x="764"/>
        <item x="418"/>
        <item x="284"/>
        <item x="251"/>
        <item x="414"/>
        <item x="509"/>
        <item x="549"/>
        <item x="302"/>
        <item x="301"/>
        <item x="38"/>
        <item x="387"/>
        <item x="671"/>
        <item x="676"/>
        <item x="580"/>
        <item x="639"/>
        <item x="595"/>
        <item x="774"/>
        <item x="1095"/>
        <item x="599"/>
        <item x="777"/>
        <item x="613"/>
        <item x="775"/>
        <item x="352"/>
        <item x="779"/>
        <item x="755"/>
        <item x="317"/>
        <item x="812"/>
        <item x="332"/>
        <item x="356"/>
        <item x="338"/>
        <item x="402"/>
        <item x="598"/>
        <item x="29"/>
        <item x="253"/>
        <item x="234"/>
        <item x="770"/>
        <item x="760"/>
        <item x="795"/>
        <item x="730"/>
        <item x="507"/>
        <item x="342"/>
        <item x="255"/>
        <item x="569"/>
        <item x="632"/>
        <item x="214"/>
        <item x="30"/>
        <item x="1055"/>
        <item x="293"/>
        <item x="940"/>
        <item x="64"/>
        <item x="1070"/>
        <item x="1098"/>
        <item x="150"/>
        <item x="498"/>
        <item x="1059"/>
        <item x="415"/>
        <item x="643"/>
        <item x="322"/>
        <item x="310"/>
        <item x="539"/>
        <item x="571"/>
        <item x="57"/>
        <item x="364"/>
        <item x="291"/>
        <item x="581"/>
        <item x="323"/>
        <item x="270"/>
        <item x="829"/>
        <item x="892"/>
        <item x="365"/>
        <item x="602"/>
        <item x="1096"/>
        <item x="669"/>
        <item x="665"/>
        <item x="336"/>
        <item x="494"/>
        <item x="41"/>
        <item x="622"/>
        <item x="680"/>
        <item x="917"/>
        <item x="311"/>
        <item x="287"/>
        <item x="300"/>
        <item x="616"/>
        <item x="243"/>
        <item x="283"/>
        <item x="647"/>
        <item x="890"/>
        <item x="208"/>
        <item x="288"/>
        <item x="722"/>
        <item x="20"/>
        <item x="922"/>
        <item x="61"/>
        <item x="433"/>
        <item x="153"/>
        <item x="1056"/>
        <item x="439"/>
        <item x="773"/>
        <item x="592"/>
        <item x="273"/>
        <item x="261"/>
        <item x="618"/>
        <item x="721"/>
        <item x="219"/>
        <item x="21"/>
        <item x="148"/>
        <item x="629"/>
        <item x="118"/>
        <item x="703"/>
        <item x="179"/>
        <item x="521"/>
        <item x="872"/>
        <item x="435"/>
        <item x="1072"/>
        <item x="73"/>
        <item x="154"/>
        <item x="296"/>
        <item x="835"/>
        <item x="874"/>
        <item x="452"/>
        <item x="319"/>
        <item x="520"/>
        <item x="7"/>
        <item x="672"/>
        <item x="1085"/>
        <item x="262"/>
        <item x="136"/>
        <item x="690"/>
        <item x="15"/>
        <item x="668"/>
        <item x="155"/>
        <item x="335"/>
        <item x="820"/>
        <item x="1044"/>
        <item x="929"/>
        <item x="312"/>
        <item x="554"/>
        <item x="303"/>
        <item x="769"/>
        <item x="587"/>
        <item x="36"/>
        <item x="14"/>
        <item x="249"/>
        <item x="640"/>
        <item x="761"/>
        <item x="601"/>
        <item x="441"/>
        <item x="254"/>
        <item x="454"/>
        <item x="399"/>
        <item x="850"/>
        <item x="565"/>
        <item x="714"/>
        <item x="17"/>
        <item x="681"/>
        <item x="1074"/>
        <item x="27"/>
        <item x="204"/>
        <item x="149"/>
        <item x="926"/>
        <item x="308"/>
        <item x="500"/>
        <item x="577"/>
        <item x="675"/>
        <item x="304"/>
        <item x="635"/>
        <item x="6"/>
        <item x="40"/>
        <item x="297"/>
        <item x="286"/>
        <item x="16"/>
        <item x="572"/>
        <item x="363"/>
        <item x="32"/>
        <item x="368"/>
        <item x="45"/>
        <item x="222"/>
        <item x="68"/>
        <item x="306"/>
        <item x="50"/>
        <item x="833"/>
        <item x="583"/>
        <item x="3"/>
        <item x="705"/>
        <item x="129"/>
        <item x="542"/>
        <item x="120"/>
        <item x="526"/>
        <item x="624"/>
        <item x="816"/>
        <item x="936"/>
        <item x="235"/>
        <item x="1051"/>
        <item x="594"/>
        <item x="350"/>
        <item x="497"/>
        <item x="330"/>
        <item x="236"/>
        <item x="47"/>
        <item x="728"/>
        <item x="220"/>
        <item x="1067"/>
        <item x="776"/>
        <item x="252"/>
        <item x="182"/>
        <item x="670"/>
        <item x="667"/>
        <item x="224"/>
        <item x="551"/>
        <item x="828"/>
        <item x="444"/>
        <item x="614"/>
        <item x="1"/>
        <item x="4"/>
        <item x="9"/>
        <item x="11"/>
        <item x="18"/>
        <item x="19"/>
        <item x="22"/>
        <item x="23"/>
        <item x="24"/>
        <item x="26"/>
        <item x="33"/>
        <item x="34"/>
        <item x="35"/>
        <item x="37"/>
        <item x="39"/>
        <item x="42"/>
        <item x="43"/>
        <item x="46"/>
        <item x="48"/>
        <item x="49"/>
        <item x="51"/>
        <item x="52"/>
        <item x="53"/>
        <item x="54"/>
        <item x="55"/>
        <item x="56"/>
        <item x="59"/>
        <item x="60"/>
        <item x="62"/>
        <item x="63"/>
        <item x="65"/>
        <item x="66"/>
        <item x="67"/>
        <item x="69"/>
        <item x="70"/>
        <item x="71"/>
        <item x="72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102"/>
        <item x="103"/>
        <item x="104"/>
        <item x="105"/>
        <item x="106"/>
        <item x="107"/>
        <item x="108"/>
        <item x="109"/>
        <item x="110"/>
        <item x="112"/>
        <item x="113"/>
        <item x="114"/>
        <item x="115"/>
        <item x="116"/>
        <item x="117"/>
        <item x="119"/>
        <item x="121"/>
        <item x="122"/>
        <item x="123"/>
        <item x="124"/>
        <item x="125"/>
        <item x="126"/>
        <item x="127"/>
        <item x="128"/>
        <item x="130"/>
        <item x="131"/>
        <item x="132"/>
        <item x="133"/>
        <item x="134"/>
        <item x="135"/>
        <item x="140"/>
        <item x="141"/>
        <item x="142"/>
        <item x="143"/>
        <item x="144"/>
        <item x="145"/>
        <item x="147"/>
        <item x="151"/>
        <item x="152"/>
        <item x="156"/>
        <item x="158"/>
        <item x="159"/>
        <item x="160"/>
        <item x="162"/>
        <item x="163"/>
        <item x="166"/>
        <item x="168"/>
        <item x="169"/>
        <item x="170"/>
        <item x="171"/>
        <item x="172"/>
        <item x="173"/>
        <item x="174"/>
        <item x="176"/>
        <item x="177"/>
        <item x="178"/>
        <item x="180"/>
        <item x="183"/>
        <item x="184"/>
        <item x="185"/>
        <item x="186"/>
        <item x="187"/>
        <item x="188"/>
        <item x="189"/>
        <item x="190"/>
        <item x="191"/>
        <item x="192"/>
        <item x="194"/>
        <item x="196"/>
        <item x="197"/>
        <item x="198"/>
        <item x="200"/>
        <item x="202"/>
        <item x="203"/>
        <item x="205"/>
        <item x="206"/>
        <item x="207"/>
        <item x="209"/>
        <item x="210"/>
        <item x="211"/>
        <item x="212"/>
        <item x="215"/>
        <item x="216"/>
        <item x="217"/>
        <item x="218"/>
        <item x="225"/>
        <item x="226"/>
        <item x="227"/>
        <item x="229"/>
        <item x="230"/>
        <item x="231"/>
        <item x="240"/>
        <item x="241"/>
        <item x="242"/>
        <item x="244"/>
        <item x="245"/>
        <item x="247"/>
        <item x="248"/>
        <item x="250"/>
        <item x="257"/>
        <item x="258"/>
        <item x="259"/>
        <item x="260"/>
        <item x="264"/>
        <item x="265"/>
        <item x="268"/>
        <item x="271"/>
        <item x="272"/>
        <item x="277"/>
        <item x="278"/>
        <item x="279"/>
        <item x="280"/>
        <item x="299"/>
        <item x="313"/>
        <item x="314"/>
        <item x="315"/>
        <item x="318"/>
        <item x="326"/>
        <item x="328"/>
        <item x="329"/>
        <item x="333"/>
        <item x="337"/>
        <item x="341"/>
        <item x="344"/>
        <item x="345"/>
        <item x="346"/>
        <item x="347"/>
        <item x="351"/>
        <item x="354"/>
        <item x="358"/>
        <item x="359"/>
        <item x="360"/>
        <item x="361"/>
        <item x="362"/>
        <item x="366"/>
        <item x="367"/>
        <item x="369"/>
        <item x="370"/>
        <item x="372"/>
        <item x="375"/>
        <item x="376"/>
        <item x="377"/>
        <item x="378"/>
        <item x="379"/>
        <item x="380"/>
        <item x="382"/>
        <item x="385"/>
        <item x="389"/>
        <item x="390"/>
        <item x="392"/>
        <item x="393"/>
        <item x="394"/>
        <item x="396"/>
        <item x="397"/>
        <item x="398"/>
        <item x="401"/>
        <item x="403"/>
        <item x="404"/>
        <item x="406"/>
        <item x="408"/>
        <item x="409"/>
        <item x="412"/>
        <item x="413"/>
        <item x="417"/>
        <item x="419"/>
        <item x="420"/>
        <item x="421"/>
        <item x="422"/>
        <item x="423"/>
        <item x="424"/>
        <item x="425"/>
        <item x="426"/>
        <item x="427"/>
        <item x="429"/>
        <item x="430"/>
        <item x="432"/>
        <item x="434"/>
        <item x="436"/>
        <item x="438"/>
        <item x="440"/>
        <item x="442"/>
        <item x="443"/>
        <item x="446"/>
        <item x="447"/>
        <item x="448"/>
        <item x="449"/>
        <item x="450"/>
        <item x="451"/>
        <item x="453"/>
        <item x="458"/>
        <item x="460"/>
        <item x="461"/>
        <item x="463"/>
        <item x="464"/>
        <item x="467"/>
        <item x="469"/>
        <item x="470"/>
        <item x="471"/>
        <item x="472"/>
        <item x="473"/>
        <item x="475"/>
        <item x="476"/>
        <item x="477"/>
        <item x="479"/>
        <item x="480"/>
        <item x="482"/>
        <item x="483"/>
        <item x="484"/>
        <item x="486"/>
        <item x="487"/>
        <item x="488"/>
        <item x="489"/>
        <item x="490"/>
        <item x="492"/>
        <item x="493"/>
        <item x="496"/>
        <item x="499"/>
        <item x="501"/>
        <item x="502"/>
        <item x="503"/>
        <item x="505"/>
        <item x="506"/>
        <item x="508"/>
        <item x="510"/>
        <item x="511"/>
        <item x="513"/>
        <item x="514"/>
        <item x="516"/>
        <item x="517"/>
        <item x="518"/>
        <item x="519"/>
        <item x="522"/>
        <item x="523"/>
        <item x="524"/>
        <item x="525"/>
        <item x="527"/>
        <item x="528"/>
        <item x="529"/>
        <item x="530"/>
        <item x="531"/>
        <item x="532"/>
        <item x="534"/>
        <item x="535"/>
        <item x="536"/>
        <item x="537"/>
        <item x="538"/>
        <item x="540"/>
        <item x="541"/>
        <item x="544"/>
        <item x="545"/>
        <item x="546"/>
        <item x="547"/>
        <item x="557"/>
        <item x="558"/>
        <item x="559"/>
        <item x="560"/>
        <item x="561"/>
        <item x="562"/>
        <item x="563"/>
        <item x="573"/>
        <item x="575"/>
        <item x="578"/>
        <item x="579"/>
        <item x="582"/>
        <item x="585"/>
        <item x="586"/>
        <item x="589"/>
        <item x="590"/>
        <item x="591"/>
        <item x="593"/>
        <item x="596"/>
        <item x="597"/>
        <item x="606"/>
        <item x="609"/>
        <item x="610"/>
        <item x="611"/>
        <item x="612"/>
        <item x="615"/>
        <item x="619"/>
        <item x="627"/>
        <item x="628"/>
        <item x="630"/>
        <item x="631"/>
        <item x="633"/>
        <item x="636"/>
        <item x="637"/>
        <item x="638"/>
        <item x="642"/>
        <item x="644"/>
        <item x="646"/>
        <item x="649"/>
        <item x="650"/>
        <item x="651"/>
        <item x="653"/>
        <item x="655"/>
        <item x="657"/>
        <item x="658"/>
        <item x="659"/>
        <item x="660"/>
        <item x="661"/>
        <item x="662"/>
        <item x="663"/>
        <item x="673"/>
        <item x="674"/>
        <item x="678"/>
        <item x="679"/>
        <item x="684"/>
        <item x="686"/>
        <item x="687"/>
        <item x="688"/>
        <item x="689"/>
        <item x="691"/>
        <item x="692"/>
        <item x="693"/>
        <item x="695"/>
        <item x="696"/>
        <item x="697"/>
        <item x="700"/>
        <item x="701"/>
        <item x="704"/>
        <item x="708"/>
        <item x="709"/>
        <item x="711"/>
        <item x="712"/>
        <item x="716"/>
        <item x="717"/>
        <item x="718"/>
        <item x="719"/>
        <item x="720"/>
        <item x="723"/>
        <item x="724"/>
        <item x="725"/>
        <item x="726"/>
        <item x="729"/>
        <item x="731"/>
        <item x="732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6"/>
        <item x="758"/>
        <item x="759"/>
        <item x="762"/>
        <item x="766"/>
        <item x="767"/>
        <item x="771"/>
        <item x="778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5"/>
        <item x="818"/>
        <item x="819"/>
        <item x="821"/>
        <item x="822"/>
        <item x="827"/>
        <item x="830"/>
        <item x="831"/>
        <item x="836"/>
        <item x="839"/>
        <item x="840"/>
        <item x="841"/>
        <item x="842"/>
        <item x="843"/>
        <item x="844"/>
        <item x="845"/>
        <item x="847"/>
        <item x="848"/>
        <item x="849"/>
        <item x="851"/>
        <item x="852"/>
        <item x="854"/>
        <item x="855"/>
        <item x="856"/>
        <item x="857"/>
        <item x="858"/>
        <item x="859"/>
        <item x="860"/>
        <item x="861"/>
        <item x="864"/>
        <item x="866"/>
        <item x="867"/>
        <item x="868"/>
        <item x="869"/>
        <item x="870"/>
        <item x="871"/>
        <item x="873"/>
        <item x="875"/>
        <item x="877"/>
        <item x="878"/>
        <item x="879"/>
        <item x="880"/>
        <item x="881"/>
        <item x="882"/>
        <item x="883"/>
        <item x="886"/>
        <item x="888"/>
        <item x="889"/>
        <item x="891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8"/>
        <item x="919"/>
        <item x="920"/>
        <item x="921"/>
        <item x="923"/>
        <item x="924"/>
        <item x="925"/>
        <item x="927"/>
        <item x="928"/>
        <item x="930"/>
        <item x="931"/>
        <item x="932"/>
        <item x="933"/>
        <item x="934"/>
        <item x="935"/>
        <item x="937"/>
        <item x="939"/>
        <item x="943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5"/>
        <item x="1046"/>
        <item x="1047"/>
        <item x="1048"/>
        <item x="1049"/>
        <item x="1050"/>
        <item x="1052"/>
        <item x="1060"/>
        <item x="1061"/>
        <item x="1062"/>
        <item x="1063"/>
        <item x="1064"/>
        <item x="1065"/>
        <item x="1066"/>
        <item x="1068"/>
        <item x="1069"/>
        <item x="1071"/>
        <item x="1075"/>
        <item x="1076"/>
        <item x="1077"/>
        <item x="1078"/>
        <item x="1079"/>
        <item x="1080"/>
        <item x="1082"/>
        <item x="1083"/>
        <item x="1084"/>
        <item x="1086"/>
        <item x="1087"/>
        <item x="1092"/>
        <item x="1094"/>
        <item x="1097"/>
        <item x="1099"/>
        <item x="1100"/>
        <item x="1101"/>
        <item x="1103"/>
        <item x="1104"/>
        <item x="1105"/>
        <item x="1106"/>
        <item x="1107"/>
        <item x="1108"/>
        <item x="1109"/>
      </items>
    </pivotField>
    <pivotField dataField="1" compact="0" outline="0" showAll="0" defaultSubtotal="0"/>
  </pivotFields>
  <rowFields count="3">
    <field x="0"/>
    <field x="1"/>
    <field x="2"/>
  </rowFields>
  <rowItems count="1864">
    <i>
      <x/>
      <x v="36"/>
      <x v="228"/>
    </i>
    <i r="2">
      <x v="338"/>
    </i>
    <i r="2">
      <x v="344"/>
    </i>
    <i r="2">
      <x v="413"/>
    </i>
    <i r="2">
      <x v="579"/>
    </i>
    <i r="2">
      <x v="750"/>
    </i>
    <i r="2">
      <x v="751"/>
    </i>
    <i>
      <x v="1"/>
      <x v="29"/>
      <x v="23"/>
    </i>
    <i r="2">
      <x v="24"/>
    </i>
    <i r="2">
      <x v="47"/>
    </i>
    <i r="2">
      <x v="56"/>
    </i>
    <i r="2">
      <x v="159"/>
    </i>
    <i r="2">
      <x v="165"/>
    </i>
    <i r="2">
      <x v="181"/>
    </i>
    <i r="2">
      <x v="221"/>
    </i>
    <i r="2">
      <x v="321"/>
    </i>
    <i r="2">
      <x v="352"/>
    </i>
    <i r="2">
      <x v="398"/>
    </i>
    <i r="2">
      <x v="424"/>
    </i>
    <i>
      <x v="2"/>
      <x v="2"/>
      <x v="54"/>
    </i>
    <i r="2">
      <x v="97"/>
    </i>
    <i r="2">
      <x v="108"/>
    </i>
    <i r="2">
      <x v="135"/>
    </i>
    <i r="2">
      <x v="210"/>
    </i>
    <i r="2">
      <x v="247"/>
    </i>
    <i r="2">
      <x v="260"/>
    </i>
    <i r="2">
      <x v="306"/>
    </i>
    <i r="2">
      <x v="372"/>
    </i>
    <i r="2">
      <x v="389"/>
    </i>
    <i r="2">
      <x v="430"/>
    </i>
    <i r="2">
      <x v="436"/>
    </i>
    <i r="2">
      <x v="437"/>
    </i>
    <i r="2">
      <x v="438"/>
    </i>
    <i>
      <x v="3"/>
      <x v="4"/>
      <x v="198"/>
    </i>
    <i r="2">
      <x v="264"/>
    </i>
    <i r="2">
      <x v="276"/>
    </i>
    <i r="2">
      <x v="308"/>
    </i>
    <i r="2">
      <x v="330"/>
    </i>
    <i r="2">
      <x v="393"/>
    </i>
    <i r="2">
      <x v="428"/>
    </i>
    <i r="2">
      <x v="448"/>
    </i>
    <i r="2">
      <x v="449"/>
    </i>
    <i r="2">
      <x v="450"/>
    </i>
    <i r="2">
      <x v="451"/>
    </i>
    <i r="2">
      <x v="452"/>
    </i>
    <i r="2">
      <x v="453"/>
    </i>
    <i r="2">
      <x v="454"/>
    </i>
    <i r="2">
      <x v="455"/>
    </i>
    <i r="2">
      <x v="456"/>
    </i>
    <i r="2">
      <x v="457"/>
    </i>
    <i r="2">
      <x v="458"/>
    </i>
    <i r="2">
      <x v="459"/>
    </i>
    <i r="2">
      <x v="460"/>
    </i>
    <i r="2">
      <x v="461"/>
    </i>
    <i r="2">
      <x v="462"/>
    </i>
    <i r="2">
      <x v="463"/>
    </i>
    <i r="2">
      <x v="464"/>
    </i>
    <i r="2">
      <x v="465"/>
    </i>
    <i r="2">
      <x v="466"/>
    </i>
    <i r="2">
      <x v="467"/>
    </i>
    <i r="2">
      <x v="468"/>
    </i>
    <i r="2">
      <x v="469"/>
    </i>
    <i r="2">
      <x v="470"/>
    </i>
    <i r="2">
      <x v="471"/>
    </i>
    <i r="2">
      <x v="472"/>
    </i>
    <i r="2">
      <x v="473"/>
    </i>
    <i r="2">
      <x v="474"/>
    </i>
    <i r="2">
      <x v="475"/>
    </i>
    <i r="2">
      <x v="476"/>
    </i>
    <i r="2">
      <x v="477"/>
    </i>
    <i r="2">
      <x v="478"/>
    </i>
    <i r="2">
      <x v="479"/>
    </i>
    <i r="2">
      <x v="480"/>
    </i>
    <i r="2">
      <x v="481"/>
    </i>
    <i r="2">
      <x v="482"/>
    </i>
    <i r="2">
      <x v="483"/>
    </i>
    <i r="2">
      <x v="484"/>
    </i>
    <i r="2">
      <x v="485"/>
    </i>
    <i r="2">
      <x v="486"/>
    </i>
    <i r="2">
      <x v="487"/>
    </i>
    <i r="2">
      <x v="488"/>
    </i>
    <i>
      <x v="4"/>
      <x v="61"/>
      <x v="51"/>
    </i>
    <i r="2">
      <x v="97"/>
    </i>
    <i r="2">
      <x v="108"/>
    </i>
    <i r="2">
      <x v="209"/>
    </i>
    <i r="2">
      <x v="248"/>
    </i>
    <i r="2">
      <x v="293"/>
    </i>
    <i r="2">
      <x v="344"/>
    </i>
    <i r="2">
      <x v="370"/>
    </i>
    <i r="2">
      <x v="413"/>
    </i>
    <i>
      <x v="5"/>
      <x v="3"/>
      <x v="97"/>
    </i>
    <i r="2">
      <x v="186"/>
    </i>
    <i r="2">
      <x v="224"/>
    </i>
    <i r="2">
      <x v="247"/>
    </i>
    <i r="2">
      <x v="291"/>
    </i>
    <i r="2">
      <x v="320"/>
    </i>
    <i r="2">
      <x v="356"/>
    </i>
    <i r="2">
      <x v="372"/>
    </i>
    <i r="2">
      <x v="383"/>
    </i>
    <i r="2">
      <x v="391"/>
    </i>
    <i r="2">
      <x v="395"/>
    </i>
    <i r="2">
      <x v="414"/>
    </i>
    <i r="2">
      <x v="439"/>
    </i>
    <i r="2">
      <x v="440"/>
    </i>
    <i r="2">
      <x v="441"/>
    </i>
    <i r="2">
      <x v="442"/>
    </i>
    <i r="2">
      <x v="443"/>
    </i>
    <i r="2">
      <x v="444"/>
    </i>
    <i r="2">
      <x v="445"/>
    </i>
    <i r="2">
      <x v="446"/>
    </i>
    <i r="2">
      <x v="447"/>
    </i>
    <i>
      <x v="6"/>
      <x v="5"/>
      <x v="90"/>
    </i>
    <i r="2">
      <x v="97"/>
    </i>
    <i r="2">
      <x v="103"/>
    </i>
    <i r="2">
      <x v="108"/>
    </i>
    <i r="2">
      <x v="115"/>
    </i>
    <i>
      <x v="7"/>
      <x v="15"/>
      <x v="3"/>
    </i>
    <i r="2">
      <x v="9"/>
    </i>
    <i r="2">
      <x v="40"/>
    </i>
    <i r="2">
      <x v="42"/>
    </i>
    <i r="2">
      <x v="61"/>
    </i>
    <i r="2">
      <x v="69"/>
    </i>
    <i r="2">
      <x v="74"/>
    </i>
    <i r="2">
      <x v="80"/>
    </i>
    <i r="2">
      <x v="97"/>
    </i>
    <i r="2">
      <x v="103"/>
    </i>
    <i r="2">
      <x v="108"/>
    </i>
    <i r="2">
      <x v="115"/>
    </i>
    <i r="2">
      <x v="131"/>
    </i>
    <i r="2">
      <x v="137"/>
    </i>
    <i r="2">
      <x v="147"/>
    </i>
    <i r="2">
      <x v="188"/>
    </i>
    <i r="2">
      <x v="192"/>
    </i>
    <i r="2">
      <x v="204"/>
    </i>
    <i r="2">
      <x v="217"/>
    </i>
    <i r="2">
      <x v="222"/>
    </i>
    <i r="2">
      <x v="223"/>
    </i>
    <i r="2">
      <x v="249"/>
    </i>
    <i r="2">
      <x v="262"/>
    </i>
    <i r="2">
      <x v="273"/>
    </i>
    <i r="2">
      <x v="278"/>
    </i>
    <i r="2">
      <x v="281"/>
    </i>
    <i r="2">
      <x v="295"/>
    </i>
    <i r="2">
      <x v="296"/>
    </i>
    <i r="2">
      <x v="297"/>
    </i>
    <i r="2">
      <x v="300"/>
    </i>
    <i r="2">
      <x v="304"/>
    </i>
    <i r="2">
      <x v="320"/>
    </i>
    <i r="2">
      <x v="325"/>
    </i>
    <i r="2">
      <x v="332"/>
    </i>
    <i r="2">
      <x v="338"/>
    </i>
    <i r="2">
      <x v="346"/>
    </i>
    <i r="2">
      <x v="351"/>
    </i>
    <i r="2">
      <x v="353"/>
    </i>
    <i r="2">
      <x v="356"/>
    </i>
    <i r="2">
      <x v="376"/>
    </i>
    <i r="2">
      <x v="380"/>
    </i>
    <i r="2">
      <x v="383"/>
    </i>
    <i r="2">
      <x v="384"/>
    </i>
    <i r="2">
      <x v="385"/>
    </i>
    <i r="2">
      <x v="391"/>
    </i>
    <i r="2">
      <x v="394"/>
    </i>
    <i r="2">
      <x v="395"/>
    </i>
    <i r="2">
      <x v="407"/>
    </i>
    <i r="2">
      <x v="601"/>
    </i>
    <i>
      <x v="8"/>
      <x v="86"/>
      <x v="8"/>
    </i>
    <i r="2">
      <x v="71"/>
    </i>
    <i r="2">
      <x v="93"/>
    </i>
    <i r="2">
      <x v="94"/>
    </i>
    <i r="2">
      <x v="95"/>
    </i>
    <i r="2">
      <x v="104"/>
    </i>
    <i r="2">
      <x v="105"/>
    </i>
    <i r="2">
      <x v="107"/>
    </i>
    <i r="2">
      <x v="108"/>
    </i>
    <i r="2">
      <x v="259"/>
    </i>
    <i r="2">
      <x v="263"/>
    </i>
    <i r="2">
      <x v="407"/>
    </i>
    <i r="2">
      <x v="972"/>
    </i>
    <i>
      <x v="9"/>
      <x v="22"/>
      <x v="25"/>
    </i>
    <i r="2">
      <x v="84"/>
    </i>
    <i r="2">
      <x v="97"/>
    </i>
    <i r="2">
      <x v="335"/>
    </i>
    <i r="2">
      <x v="677"/>
    </i>
    <i>
      <x v="10"/>
      <x v="14"/>
      <x v="53"/>
    </i>
    <i r="2">
      <x v="81"/>
    </i>
    <i r="2">
      <x v="86"/>
    </i>
    <i r="2">
      <x v="89"/>
    </i>
    <i r="2">
      <x v="97"/>
    </i>
    <i r="2">
      <x v="108"/>
    </i>
    <i r="2">
      <x v="121"/>
    </i>
    <i r="2">
      <x v="131"/>
    </i>
    <i r="2">
      <x v="146"/>
    </i>
    <i r="2">
      <x v="151"/>
    </i>
    <i r="2">
      <x v="156"/>
    </i>
    <i r="2">
      <x v="166"/>
    </i>
    <i r="2">
      <x v="167"/>
    </i>
    <i r="2">
      <x v="181"/>
    </i>
    <i r="2">
      <x v="256"/>
    </i>
    <i r="2">
      <x v="281"/>
    </i>
    <i r="2">
      <x v="303"/>
    </i>
    <i r="2">
      <x v="306"/>
    </i>
    <i r="2">
      <x v="315"/>
    </i>
    <i r="2">
      <x v="316"/>
    </i>
    <i r="2">
      <x v="319"/>
    </i>
    <i r="2">
      <x v="321"/>
    </i>
    <i r="2">
      <x v="341"/>
    </i>
    <i r="2">
      <x v="346"/>
    </i>
    <i r="2">
      <x v="356"/>
    </i>
    <i r="2">
      <x v="369"/>
    </i>
    <i r="2">
      <x v="372"/>
    </i>
    <i r="2">
      <x v="383"/>
    </i>
    <i r="2">
      <x v="398"/>
    </i>
    <i r="2">
      <x v="414"/>
    </i>
    <i r="2">
      <x v="507"/>
    </i>
    <i r="2">
      <x v="509"/>
    </i>
    <i r="2">
      <x v="568"/>
    </i>
    <i r="2">
      <x v="588"/>
    </i>
    <i r="2">
      <x v="589"/>
    </i>
    <i r="2">
      <x v="590"/>
    </i>
    <i r="2">
      <x v="591"/>
    </i>
    <i r="2">
      <x v="592"/>
    </i>
    <i r="2">
      <x v="593"/>
    </i>
    <i r="2">
      <x v="594"/>
    </i>
    <i r="2">
      <x v="595"/>
    </i>
    <i r="2">
      <x v="596"/>
    </i>
    <i r="2">
      <x v="597"/>
    </i>
    <i r="2">
      <x v="598"/>
    </i>
    <i r="2">
      <x v="599"/>
    </i>
    <i r="2">
      <x v="600"/>
    </i>
    <i>
      <x v="11"/>
      <x v="45"/>
      <x v="97"/>
    </i>
    <i r="2">
      <x v="141"/>
    </i>
    <i r="2">
      <x v="249"/>
    </i>
    <i r="2">
      <x v="298"/>
    </i>
    <i r="2">
      <x v="317"/>
    </i>
    <i r="2">
      <x v="321"/>
    </i>
    <i r="2">
      <x v="325"/>
    </i>
    <i r="2">
      <x v="362"/>
    </i>
    <i>
      <x v="12"/>
      <x v="51"/>
      <x v="131"/>
    </i>
    <i r="2">
      <x v="155"/>
    </i>
    <i r="2">
      <x v="258"/>
    </i>
    <i r="2">
      <x v="301"/>
    </i>
    <i r="2">
      <x v="356"/>
    </i>
    <i r="2">
      <x v="383"/>
    </i>
    <i r="2">
      <x v="414"/>
    </i>
    <i r="2">
      <x v="420"/>
    </i>
    <i r="2">
      <x v="740"/>
    </i>
    <i r="2">
      <x v="778"/>
    </i>
    <i r="2">
      <x v="779"/>
    </i>
    <i>
      <x v="13"/>
      <x v="78"/>
      <x v="25"/>
    </i>
    <i r="2">
      <x v="48"/>
    </i>
    <i r="2">
      <x v="73"/>
    </i>
    <i r="2">
      <x v="75"/>
    </i>
    <i r="2">
      <x v="77"/>
    </i>
    <i r="2">
      <x v="82"/>
    </i>
    <i r="2">
      <x v="86"/>
    </i>
    <i r="2">
      <x v="97"/>
    </i>
    <i r="2">
      <x v="103"/>
    </i>
    <i r="2">
      <x v="108"/>
    </i>
    <i r="2">
      <x v="114"/>
    </i>
    <i r="2">
      <x v="115"/>
    </i>
    <i r="2">
      <x v="125"/>
    </i>
    <i r="2">
      <x v="134"/>
    </i>
    <i r="2">
      <x v="135"/>
    </i>
    <i r="2">
      <x v="139"/>
    </i>
    <i r="2">
      <x v="181"/>
    </i>
    <i r="2">
      <x v="196"/>
    </i>
    <i r="2">
      <x v="248"/>
    </i>
    <i r="2">
      <x v="258"/>
    </i>
    <i r="2">
      <x v="259"/>
    </i>
    <i r="2">
      <x v="260"/>
    </i>
    <i r="2">
      <x v="281"/>
    </i>
    <i r="2">
      <x v="282"/>
    </i>
    <i r="2">
      <x v="303"/>
    </i>
    <i r="2">
      <x v="306"/>
    </i>
    <i r="2">
      <x v="308"/>
    </i>
    <i r="2">
      <x v="310"/>
    </i>
    <i r="2">
      <x v="312"/>
    </i>
    <i r="2">
      <x v="320"/>
    </i>
    <i r="2">
      <x v="321"/>
    </i>
    <i r="2">
      <x v="325"/>
    </i>
    <i r="2">
      <x v="333"/>
    </i>
    <i r="2">
      <x v="337"/>
    </i>
    <i r="2">
      <x v="356"/>
    </i>
    <i r="2">
      <x v="362"/>
    </i>
    <i r="2">
      <x v="369"/>
    </i>
    <i r="2">
      <x v="373"/>
    </i>
    <i r="2">
      <x v="374"/>
    </i>
    <i r="2">
      <x v="383"/>
    </i>
    <i r="2">
      <x v="389"/>
    </i>
    <i r="2">
      <x v="396"/>
    </i>
    <i r="2">
      <x v="398"/>
    </i>
    <i r="2">
      <x v="414"/>
    </i>
    <i r="2">
      <x v="425"/>
    </i>
    <i r="2">
      <x v="427"/>
    </i>
    <i r="2">
      <x v="435"/>
    </i>
    <i r="2">
      <x v="530"/>
    </i>
    <i r="2">
      <x v="536"/>
    </i>
    <i r="2">
      <x v="572"/>
    </i>
    <i r="2">
      <x v="633"/>
    </i>
    <i r="2">
      <x v="675"/>
    </i>
    <i r="2">
      <x v="821"/>
    </i>
    <i r="2">
      <x v="887"/>
    </i>
    <i r="2">
      <x v="888"/>
    </i>
    <i r="2">
      <x v="889"/>
    </i>
    <i r="2">
      <x v="890"/>
    </i>
    <i r="2">
      <x v="891"/>
    </i>
    <i r="2">
      <x v="892"/>
    </i>
    <i r="2">
      <x v="893"/>
    </i>
    <i r="2">
      <x v="894"/>
    </i>
    <i r="2">
      <x v="895"/>
    </i>
    <i r="2">
      <x v="896"/>
    </i>
    <i r="2">
      <x v="897"/>
    </i>
    <i r="2">
      <x v="898"/>
    </i>
    <i>
      <x v="14"/>
      <x v="79"/>
      <x v="34"/>
    </i>
    <i r="2">
      <x v="97"/>
    </i>
    <i r="2">
      <x v="108"/>
    </i>
    <i r="2">
      <x v="118"/>
    </i>
    <i r="2">
      <x v="134"/>
    </i>
    <i r="2">
      <x v="135"/>
    </i>
    <i r="2">
      <x v="146"/>
    </i>
    <i r="2">
      <x v="194"/>
    </i>
    <i r="2">
      <x v="196"/>
    </i>
    <i r="2">
      <x v="205"/>
    </i>
    <i r="2">
      <x v="241"/>
    </i>
    <i r="2">
      <x v="282"/>
    </i>
    <i r="2">
      <x v="302"/>
    </i>
    <i r="2">
      <x v="306"/>
    </i>
    <i r="2">
      <x v="326"/>
    </i>
    <i r="2">
      <x v="353"/>
    </i>
    <i r="2">
      <x v="356"/>
    </i>
    <i r="2">
      <x v="383"/>
    </i>
    <i r="2">
      <x v="389"/>
    </i>
    <i r="2">
      <x v="398"/>
    </i>
    <i r="2">
      <x v="420"/>
    </i>
    <i r="2">
      <x v="435"/>
    </i>
    <i r="2">
      <x v="927"/>
    </i>
    <i r="2">
      <x v="928"/>
    </i>
    <i r="2">
      <x v="929"/>
    </i>
    <i>
      <x v="15"/>
      <x v="20"/>
      <x v="653"/>
    </i>
    <i r="2">
      <x v="654"/>
    </i>
    <i r="2">
      <x v="655"/>
    </i>
    <i r="2">
      <x v="656"/>
    </i>
    <i r="2">
      <x v="657"/>
    </i>
    <i r="2">
      <x v="658"/>
    </i>
    <i r="2">
      <x v="659"/>
    </i>
    <i>
      <x v="16"/>
      <x v="16"/>
      <x v="79"/>
    </i>
    <i r="2">
      <x v="97"/>
    </i>
    <i r="2">
      <x v="108"/>
    </i>
    <i r="2">
      <x v="247"/>
    </i>
    <i r="2">
      <x v="306"/>
    </i>
    <i r="2">
      <x v="356"/>
    </i>
    <i r="2">
      <x v="383"/>
    </i>
    <i r="2">
      <x v="435"/>
    </i>
    <i r="2">
      <x v="446"/>
    </i>
    <i r="2">
      <x v="602"/>
    </i>
    <i r="2">
      <x v="603"/>
    </i>
    <i r="2">
      <x v="604"/>
    </i>
    <i>
      <x v="17"/>
      <x v="7"/>
      <x v="15"/>
    </i>
    <i r="2">
      <x v="18"/>
    </i>
    <i r="2">
      <x v="25"/>
    </i>
    <i r="2">
      <x v="29"/>
    </i>
    <i r="2">
      <x v="68"/>
    </i>
    <i r="2">
      <x v="87"/>
    </i>
    <i r="2">
      <x v="97"/>
    </i>
    <i r="2">
      <x v="108"/>
    </i>
    <i r="2">
      <x v="121"/>
    </i>
    <i r="2">
      <x v="123"/>
    </i>
    <i r="2">
      <x v="126"/>
    </i>
    <i r="2">
      <x v="144"/>
    </i>
    <i r="2">
      <x v="146"/>
    </i>
    <i r="2">
      <x v="151"/>
    </i>
    <i r="2">
      <x v="153"/>
    </i>
    <i r="2">
      <x v="154"/>
    </i>
    <i r="2">
      <x v="173"/>
    </i>
    <i r="2">
      <x v="181"/>
    </i>
    <i r="2">
      <x v="190"/>
    </i>
    <i r="2">
      <x v="198"/>
    </i>
    <i r="2">
      <x v="259"/>
    </i>
    <i r="2">
      <x v="260"/>
    </i>
    <i r="2">
      <x v="264"/>
    </i>
    <i r="2">
      <x v="267"/>
    </i>
    <i r="2">
      <x v="303"/>
    </i>
    <i r="2">
      <x v="310"/>
    </i>
    <i r="2">
      <x v="319"/>
    </i>
    <i r="2">
      <x v="321"/>
    </i>
    <i r="2">
      <x v="325"/>
    </i>
    <i r="2">
      <x v="330"/>
    </i>
    <i r="2">
      <x v="331"/>
    </i>
    <i r="2">
      <x v="346"/>
    </i>
    <i r="2">
      <x v="356"/>
    </i>
    <i r="2">
      <x v="373"/>
    </i>
    <i r="2">
      <x v="374"/>
    </i>
    <i r="2">
      <x v="391"/>
    </i>
    <i r="2">
      <x v="398"/>
    </i>
    <i r="2">
      <x v="414"/>
    </i>
    <i r="2">
      <x v="420"/>
    </i>
    <i r="2">
      <x v="502"/>
    </i>
    <i r="2">
      <x v="516"/>
    </i>
    <i r="2">
      <x v="524"/>
    </i>
    <i r="2">
      <x v="525"/>
    </i>
    <i r="2">
      <x v="526"/>
    </i>
    <i r="2">
      <x v="527"/>
    </i>
    <i r="2">
      <x v="528"/>
    </i>
    <i r="2">
      <x v="529"/>
    </i>
    <i r="2">
      <x v="530"/>
    </i>
    <i r="2">
      <x v="531"/>
    </i>
    <i r="2">
      <x v="532"/>
    </i>
    <i r="2">
      <x v="533"/>
    </i>
    <i r="2">
      <x v="534"/>
    </i>
    <i r="2">
      <x v="535"/>
    </i>
    <i r="2">
      <x v="536"/>
    </i>
    <i r="2">
      <x v="537"/>
    </i>
    <i r="2">
      <x v="538"/>
    </i>
    <i r="2">
      <x v="539"/>
    </i>
    <i r="2">
      <x v="540"/>
    </i>
    <i r="2">
      <x v="541"/>
    </i>
    <i r="2">
      <x v="542"/>
    </i>
    <i r="2">
      <x v="543"/>
    </i>
    <i r="2">
      <x v="544"/>
    </i>
    <i r="2">
      <x v="545"/>
    </i>
    <i r="2">
      <x v="546"/>
    </i>
    <i r="2">
      <x v="547"/>
    </i>
    <i r="2">
      <x v="548"/>
    </i>
    <i r="2">
      <x v="549"/>
    </i>
    <i r="2">
      <x v="550"/>
    </i>
    <i r="2">
      <x v="551"/>
    </i>
    <i r="2">
      <x v="552"/>
    </i>
    <i r="2">
      <x v="553"/>
    </i>
    <i r="2">
      <x v="554"/>
    </i>
    <i r="2">
      <x v="555"/>
    </i>
    <i r="2">
      <x v="556"/>
    </i>
    <i r="2">
      <x v="557"/>
    </i>
    <i r="2">
      <x v="558"/>
    </i>
    <i r="2">
      <x v="559"/>
    </i>
    <i r="2">
      <x v="560"/>
    </i>
    <i r="2">
      <x v="561"/>
    </i>
    <i r="2">
      <x v="562"/>
    </i>
    <i r="2">
      <x v="563"/>
    </i>
    <i r="2">
      <x v="564"/>
    </i>
    <i r="2">
      <x v="565"/>
    </i>
    <i r="2">
      <x v="566"/>
    </i>
    <i r="2">
      <x v="567"/>
    </i>
    <i r="2">
      <x v="568"/>
    </i>
    <i r="2">
      <x v="569"/>
    </i>
    <i r="2">
      <x v="570"/>
    </i>
    <i r="2">
      <x v="571"/>
    </i>
    <i r="2">
      <x v="572"/>
    </i>
    <i r="2">
      <x v="573"/>
    </i>
    <i>
      <x v="18"/>
      <x v="19"/>
      <x v="29"/>
    </i>
    <i r="2">
      <x v="32"/>
    </i>
    <i r="2">
      <x v="48"/>
    </i>
    <i r="2">
      <x v="119"/>
    </i>
    <i r="2">
      <x v="121"/>
    </i>
    <i r="2">
      <x v="129"/>
    </i>
    <i r="2">
      <x v="146"/>
    </i>
    <i r="2">
      <x v="168"/>
    </i>
    <i r="2">
      <x v="177"/>
    </i>
    <i r="2">
      <x v="197"/>
    </i>
    <i r="2">
      <x v="216"/>
    </i>
    <i r="2">
      <x v="219"/>
    </i>
    <i r="2">
      <x v="255"/>
    </i>
    <i r="2">
      <x v="270"/>
    </i>
    <i r="2">
      <x v="320"/>
    </i>
    <i r="2">
      <x v="321"/>
    </i>
    <i r="2">
      <x v="344"/>
    </i>
    <i r="2">
      <x v="356"/>
    </i>
    <i r="2">
      <x v="369"/>
    </i>
    <i r="2">
      <x v="383"/>
    </i>
    <i r="2">
      <x v="389"/>
    </i>
    <i r="2">
      <x v="398"/>
    </i>
    <i r="2">
      <x v="414"/>
    </i>
    <i r="2">
      <x v="647"/>
    </i>
    <i r="2">
      <x v="648"/>
    </i>
    <i r="2">
      <x v="649"/>
    </i>
    <i r="2">
      <x v="650"/>
    </i>
    <i r="2">
      <x v="651"/>
    </i>
    <i r="2">
      <x v="652"/>
    </i>
    <i>
      <x v="19"/>
      <x v="18"/>
      <x v="1"/>
    </i>
    <i r="2">
      <x v="4"/>
    </i>
    <i r="2">
      <x v="5"/>
    </i>
    <i r="2">
      <x v="6"/>
    </i>
    <i r="2">
      <x v="7"/>
    </i>
    <i r="2">
      <x v="11"/>
    </i>
    <i r="2">
      <x v="13"/>
    </i>
    <i r="2">
      <x v="14"/>
    </i>
    <i r="2">
      <x v="15"/>
    </i>
    <i r="2">
      <x v="29"/>
    </i>
    <i r="2">
      <x v="36"/>
    </i>
    <i r="2">
      <x v="38"/>
    </i>
    <i r="2">
      <x v="39"/>
    </i>
    <i r="2">
      <x v="47"/>
    </i>
    <i r="2">
      <x v="50"/>
    </i>
    <i r="2">
      <x v="121"/>
    </i>
    <i r="2">
      <x v="129"/>
    </i>
    <i r="2">
      <x v="145"/>
    </i>
    <i r="2">
      <x v="146"/>
    </i>
    <i r="2">
      <x v="158"/>
    </i>
    <i r="2">
      <x v="163"/>
    </i>
    <i r="2">
      <x v="164"/>
    </i>
    <i r="2">
      <x v="165"/>
    </i>
    <i r="2">
      <x v="166"/>
    </i>
    <i r="2">
      <x v="168"/>
    </i>
    <i r="2">
      <x v="171"/>
    </i>
    <i r="2">
      <x v="173"/>
    </i>
    <i r="2">
      <x v="175"/>
    </i>
    <i r="2">
      <x v="178"/>
    </i>
    <i r="2">
      <x v="179"/>
    </i>
    <i r="2">
      <x v="181"/>
    </i>
    <i r="2">
      <x v="182"/>
    </i>
    <i r="2">
      <x v="183"/>
    </i>
    <i r="2">
      <x v="196"/>
    </i>
    <i r="2">
      <x v="225"/>
    </i>
    <i r="2">
      <x v="237"/>
    </i>
    <i r="2">
      <x v="242"/>
    </i>
    <i r="2">
      <x v="243"/>
    </i>
    <i r="2">
      <x v="244"/>
    </i>
    <i r="2">
      <x v="245"/>
    </i>
    <i r="2">
      <x v="255"/>
    </i>
    <i r="2">
      <x v="264"/>
    </i>
    <i r="2">
      <x v="272"/>
    </i>
    <i r="2">
      <x v="277"/>
    </i>
    <i r="2">
      <x v="280"/>
    </i>
    <i r="2">
      <x v="281"/>
    </i>
    <i r="2">
      <x v="284"/>
    </i>
    <i r="2">
      <x v="289"/>
    </i>
    <i r="2">
      <x v="344"/>
    </i>
    <i r="2">
      <x v="347"/>
    </i>
    <i r="2">
      <x v="365"/>
    </i>
    <i r="2">
      <x v="388"/>
    </i>
    <i r="2">
      <x v="390"/>
    </i>
    <i r="2">
      <x v="398"/>
    </i>
    <i r="2">
      <x v="410"/>
    </i>
    <i r="2">
      <x v="412"/>
    </i>
    <i r="2">
      <x v="414"/>
    </i>
    <i r="2">
      <x v="606"/>
    </i>
    <i r="2">
      <x v="607"/>
    </i>
    <i r="2">
      <x v="608"/>
    </i>
    <i r="2">
      <x v="609"/>
    </i>
    <i r="2">
      <x v="610"/>
    </i>
    <i r="2">
      <x v="611"/>
    </i>
    <i r="2">
      <x v="612"/>
    </i>
    <i r="2">
      <x v="613"/>
    </i>
    <i r="2">
      <x v="614"/>
    </i>
    <i r="2">
      <x v="615"/>
    </i>
    <i r="2">
      <x v="616"/>
    </i>
    <i r="2">
      <x v="617"/>
    </i>
    <i r="2">
      <x v="618"/>
    </i>
    <i r="2">
      <x v="619"/>
    </i>
    <i r="2">
      <x v="620"/>
    </i>
    <i r="2">
      <x v="621"/>
    </i>
    <i r="2">
      <x v="622"/>
    </i>
    <i r="2">
      <x v="623"/>
    </i>
    <i r="2">
      <x v="624"/>
    </i>
    <i r="2">
      <x v="625"/>
    </i>
    <i r="2">
      <x v="626"/>
    </i>
    <i r="2">
      <x v="627"/>
    </i>
    <i r="2">
      <x v="628"/>
    </i>
    <i r="2">
      <x v="629"/>
    </i>
    <i r="2">
      <x v="630"/>
    </i>
    <i r="2">
      <x v="631"/>
    </i>
    <i r="2">
      <x v="632"/>
    </i>
    <i r="2">
      <x v="633"/>
    </i>
    <i r="2">
      <x v="634"/>
    </i>
    <i r="2">
      <x v="635"/>
    </i>
    <i r="2">
      <x v="636"/>
    </i>
    <i r="2">
      <x v="637"/>
    </i>
    <i r="2">
      <x v="638"/>
    </i>
    <i r="2">
      <x v="639"/>
    </i>
    <i r="2">
      <x v="640"/>
    </i>
    <i r="2">
      <x v="641"/>
    </i>
    <i r="2">
      <x v="642"/>
    </i>
    <i r="2">
      <x v="643"/>
    </i>
    <i r="2">
      <x v="644"/>
    </i>
    <i r="2">
      <x v="645"/>
    </i>
    <i r="2">
      <x v="646"/>
    </i>
    <i>
      <x v="20"/>
      <x v="27"/>
      <x v="25"/>
    </i>
    <i r="2">
      <x v="29"/>
    </i>
    <i r="2">
      <x v="310"/>
    </i>
    <i r="2">
      <x v="356"/>
    </i>
    <i r="2">
      <x v="401"/>
    </i>
    <i r="2">
      <x v="430"/>
    </i>
    <i r="2">
      <x v="736"/>
    </i>
    <i>
      <x v="21"/>
      <x v="52"/>
      <x v="678"/>
    </i>
    <i r="2">
      <x v="740"/>
    </i>
    <i r="2">
      <x v="780"/>
    </i>
    <i>
      <x v="22"/>
      <x v="17"/>
      <x v="48"/>
    </i>
    <i r="2">
      <x v="75"/>
    </i>
    <i r="2">
      <x v="115"/>
    </i>
    <i r="2">
      <x v="240"/>
    </i>
    <i r="2">
      <x v="249"/>
    </i>
    <i r="2">
      <x v="320"/>
    </i>
    <i r="2">
      <x v="336"/>
    </i>
    <i r="2">
      <x v="356"/>
    </i>
    <i r="2">
      <x v="389"/>
    </i>
    <i r="2">
      <x v="414"/>
    </i>
    <i r="2">
      <x v="605"/>
    </i>
    <i>
      <x v="23"/>
      <x v="83"/>
      <x v="40"/>
    </i>
    <i r="2">
      <x v="59"/>
    </i>
    <i r="2">
      <x v="86"/>
    </i>
    <i r="2">
      <x v="97"/>
    </i>
    <i r="2">
      <x v="103"/>
    </i>
    <i r="2">
      <x v="131"/>
    </i>
    <i r="2">
      <x v="186"/>
    </i>
    <i r="2">
      <x v="194"/>
    </i>
    <i r="2">
      <x v="212"/>
    </i>
    <i r="2">
      <x v="248"/>
    </i>
    <i r="2">
      <x v="267"/>
    </i>
    <i r="2">
      <x v="279"/>
    </i>
    <i r="2">
      <x v="281"/>
    </i>
    <i r="2">
      <x v="293"/>
    </i>
    <i r="2">
      <x v="306"/>
    </i>
    <i r="2">
      <x v="307"/>
    </i>
    <i r="2">
      <x v="350"/>
    </i>
    <i r="2">
      <x v="357"/>
    </i>
    <i r="2">
      <x v="375"/>
    </i>
    <i r="2">
      <x v="432"/>
    </i>
    <i r="2">
      <x v="660"/>
    </i>
    <i r="2">
      <x v="678"/>
    </i>
    <i r="2">
      <x v="958"/>
    </i>
    <i r="2">
      <x v="959"/>
    </i>
    <i r="2">
      <x v="960"/>
    </i>
    <i r="2">
      <x v="961"/>
    </i>
    <i r="2">
      <x v="962"/>
    </i>
    <i r="2">
      <x v="963"/>
    </i>
    <i r="2">
      <x v="964"/>
    </i>
    <i r="2">
      <x v="965"/>
    </i>
    <i r="2">
      <x v="966"/>
    </i>
    <i>
      <x v="24"/>
      <x v="76"/>
      <x v="68"/>
    </i>
    <i r="2">
      <x v="104"/>
    </i>
    <i r="2">
      <x v="348"/>
    </i>
    <i>
      <x v="25"/>
      <x v="12"/>
      <x v="75"/>
    </i>
    <i r="2">
      <x v="143"/>
    </i>
    <i r="2">
      <x v="249"/>
    </i>
    <i r="2">
      <x v="259"/>
    </i>
    <i r="2">
      <x v="320"/>
    </i>
    <i r="2">
      <x v="325"/>
    </i>
    <i r="2">
      <x v="356"/>
    </i>
    <i r="2">
      <x v="398"/>
    </i>
    <i r="2">
      <x v="407"/>
    </i>
    <i r="2">
      <x v="413"/>
    </i>
    <i>
      <x v="26"/>
      <x v="10"/>
      <x v="72"/>
    </i>
    <i r="2">
      <x v="97"/>
    </i>
    <i r="2">
      <x v="108"/>
    </i>
    <i r="2">
      <x v="260"/>
    </i>
    <i r="2">
      <x v="357"/>
    </i>
    <i r="2">
      <x v="574"/>
    </i>
    <i r="2">
      <x v="575"/>
    </i>
    <i r="2">
      <x v="576"/>
    </i>
    <i r="2">
      <x v="577"/>
    </i>
    <i r="2">
      <x v="578"/>
    </i>
    <i r="2">
      <x v="579"/>
    </i>
    <i>
      <x v="27"/>
      <x v="1"/>
      <x v="31"/>
    </i>
    <i r="2">
      <x v="48"/>
    </i>
    <i r="2">
      <x v="108"/>
    </i>
    <i r="2">
      <x v="135"/>
    </i>
    <i r="2">
      <x v="151"/>
    </i>
    <i r="2">
      <x v="203"/>
    </i>
    <i r="2">
      <x v="204"/>
    </i>
    <i r="2">
      <x v="306"/>
    </i>
    <i r="2">
      <x v="320"/>
    </i>
    <i r="2">
      <x v="338"/>
    </i>
    <i r="2">
      <x v="344"/>
    </i>
    <i r="2">
      <x v="357"/>
    </i>
    <i r="2">
      <x v="369"/>
    </i>
    <i r="2">
      <x v="382"/>
    </i>
    <i r="2">
      <x v="386"/>
    </i>
    <i r="2">
      <x v="398"/>
    </i>
    <i r="2">
      <x v="428"/>
    </i>
    <i r="2">
      <x v="429"/>
    </i>
    <i r="2">
      <x v="430"/>
    </i>
    <i r="2">
      <x v="431"/>
    </i>
    <i r="2">
      <x v="432"/>
    </i>
    <i r="2">
      <x v="433"/>
    </i>
    <i r="2">
      <x v="434"/>
    </i>
    <i r="2">
      <x v="435"/>
    </i>
    <i>
      <x v="28"/>
      <x v="50"/>
      <x v="62"/>
    </i>
    <i r="2">
      <x v="108"/>
    </i>
    <i r="2">
      <x v="148"/>
    </i>
    <i r="2">
      <x v="229"/>
    </i>
    <i r="2">
      <x v="247"/>
    </i>
    <i r="2">
      <x v="271"/>
    </i>
    <i r="2">
      <x v="320"/>
    </i>
    <i r="2">
      <x v="321"/>
    </i>
    <i r="2">
      <x v="356"/>
    </i>
    <i r="2">
      <x v="359"/>
    </i>
    <i r="2">
      <x v="414"/>
    </i>
    <i r="2">
      <x v="776"/>
    </i>
    <i r="2">
      <x v="777"/>
    </i>
    <i>
      <x v="29"/>
      <x v="26"/>
      <x v="103"/>
    </i>
    <i r="2">
      <x v="114"/>
    </i>
    <i r="2">
      <x v="144"/>
    </i>
    <i r="2">
      <x v="151"/>
    </i>
    <i r="2">
      <x v="248"/>
    </i>
    <i r="2">
      <x v="259"/>
    </i>
    <i r="2">
      <x v="274"/>
    </i>
    <i r="2">
      <x v="312"/>
    </i>
    <i r="2">
      <x v="320"/>
    </i>
    <i r="2">
      <x v="326"/>
    </i>
    <i r="2">
      <x v="337"/>
    </i>
    <i r="2">
      <x v="353"/>
    </i>
    <i r="2">
      <x v="362"/>
    </i>
    <i r="2">
      <x v="403"/>
    </i>
    <i r="2">
      <x v="713"/>
    </i>
    <i r="2">
      <x v="719"/>
    </i>
    <i r="2">
      <x v="720"/>
    </i>
    <i r="2">
      <x v="721"/>
    </i>
    <i r="2">
      <x v="722"/>
    </i>
    <i r="2">
      <x v="723"/>
    </i>
    <i r="2">
      <x v="724"/>
    </i>
    <i r="2">
      <x v="725"/>
    </i>
    <i r="2">
      <x v="726"/>
    </i>
    <i r="2">
      <x v="727"/>
    </i>
    <i r="2">
      <x v="728"/>
    </i>
    <i r="2">
      <x v="729"/>
    </i>
    <i r="2">
      <x v="730"/>
    </i>
    <i r="2">
      <x v="731"/>
    </i>
    <i r="2">
      <x v="732"/>
    </i>
    <i r="2">
      <x v="733"/>
    </i>
    <i r="2">
      <x v="734"/>
    </i>
    <i r="2">
      <x v="735"/>
    </i>
    <i>
      <x v="30"/>
      <x v="46"/>
      <x v="70"/>
    </i>
    <i r="2">
      <x v="91"/>
    </i>
    <i r="2">
      <x v="92"/>
    </i>
    <i r="2">
      <x v="106"/>
    </i>
    <i r="2">
      <x v="193"/>
    </i>
    <i r="2">
      <x v="292"/>
    </i>
    <i r="2">
      <x v="404"/>
    </i>
    <i r="2">
      <x v="767"/>
    </i>
    <i r="2">
      <x v="768"/>
    </i>
    <i>
      <x v="31"/>
      <x v="6"/>
      <x v="25"/>
    </i>
    <i r="2">
      <x v="46"/>
    </i>
    <i r="2">
      <x v="48"/>
    </i>
    <i r="2">
      <x v="68"/>
    </i>
    <i r="2">
      <x v="84"/>
    </i>
    <i r="2">
      <x v="144"/>
    </i>
    <i r="2">
      <x v="323"/>
    </i>
    <i r="2">
      <x v="342"/>
    </i>
    <i r="2">
      <x v="372"/>
    </i>
    <i r="2">
      <x v="400"/>
    </i>
    <i r="2">
      <x v="402"/>
    </i>
    <i r="2">
      <x v="441"/>
    </i>
    <i r="2">
      <x v="489"/>
    </i>
    <i r="2">
      <x v="490"/>
    </i>
    <i r="2">
      <x v="491"/>
    </i>
    <i r="2">
      <x v="492"/>
    </i>
    <i r="2">
      <x v="493"/>
    </i>
    <i r="2">
      <x v="494"/>
    </i>
    <i r="2">
      <x v="495"/>
    </i>
    <i r="2">
      <x v="496"/>
    </i>
    <i r="2">
      <x v="497"/>
    </i>
    <i r="2">
      <x v="498"/>
    </i>
    <i r="2">
      <x v="499"/>
    </i>
    <i r="2">
      <x v="500"/>
    </i>
    <i r="2">
      <x v="501"/>
    </i>
    <i r="2">
      <x v="502"/>
    </i>
    <i r="2">
      <x v="503"/>
    </i>
    <i r="2">
      <x v="504"/>
    </i>
    <i r="2">
      <x v="505"/>
    </i>
    <i r="2">
      <x v="506"/>
    </i>
    <i r="2">
      <x v="507"/>
    </i>
    <i r="2">
      <x v="508"/>
    </i>
    <i r="2">
      <x v="509"/>
    </i>
    <i r="2">
      <x v="510"/>
    </i>
    <i r="2">
      <x v="511"/>
    </i>
    <i r="2">
      <x v="512"/>
    </i>
    <i r="2">
      <x v="513"/>
    </i>
    <i r="2">
      <x v="514"/>
    </i>
    <i r="2">
      <x v="515"/>
    </i>
    <i r="2">
      <x v="516"/>
    </i>
    <i r="2">
      <x v="517"/>
    </i>
    <i r="2">
      <x v="518"/>
    </i>
    <i r="2">
      <x v="519"/>
    </i>
    <i r="2">
      <x v="520"/>
    </i>
    <i r="2">
      <x v="521"/>
    </i>
    <i r="2">
      <x v="522"/>
    </i>
    <i r="2">
      <x v="523"/>
    </i>
    <i>
      <x v="32"/>
      <x v="21"/>
      <x v="52"/>
    </i>
    <i r="2">
      <x v="74"/>
    </i>
    <i r="2">
      <x v="86"/>
    </i>
    <i r="2">
      <x v="88"/>
    </i>
    <i r="2">
      <x v="89"/>
    </i>
    <i r="2">
      <x v="117"/>
    </i>
    <i r="2">
      <x v="135"/>
    </i>
    <i r="2">
      <x v="166"/>
    </i>
    <i r="2">
      <x v="175"/>
    </i>
    <i r="2">
      <x v="206"/>
    </i>
    <i r="2">
      <x v="247"/>
    </i>
    <i r="2">
      <x v="260"/>
    </i>
    <i r="2">
      <x v="303"/>
    </i>
    <i r="2">
      <x v="309"/>
    </i>
    <i r="2">
      <x v="312"/>
    </i>
    <i r="2">
      <x v="315"/>
    </i>
    <i r="2">
      <x v="316"/>
    </i>
    <i r="2">
      <x v="320"/>
    </i>
    <i r="2">
      <x v="321"/>
    </i>
    <i r="2">
      <x v="325"/>
    </i>
    <i r="2">
      <x v="328"/>
    </i>
    <i r="2">
      <x v="346"/>
    </i>
    <i r="2">
      <x v="362"/>
    </i>
    <i r="2">
      <x v="369"/>
    </i>
    <i r="2">
      <x v="372"/>
    </i>
    <i r="2">
      <x v="383"/>
    </i>
    <i r="2">
      <x v="389"/>
    </i>
    <i r="2">
      <x v="410"/>
    </i>
    <i r="2">
      <x v="412"/>
    </i>
    <i r="2">
      <x v="413"/>
    </i>
    <i r="2">
      <x v="420"/>
    </i>
    <i r="2">
      <x v="426"/>
    </i>
    <i r="2">
      <x v="495"/>
    </i>
    <i r="2">
      <x v="498"/>
    </i>
    <i r="2">
      <x v="597"/>
    </i>
    <i r="2">
      <x v="660"/>
    </i>
    <i r="2">
      <x v="661"/>
    </i>
    <i r="2">
      <x v="662"/>
    </i>
    <i r="2">
      <x v="663"/>
    </i>
    <i r="2">
      <x v="664"/>
    </i>
    <i r="2">
      <x v="665"/>
    </i>
    <i r="2">
      <x v="666"/>
    </i>
    <i r="2">
      <x v="667"/>
    </i>
    <i r="2">
      <x v="668"/>
    </i>
    <i r="2">
      <x v="669"/>
    </i>
    <i r="2">
      <x v="670"/>
    </i>
    <i r="2">
      <x v="671"/>
    </i>
    <i r="2">
      <x v="672"/>
    </i>
    <i r="2">
      <x v="673"/>
    </i>
    <i r="2">
      <x v="674"/>
    </i>
    <i r="2">
      <x v="675"/>
    </i>
    <i r="2">
      <x v="676"/>
    </i>
    <i>
      <x v="33"/>
      <x v="58"/>
      <x v="12"/>
    </i>
    <i r="2">
      <x v="227"/>
    </i>
    <i r="2">
      <x v="271"/>
    </i>
    <i r="2">
      <x v="379"/>
    </i>
    <i r="2">
      <x v="792"/>
    </i>
    <i r="2">
      <x v="793"/>
    </i>
    <i>
      <x v="34"/>
      <x v="77"/>
      <x v="23"/>
    </i>
    <i r="2">
      <x v="26"/>
    </i>
    <i r="2">
      <x v="35"/>
    </i>
    <i r="2">
      <x v="39"/>
    </i>
    <i r="2">
      <x v="56"/>
    </i>
    <i r="2">
      <x v="161"/>
    </i>
    <i r="2">
      <x v="165"/>
    </i>
    <i r="2">
      <x v="173"/>
    </i>
    <i r="2">
      <x v="272"/>
    </i>
    <i r="2">
      <x v="275"/>
    </i>
    <i r="2">
      <x v="325"/>
    </i>
    <i r="2">
      <x v="344"/>
    </i>
    <i r="2">
      <x v="367"/>
    </i>
    <i r="2">
      <x v="387"/>
    </i>
    <i r="2">
      <x v="414"/>
    </i>
    <i r="2">
      <x v="885"/>
    </i>
    <i r="2">
      <x v="886"/>
    </i>
    <i>
      <x v="35"/>
      <x v="33"/>
      <x v="20"/>
    </i>
    <i r="2">
      <x v="58"/>
    </i>
    <i r="2">
      <x v="130"/>
    </i>
    <i r="2">
      <x v="145"/>
    </i>
    <i r="2">
      <x v="146"/>
    </i>
    <i r="2">
      <x v="176"/>
    </i>
    <i r="2">
      <x v="180"/>
    </i>
    <i r="2">
      <x v="257"/>
    </i>
    <i r="2">
      <x v="275"/>
    </i>
    <i r="2">
      <x v="321"/>
    </i>
    <i r="2">
      <x v="367"/>
    </i>
    <i r="2">
      <x v="387"/>
    </i>
    <i r="2">
      <x v="414"/>
    </i>
    <i r="2">
      <x v="748"/>
    </i>
    <i r="2">
      <x v="749"/>
    </i>
    <i>
      <x v="36"/>
      <x v="59"/>
      <x v="306"/>
    </i>
    <i>
      <x v="37"/>
      <x v="85"/>
      <x v="356"/>
    </i>
    <i r="2">
      <x v="361"/>
    </i>
    <i r="2">
      <x v="971"/>
    </i>
    <i>
      <x v="38"/>
      <x/>
      <x v="9"/>
    </i>
    <i r="2">
      <x v="41"/>
    </i>
    <i r="2">
      <x v="43"/>
    </i>
    <i r="2">
      <x v="46"/>
    </i>
    <i r="2">
      <x v="47"/>
    </i>
    <i r="2">
      <x v="48"/>
    </i>
    <i r="2">
      <x v="51"/>
    </i>
    <i r="2">
      <x v="73"/>
    </i>
    <i r="2">
      <x v="75"/>
    </i>
    <i r="2">
      <x v="77"/>
    </i>
    <i r="2">
      <x v="86"/>
    </i>
    <i r="2">
      <x v="97"/>
    </i>
    <i r="2">
      <x v="101"/>
    </i>
    <i r="2">
      <x v="103"/>
    </i>
    <i r="2">
      <x v="107"/>
    </i>
    <i r="2">
      <x v="113"/>
    </i>
    <i r="2">
      <x v="115"/>
    </i>
    <i r="2">
      <x v="116"/>
    </i>
    <i r="2">
      <x v="120"/>
    </i>
    <i r="2">
      <x v="210"/>
    </i>
    <i r="2">
      <x v="247"/>
    </i>
    <i r="2">
      <x v="259"/>
    </i>
    <i r="2">
      <x v="260"/>
    </i>
    <i r="2">
      <x v="306"/>
    </i>
    <i r="2">
      <x v="308"/>
    </i>
    <i r="2">
      <x v="317"/>
    </i>
    <i r="2">
      <x v="321"/>
    </i>
    <i r="2">
      <x v="327"/>
    </i>
    <i r="2">
      <x v="328"/>
    </i>
    <i r="2">
      <x v="334"/>
    </i>
    <i r="2">
      <x v="356"/>
    </i>
    <i r="2">
      <x v="366"/>
    </i>
    <i r="2">
      <x v="372"/>
    </i>
    <i r="2">
      <x v="383"/>
    </i>
    <i r="2">
      <x v="398"/>
    </i>
    <i r="2">
      <x v="414"/>
    </i>
    <i r="2">
      <x v="423"/>
    </i>
    <i r="2">
      <x v="538"/>
    </i>
    <i r="2">
      <x v="565"/>
    </i>
    <i r="2">
      <x v="569"/>
    </i>
    <i r="2">
      <x v="572"/>
    </i>
    <i r="2">
      <x v="653"/>
    </i>
    <i r="2">
      <x v="709"/>
    </i>
    <i r="2">
      <x v="899"/>
    </i>
    <i r="2">
      <x v="900"/>
    </i>
    <i r="2">
      <x v="901"/>
    </i>
    <i r="2">
      <x v="902"/>
    </i>
    <i r="2">
      <x v="903"/>
    </i>
    <i r="2">
      <x v="904"/>
    </i>
    <i r="2">
      <x v="905"/>
    </i>
    <i r="2">
      <x v="906"/>
    </i>
    <i r="2">
      <x v="907"/>
    </i>
    <i r="2">
      <x v="908"/>
    </i>
    <i r="2">
      <x v="909"/>
    </i>
    <i r="2">
      <x v="910"/>
    </i>
    <i r="2">
      <x v="911"/>
    </i>
    <i r="2">
      <x v="912"/>
    </i>
    <i r="2">
      <x v="913"/>
    </i>
    <i r="2">
      <x v="914"/>
    </i>
    <i r="2">
      <x v="915"/>
    </i>
    <i r="2">
      <x v="916"/>
    </i>
    <i r="2">
      <x v="917"/>
    </i>
    <i r="2">
      <x v="918"/>
    </i>
    <i r="2">
      <x v="919"/>
    </i>
    <i r="2">
      <x v="920"/>
    </i>
    <i r="2">
      <x v="921"/>
    </i>
    <i r="2">
      <x v="922"/>
    </i>
    <i r="2">
      <x v="923"/>
    </i>
    <i r="2">
      <x v="924"/>
    </i>
    <i r="2">
      <x v="925"/>
    </i>
    <i r="2">
      <x v="926"/>
    </i>
    <i>
      <x v="39"/>
      <x v="47"/>
      <x v="29"/>
    </i>
    <i r="2">
      <x v="103"/>
    </i>
    <i r="2">
      <x v="115"/>
    </i>
    <i r="2">
      <x v="228"/>
    </i>
    <i r="2">
      <x v="258"/>
    </i>
    <i r="2">
      <x v="321"/>
    </i>
    <i r="2">
      <x v="322"/>
    </i>
    <i r="2">
      <x v="356"/>
    </i>
    <i r="2">
      <x v="398"/>
    </i>
    <i r="2">
      <x v="414"/>
    </i>
    <i r="2">
      <x v="769"/>
    </i>
    <i r="2">
      <x v="770"/>
    </i>
    <i r="2">
      <x v="771"/>
    </i>
    <i>
      <x v="40"/>
      <x v="56"/>
      <x v="339"/>
    </i>
    <i>
      <x v="41"/>
      <x v="34"/>
      <x v="9"/>
    </i>
    <i r="2">
      <x v="83"/>
    </i>
    <i r="2">
      <x v="344"/>
    </i>
    <i r="2">
      <x v="378"/>
    </i>
    <i r="2">
      <x v="407"/>
    </i>
    <i>
      <x v="42"/>
      <x v="91"/>
      <x/>
    </i>
    <i r="2">
      <x v="27"/>
    </i>
    <i r="2">
      <x v="28"/>
    </i>
    <i r="2">
      <x v="38"/>
    </i>
    <i r="2">
      <x v="48"/>
    </i>
    <i r="2">
      <x v="168"/>
    </i>
    <i r="2">
      <x v="170"/>
    </i>
    <i r="2">
      <x v="261"/>
    </i>
    <i r="2">
      <x v="269"/>
    </i>
    <i r="2">
      <x v="310"/>
    </i>
    <i r="2">
      <x v="311"/>
    </i>
    <i r="2">
      <x v="398"/>
    </i>
    <i r="2">
      <x v="408"/>
    </i>
    <i r="2">
      <x v="415"/>
    </i>
    <i r="2">
      <x v="579"/>
    </i>
    <i r="2">
      <x v="1075"/>
    </i>
    <i>
      <x v="43"/>
      <x v="38"/>
      <x v="9"/>
    </i>
    <i r="2">
      <x v="65"/>
    </i>
    <i r="2">
      <x v="121"/>
    </i>
    <i r="2">
      <x v="187"/>
    </i>
    <i r="2">
      <x v="306"/>
    </i>
    <i r="2">
      <x v="605"/>
    </i>
    <i r="2">
      <x v="753"/>
    </i>
    <i r="2">
      <x v="754"/>
    </i>
    <i>
      <x v="44"/>
      <x v="8"/>
      <x v="18"/>
    </i>
    <i r="2">
      <x v="48"/>
    </i>
    <i r="2">
      <x v="109"/>
    </i>
    <i r="2">
      <x v="211"/>
    </i>
    <i r="2">
      <x v="306"/>
    </i>
    <i r="2">
      <x v="325"/>
    </i>
    <i r="2">
      <x v="356"/>
    </i>
    <i r="2">
      <x v="392"/>
    </i>
    <i r="2">
      <x v="416"/>
    </i>
    <i>
      <x v="45"/>
      <x v="94"/>
      <x v="18"/>
    </i>
    <i r="2">
      <x v="55"/>
    </i>
    <i r="2">
      <x v="299"/>
    </i>
    <i r="2">
      <x v="340"/>
    </i>
    <i r="2">
      <x v="344"/>
    </i>
    <i r="2">
      <x v="357"/>
    </i>
    <i r="2">
      <x v="362"/>
    </i>
    <i r="2">
      <x v="414"/>
    </i>
    <i r="2">
      <x v="1086"/>
    </i>
    <i r="2">
      <x v="1087"/>
    </i>
    <i r="2">
      <x v="1088"/>
    </i>
    <i r="2">
      <x v="1089"/>
    </i>
    <i r="2">
      <x v="1090"/>
    </i>
    <i r="2">
      <x v="1091"/>
    </i>
    <i r="2">
      <x v="1092"/>
    </i>
    <i r="2">
      <x v="1093"/>
    </i>
    <i r="2">
      <x v="1094"/>
    </i>
    <i r="2">
      <x v="1095"/>
    </i>
    <i>
      <x v="46"/>
      <x v="92"/>
      <x v="103"/>
    </i>
    <i r="2">
      <x v="109"/>
    </i>
    <i r="2">
      <x v="115"/>
    </i>
    <i r="2">
      <x v="121"/>
    </i>
    <i r="2">
      <x v="135"/>
    </i>
    <i r="2">
      <x v="143"/>
    </i>
    <i r="2">
      <x v="202"/>
    </i>
    <i r="2">
      <x v="213"/>
    </i>
    <i r="2">
      <x v="247"/>
    </i>
    <i r="2">
      <x v="259"/>
    </i>
    <i r="2">
      <x v="260"/>
    </i>
    <i r="2">
      <x v="285"/>
    </i>
    <i r="2">
      <x v="305"/>
    </i>
    <i r="2">
      <x v="321"/>
    </i>
    <i r="2">
      <x v="325"/>
    </i>
    <i r="2">
      <x v="344"/>
    </i>
    <i r="2">
      <x v="348"/>
    </i>
    <i r="2">
      <x v="356"/>
    </i>
    <i r="2">
      <x v="357"/>
    </i>
    <i r="2">
      <x v="372"/>
    </i>
    <i r="2">
      <x v="377"/>
    </i>
    <i r="2">
      <x v="383"/>
    </i>
    <i r="2">
      <x v="386"/>
    </i>
    <i r="2">
      <x v="389"/>
    </i>
    <i r="2">
      <x v="398"/>
    </i>
    <i r="2">
      <x v="414"/>
    </i>
    <i r="2">
      <x v="561"/>
    </i>
    <i r="2">
      <x v="1076"/>
    </i>
    <i r="2">
      <x v="1077"/>
    </i>
    <i r="2">
      <x v="1078"/>
    </i>
    <i r="2">
      <x v="1079"/>
    </i>
    <i r="2">
      <x v="1080"/>
    </i>
    <i r="2">
      <x v="1081"/>
    </i>
    <i r="2">
      <x v="1082"/>
    </i>
    <i>
      <x v="47"/>
      <x v="96"/>
      <x v="48"/>
    </i>
    <i r="2">
      <x v="65"/>
    </i>
    <i r="2">
      <x v="124"/>
    </i>
    <i r="2">
      <x v="167"/>
    </i>
    <i r="2">
      <x v="198"/>
    </i>
    <i r="2">
      <x v="210"/>
    </i>
    <i r="2">
      <x v="225"/>
    </i>
    <i r="2">
      <x v="266"/>
    </i>
    <i r="2">
      <x v="286"/>
    </i>
    <i r="2">
      <x v="299"/>
    </i>
    <i r="2">
      <x v="321"/>
    </i>
    <i r="2">
      <x v="338"/>
    </i>
    <i r="2">
      <x v="343"/>
    </i>
    <i r="2">
      <x v="347"/>
    </i>
    <i r="2">
      <x v="365"/>
    </i>
    <i r="2">
      <x v="383"/>
    </i>
    <i r="2">
      <x v="389"/>
    </i>
    <i r="2">
      <x v="413"/>
    </i>
    <i r="2">
      <x v="420"/>
    </i>
    <i r="2">
      <x v="772"/>
    </i>
    <i r="2">
      <x v="1099"/>
    </i>
    <i r="2">
      <x v="1100"/>
    </i>
    <i r="2">
      <x v="1101"/>
    </i>
    <i r="2">
      <x v="1102"/>
    </i>
    <i r="2">
      <x v="1103"/>
    </i>
    <i r="2">
      <x v="1104"/>
    </i>
    <i r="2">
      <x v="1105"/>
    </i>
    <i>
      <x v="48"/>
      <x v="25"/>
      <x v="25"/>
    </i>
    <i r="2">
      <x v="29"/>
    </i>
    <i r="2">
      <x v="34"/>
    </i>
    <i r="2">
      <x v="40"/>
    </i>
    <i r="2">
      <x v="45"/>
    </i>
    <i r="2">
      <x v="48"/>
    </i>
    <i r="2">
      <x v="51"/>
    </i>
    <i r="2">
      <x v="59"/>
    </i>
    <i r="2">
      <x v="60"/>
    </i>
    <i r="2">
      <x v="65"/>
    </i>
    <i r="2">
      <x v="76"/>
    </i>
    <i r="2">
      <x v="81"/>
    </i>
    <i r="2">
      <x v="85"/>
    </i>
    <i r="2">
      <x v="87"/>
    </i>
    <i r="2">
      <x v="97"/>
    </i>
    <i r="2">
      <x v="103"/>
    </i>
    <i r="2">
      <x v="108"/>
    </i>
    <i r="2">
      <x v="115"/>
    </i>
    <i r="2">
      <x v="117"/>
    </i>
    <i r="2">
      <x v="128"/>
    </i>
    <i r="2">
      <x v="129"/>
    </i>
    <i r="2">
      <x v="133"/>
    </i>
    <i r="2">
      <x v="135"/>
    </i>
    <i r="2">
      <x v="138"/>
    </i>
    <i r="2">
      <x v="144"/>
    </i>
    <i r="2">
      <x v="146"/>
    </i>
    <i r="2">
      <x v="151"/>
    </i>
    <i r="2">
      <x v="156"/>
    </i>
    <i r="2">
      <x v="196"/>
    </i>
    <i r="2">
      <x v="202"/>
    </i>
    <i r="2">
      <x v="203"/>
    </i>
    <i r="2">
      <x v="214"/>
    </i>
    <i r="2">
      <x v="220"/>
    </i>
    <i r="2">
      <x v="247"/>
    </i>
    <i r="2">
      <x v="254"/>
    </i>
    <i r="2">
      <x v="259"/>
    </i>
    <i r="2">
      <x v="268"/>
    </i>
    <i r="2">
      <x v="281"/>
    </i>
    <i r="2">
      <x v="290"/>
    </i>
    <i r="2">
      <x v="299"/>
    </i>
    <i r="2">
      <x v="312"/>
    </i>
    <i r="2">
      <x v="320"/>
    </i>
    <i r="2">
      <x v="325"/>
    </i>
    <i r="2">
      <x v="328"/>
    </i>
    <i r="2">
      <x v="331"/>
    </i>
    <i r="2">
      <x v="341"/>
    </i>
    <i r="2">
      <x v="346"/>
    </i>
    <i r="2">
      <x v="369"/>
    </i>
    <i r="2">
      <x v="372"/>
    </i>
    <i r="2">
      <x v="377"/>
    </i>
    <i r="2">
      <x v="391"/>
    </i>
    <i r="2">
      <x v="395"/>
    </i>
    <i r="2">
      <x v="398"/>
    </i>
    <i r="2">
      <x v="411"/>
    </i>
    <i r="2">
      <x v="497"/>
    </i>
    <i r="2">
      <x v="567"/>
    </i>
    <i r="2">
      <x v="608"/>
    </i>
    <i r="2">
      <x v="679"/>
    </i>
    <i r="2">
      <x v="680"/>
    </i>
    <i r="2">
      <x v="681"/>
    </i>
    <i r="2">
      <x v="682"/>
    </i>
    <i r="2">
      <x v="683"/>
    </i>
    <i r="2">
      <x v="684"/>
    </i>
    <i r="2">
      <x v="685"/>
    </i>
    <i r="2">
      <x v="686"/>
    </i>
    <i r="2">
      <x v="687"/>
    </i>
    <i r="2">
      <x v="688"/>
    </i>
    <i r="2">
      <x v="689"/>
    </i>
    <i r="2">
      <x v="690"/>
    </i>
    <i r="2">
      <x v="691"/>
    </i>
    <i r="2">
      <x v="692"/>
    </i>
    <i r="2">
      <x v="693"/>
    </i>
    <i r="2">
      <x v="694"/>
    </i>
    <i r="2">
      <x v="695"/>
    </i>
    <i r="2">
      <x v="696"/>
    </i>
    <i r="2">
      <x v="697"/>
    </i>
    <i r="2">
      <x v="698"/>
    </i>
    <i r="2">
      <x v="699"/>
    </i>
    <i r="2">
      <x v="700"/>
    </i>
    <i r="2">
      <x v="701"/>
    </i>
    <i r="2">
      <x v="702"/>
    </i>
    <i r="2">
      <x v="703"/>
    </i>
    <i r="2">
      <x v="704"/>
    </i>
    <i r="2">
      <x v="705"/>
    </i>
    <i r="2">
      <x v="706"/>
    </i>
    <i r="2">
      <x v="707"/>
    </i>
    <i r="2">
      <x v="708"/>
    </i>
    <i r="2">
      <x v="709"/>
    </i>
    <i r="2">
      <x v="710"/>
    </i>
    <i r="2">
      <x v="711"/>
    </i>
    <i r="2">
      <x v="712"/>
    </i>
    <i r="2">
      <x v="713"/>
    </i>
    <i r="2">
      <x v="714"/>
    </i>
    <i r="2">
      <x v="715"/>
    </i>
    <i r="2">
      <x v="716"/>
    </i>
    <i r="2">
      <x v="717"/>
    </i>
    <i r="2">
      <x v="718"/>
    </i>
    <i>
      <x v="49"/>
      <x v="30"/>
      <x v="43"/>
    </i>
    <i r="2">
      <x v="44"/>
    </i>
    <i r="2">
      <x v="179"/>
    </i>
    <i r="2">
      <x v="181"/>
    </i>
    <i r="2">
      <x v="264"/>
    </i>
    <i r="2">
      <x v="741"/>
    </i>
    <i>
      <x v="50"/>
      <x v="82"/>
      <x v="48"/>
    </i>
    <i r="2">
      <x v="108"/>
    </i>
    <i r="2">
      <x v="131"/>
    </i>
    <i r="2">
      <x v="294"/>
    </i>
    <i r="2">
      <x v="320"/>
    </i>
    <i r="2">
      <x v="334"/>
    </i>
    <i r="2">
      <x v="372"/>
    </i>
    <i r="2">
      <x v="567"/>
    </i>
    <i r="2">
      <x v="579"/>
    </i>
    <i r="2">
      <x v="940"/>
    </i>
    <i r="2">
      <x v="941"/>
    </i>
    <i r="2">
      <x v="942"/>
    </i>
    <i r="2">
      <x v="943"/>
    </i>
    <i r="2">
      <x v="944"/>
    </i>
    <i r="2">
      <x v="945"/>
    </i>
    <i r="2">
      <x v="946"/>
    </i>
    <i r="2">
      <x v="947"/>
    </i>
    <i r="2">
      <x v="948"/>
    </i>
    <i r="2">
      <x v="949"/>
    </i>
    <i r="2">
      <x v="950"/>
    </i>
    <i r="2">
      <x v="951"/>
    </i>
    <i r="2">
      <x v="952"/>
    </i>
    <i r="2">
      <x v="953"/>
    </i>
    <i r="2">
      <x v="954"/>
    </i>
    <i r="2">
      <x v="955"/>
    </i>
    <i r="2">
      <x v="956"/>
    </i>
    <i r="2">
      <x v="957"/>
    </i>
    <i>
      <x v="51"/>
      <x v="41"/>
      <x v="29"/>
    </i>
    <i r="2">
      <x v="40"/>
    </i>
    <i r="2">
      <x v="115"/>
    </i>
    <i r="2">
      <x v="121"/>
    </i>
    <i r="2">
      <x v="131"/>
    </i>
    <i r="2">
      <x v="230"/>
    </i>
    <i r="2">
      <x v="233"/>
    </i>
    <i r="2">
      <x v="246"/>
    </i>
    <i r="2">
      <x v="279"/>
    </i>
    <i r="2">
      <x v="306"/>
    </i>
    <i r="2">
      <x v="314"/>
    </i>
    <i r="2">
      <x v="320"/>
    </i>
    <i r="2">
      <x v="372"/>
    </i>
    <i r="2">
      <x v="395"/>
    </i>
    <i r="2">
      <x v="409"/>
    </i>
    <i r="2">
      <x v="755"/>
    </i>
    <i r="2">
      <x v="756"/>
    </i>
    <i r="2">
      <x v="757"/>
    </i>
    <i r="2">
      <x v="758"/>
    </i>
    <i r="2">
      <x v="759"/>
    </i>
    <i r="2">
      <x v="760"/>
    </i>
    <i>
      <x v="52"/>
      <x v="65"/>
      <x v="29"/>
    </i>
    <i r="2">
      <x v="64"/>
    </i>
    <i r="2">
      <x v="108"/>
    </i>
    <i r="2">
      <x v="239"/>
    </i>
    <i r="2">
      <x v="251"/>
    </i>
    <i r="2">
      <x v="299"/>
    </i>
    <i r="2">
      <x v="314"/>
    </i>
    <i r="2">
      <x v="360"/>
    </i>
    <i r="2">
      <x v="846"/>
    </i>
    <i r="2">
      <x v="847"/>
    </i>
    <i r="2">
      <x v="848"/>
    </i>
    <i>
      <x v="53"/>
      <x v="55"/>
      <x v="66"/>
    </i>
    <i r="2">
      <x v="67"/>
    </i>
    <i r="2">
      <x v="226"/>
    </i>
    <i r="2">
      <x v="287"/>
    </i>
    <i r="2">
      <x v="288"/>
    </i>
    <i r="2">
      <x v="345"/>
    </i>
    <i r="2">
      <x v="421"/>
    </i>
    <i r="2">
      <x v="422"/>
    </i>
    <i>
      <x v="54"/>
      <x v="93"/>
      <x v="13"/>
    </i>
    <i r="2">
      <x v="52"/>
    </i>
    <i r="2">
      <x v="97"/>
    </i>
    <i r="2">
      <x v="146"/>
    </i>
    <i r="2">
      <x v="165"/>
    </i>
    <i r="2">
      <x v="173"/>
    </i>
    <i r="2">
      <x v="179"/>
    </i>
    <i r="2">
      <x v="201"/>
    </i>
    <i r="2">
      <x v="225"/>
    </i>
    <i r="2">
      <x v="237"/>
    </i>
    <i r="2">
      <x v="243"/>
    </i>
    <i r="2">
      <x v="244"/>
    </i>
    <i r="2">
      <x v="265"/>
    </i>
    <i r="2">
      <x v="277"/>
    </i>
    <i r="2">
      <x v="284"/>
    </i>
    <i r="2">
      <x v="285"/>
    </i>
    <i r="2">
      <x v="321"/>
    </i>
    <i r="2">
      <x v="329"/>
    </i>
    <i r="2">
      <x v="330"/>
    </i>
    <i r="2">
      <x v="338"/>
    </i>
    <i r="2">
      <x v="371"/>
    </i>
    <i r="2">
      <x v="398"/>
    </i>
    <i r="2">
      <x v="414"/>
    </i>
    <i r="2">
      <x v="417"/>
    </i>
    <i r="2">
      <x v="425"/>
    </i>
    <i r="2">
      <x v="972"/>
    </i>
    <i r="2">
      <x v="1083"/>
    </i>
    <i r="2">
      <x v="1084"/>
    </i>
    <i r="2">
      <x v="1085"/>
    </i>
    <i>
      <x v="55"/>
      <x v="63"/>
      <x v="2"/>
    </i>
    <i r="2">
      <x v="25"/>
    </i>
    <i r="2">
      <x v="30"/>
    </i>
    <i r="2">
      <x v="37"/>
    </i>
    <i r="2">
      <x v="50"/>
    </i>
    <i r="2">
      <x v="99"/>
    </i>
    <i r="2">
      <x v="146"/>
    </i>
    <i r="2">
      <x v="150"/>
    </i>
    <i r="2">
      <x v="154"/>
    </i>
    <i r="2">
      <x v="160"/>
    </i>
    <i r="2">
      <x v="162"/>
    </i>
    <i r="2">
      <x v="169"/>
    </i>
    <i r="2">
      <x v="174"/>
    </i>
    <i r="2">
      <x v="189"/>
    </i>
    <i r="2">
      <x v="199"/>
    </i>
    <i r="2">
      <x v="228"/>
    </i>
    <i r="2">
      <x v="324"/>
    </i>
    <i r="2">
      <x v="343"/>
    </i>
    <i r="2">
      <x v="356"/>
    </i>
    <i r="2">
      <x v="368"/>
    </i>
    <i r="2">
      <x v="369"/>
    </i>
    <i r="2">
      <x v="383"/>
    </i>
    <i r="2">
      <x v="386"/>
    </i>
    <i r="2">
      <x v="399"/>
    </i>
    <i r="2">
      <x v="414"/>
    </i>
    <i r="2">
      <x v="609"/>
    </i>
    <i r="2">
      <x v="795"/>
    </i>
    <i r="2">
      <x v="796"/>
    </i>
    <i r="2">
      <x v="797"/>
    </i>
    <i r="2">
      <x v="798"/>
    </i>
    <i r="2">
      <x v="799"/>
    </i>
    <i r="2">
      <x v="800"/>
    </i>
    <i r="2">
      <x v="801"/>
    </i>
    <i r="2">
      <x v="802"/>
    </i>
    <i r="2">
      <x v="803"/>
    </i>
    <i r="2">
      <x v="804"/>
    </i>
    <i r="2">
      <x v="805"/>
    </i>
    <i r="2">
      <x v="806"/>
    </i>
    <i r="2">
      <x v="807"/>
    </i>
    <i r="2">
      <x v="808"/>
    </i>
    <i r="2">
      <x v="809"/>
    </i>
    <i r="2">
      <x v="810"/>
    </i>
    <i r="2">
      <x v="811"/>
    </i>
    <i r="2">
      <x v="812"/>
    </i>
    <i r="2">
      <x v="813"/>
    </i>
    <i>
      <x v="56"/>
      <x v="39"/>
      <x v="325"/>
    </i>
    <i r="2">
      <x v="355"/>
    </i>
    <i r="2">
      <x v="372"/>
    </i>
    <i>
      <x v="57"/>
      <x v="54"/>
      <x v="435"/>
    </i>
    <i>
      <x v="58"/>
      <x v="67"/>
      <x v="157"/>
    </i>
    <i>
      <x v="59"/>
      <x v="13"/>
      <x v="31"/>
    </i>
    <i r="2">
      <x v="48"/>
    </i>
    <i r="2">
      <x v="112"/>
    </i>
    <i r="2">
      <x v="136"/>
    </i>
    <i r="2">
      <x v="218"/>
    </i>
    <i r="2">
      <x v="248"/>
    </i>
    <i r="2">
      <x v="299"/>
    </i>
    <i r="2">
      <x v="306"/>
    </i>
    <i r="2">
      <x v="321"/>
    </i>
    <i r="2">
      <x v="330"/>
    </i>
    <i r="2">
      <x v="344"/>
    </i>
    <i r="2">
      <x v="358"/>
    </i>
    <i r="2">
      <x v="363"/>
    </i>
    <i r="2">
      <x v="383"/>
    </i>
    <i r="2">
      <x v="389"/>
    </i>
    <i r="2">
      <x v="414"/>
    </i>
    <i r="2">
      <x v="419"/>
    </i>
    <i r="2">
      <x v="580"/>
    </i>
    <i r="2">
      <x v="581"/>
    </i>
    <i r="2">
      <x v="582"/>
    </i>
    <i r="2">
      <x v="583"/>
    </i>
    <i r="2">
      <x v="584"/>
    </i>
    <i r="2">
      <x v="585"/>
    </i>
    <i r="2">
      <x v="586"/>
    </i>
    <i r="2">
      <x v="587"/>
    </i>
    <i>
      <x v="60"/>
      <x v="66"/>
      <x v="16"/>
    </i>
    <i r="2">
      <x v="29"/>
    </i>
    <i r="2">
      <x v="48"/>
    </i>
    <i r="2">
      <x v="75"/>
    </i>
    <i r="2">
      <x v="121"/>
    </i>
    <i r="2">
      <x v="122"/>
    </i>
    <i r="2">
      <x v="131"/>
    </i>
    <i r="2">
      <x v="151"/>
    </i>
    <i r="2">
      <x v="185"/>
    </i>
    <i r="2">
      <x v="207"/>
    </i>
    <i r="2">
      <x v="212"/>
    </i>
    <i r="2">
      <x v="215"/>
    </i>
    <i r="2">
      <x v="216"/>
    </i>
    <i r="2">
      <x v="231"/>
    </i>
    <i r="2">
      <x v="234"/>
    </i>
    <i r="2">
      <x v="236"/>
    </i>
    <i r="2">
      <x v="238"/>
    </i>
    <i r="2">
      <x v="249"/>
    </i>
    <i r="2">
      <x v="250"/>
    </i>
    <i r="2">
      <x v="262"/>
    </i>
    <i r="2">
      <x v="279"/>
    </i>
    <i r="2">
      <x v="299"/>
    </i>
    <i r="2">
      <x v="306"/>
    </i>
    <i r="2">
      <x v="313"/>
    </i>
    <i r="2">
      <x v="344"/>
    </i>
    <i r="2">
      <x v="354"/>
    </i>
    <i r="2">
      <x v="356"/>
    </i>
    <i r="2">
      <x v="373"/>
    </i>
    <i r="2">
      <x v="378"/>
    </i>
    <i r="2">
      <x v="404"/>
    </i>
    <i r="2">
      <x v="418"/>
    </i>
    <i r="2">
      <x v="575"/>
    </i>
    <i r="2">
      <x v="846"/>
    </i>
    <i r="2">
      <x v="849"/>
    </i>
    <i r="2">
      <x v="850"/>
    </i>
    <i r="2">
      <x v="851"/>
    </i>
    <i r="2">
      <x v="852"/>
    </i>
    <i r="2">
      <x v="853"/>
    </i>
    <i>
      <x v="61"/>
      <x v="71"/>
      <x v="97"/>
    </i>
    <i r="2">
      <x v="103"/>
    </i>
    <i r="2">
      <x v="108"/>
    </i>
    <i r="2">
      <x v="194"/>
    </i>
    <i r="2">
      <x v="279"/>
    </i>
    <i r="2">
      <x v="321"/>
    </i>
    <i r="2">
      <x v="868"/>
    </i>
    <i r="2">
      <x v="869"/>
    </i>
    <i r="2">
      <x v="870"/>
    </i>
    <i r="2">
      <x v="871"/>
    </i>
    <i r="2">
      <x v="872"/>
    </i>
    <i r="2">
      <x v="873"/>
    </i>
    <i r="2">
      <x v="874"/>
    </i>
    <i r="2">
      <x v="875"/>
    </i>
    <i r="2">
      <x v="876"/>
    </i>
    <i r="2">
      <x v="877"/>
    </i>
    <i r="2">
      <x v="878"/>
    </i>
    <i r="2">
      <x v="879"/>
    </i>
    <i r="2">
      <x v="880"/>
    </i>
    <i>
      <x v="62"/>
      <x v="64"/>
      <x v="38"/>
    </i>
    <i r="2">
      <x v="40"/>
    </i>
    <i r="2">
      <x v="51"/>
    </i>
    <i r="2">
      <x v="63"/>
    </i>
    <i r="2">
      <x v="78"/>
    </i>
    <i r="2">
      <x v="96"/>
    </i>
    <i r="2">
      <x v="108"/>
    </i>
    <i r="2">
      <x v="121"/>
    </i>
    <i r="2">
      <x v="123"/>
    </i>
    <i r="2">
      <x v="131"/>
    </i>
    <i r="2">
      <x v="142"/>
    </i>
    <i r="2">
      <x v="146"/>
    </i>
    <i r="2">
      <x v="202"/>
    </i>
    <i r="2">
      <x v="203"/>
    </i>
    <i r="2">
      <x v="253"/>
    </i>
    <i r="2">
      <x v="305"/>
    </i>
    <i r="2">
      <x v="318"/>
    </i>
    <i r="2">
      <x v="320"/>
    </i>
    <i r="2">
      <x v="321"/>
    </i>
    <i r="2">
      <x v="325"/>
    </i>
    <i r="2">
      <x v="331"/>
    </i>
    <i r="2">
      <x v="344"/>
    </i>
    <i r="2">
      <x v="346"/>
    </i>
    <i r="2">
      <x v="356"/>
    </i>
    <i r="2">
      <x v="370"/>
    </i>
    <i r="2">
      <x v="391"/>
    </i>
    <i r="2">
      <x v="415"/>
    </i>
    <i r="2">
      <x v="637"/>
    </i>
    <i r="2">
      <x v="814"/>
    </i>
    <i r="2">
      <x v="815"/>
    </i>
    <i r="2">
      <x v="816"/>
    </i>
    <i r="2">
      <x v="817"/>
    </i>
    <i r="2">
      <x v="818"/>
    </i>
    <i r="2">
      <x v="819"/>
    </i>
    <i r="2">
      <x v="820"/>
    </i>
    <i r="2">
      <x v="821"/>
    </i>
    <i r="2">
      <x v="822"/>
    </i>
    <i r="2">
      <x v="823"/>
    </i>
    <i r="2">
      <x v="824"/>
    </i>
    <i r="2">
      <x v="825"/>
    </i>
    <i r="2">
      <x v="826"/>
    </i>
    <i r="2">
      <x v="827"/>
    </i>
    <i r="2">
      <x v="828"/>
    </i>
    <i r="2">
      <x v="829"/>
    </i>
    <i r="2">
      <x v="830"/>
    </i>
    <i r="2">
      <x v="831"/>
    </i>
    <i r="2">
      <x v="832"/>
    </i>
    <i r="2">
      <x v="833"/>
    </i>
    <i r="2">
      <x v="834"/>
    </i>
    <i r="2">
      <x v="835"/>
    </i>
    <i r="2">
      <x v="836"/>
    </i>
    <i r="2">
      <x v="837"/>
    </i>
    <i r="2">
      <x v="838"/>
    </i>
    <i r="2">
      <x v="839"/>
    </i>
    <i r="2">
      <x v="840"/>
    </i>
    <i r="2">
      <x v="841"/>
    </i>
    <i r="2">
      <x v="842"/>
    </i>
    <i r="2">
      <x v="843"/>
    </i>
    <i r="2">
      <x v="844"/>
    </i>
    <i r="2">
      <x v="845"/>
    </i>
    <i>
      <x v="63"/>
      <x v="84"/>
      <x v="48"/>
    </i>
    <i r="2">
      <x v="100"/>
    </i>
    <i r="2">
      <x v="108"/>
    </i>
    <i r="2">
      <x v="151"/>
    </i>
    <i r="2">
      <x v="249"/>
    </i>
    <i r="2">
      <x v="306"/>
    </i>
    <i r="2">
      <x v="312"/>
    </i>
    <i r="2">
      <x v="345"/>
    </i>
    <i r="2">
      <x v="372"/>
    </i>
    <i r="2">
      <x v="383"/>
    </i>
    <i r="2">
      <x v="389"/>
    </i>
    <i r="2">
      <x v="406"/>
    </i>
    <i r="2">
      <x v="967"/>
    </i>
    <i r="2">
      <x v="968"/>
    </i>
    <i r="2">
      <x v="969"/>
    </i>
    <i r="2">
      <x v="970"/>
    </i>
    <i>
      <x v="64"/>
      <x v="80"/>
      <x v="48"/>
    </i>
    <i r="2">
      <x v="103"/>
    </i>
    <i r="2">
      <x v="108"/>
    </i>
    <i r="2">
      <x v="114"/>
    </i>
    <i r="2">
      <x v="121"/>
    </i>
    <i r="2">
      <x v="134"/>
    </i>
    <i r="2">
      <x v="135"/>
    </i>
    <i r="2">
      <x v="156"/>
    </i>
    <i r="2">
      <x v="189"/>
    </i>
    <i r="2">
      <x v="259"/>
    </i>
    <i r="2">
      <x v="281"/>
    </i>
    <i r="2">
      <x v="283"/>
    </i>
    <i r="2">
      <x v="306"/>
    </i>
    <i r="2">
      <x v="321"/>
    </i>
    <i r="2">
      <x v="325"/>
    </i>
    <i r="2">
      <x v="341"/>
    </i>
    <i r="2">
      <x v="366"/>
    </i>
    <i r="2">
      <x v="372"/>
    </i>
    <i r="2">
      <x v="414"/>
    </i>
    <i r="2">
      <x v="420"/>
    </i>
    <i r="2">
      <x v="601"/>
    </i>
    <i r="2">
      <x v="930"/>
    </i>
    <i r="2">
      <x v="931"/>
    </i>
    <i r="2">
      <x v="932"/>
    </i>
    <i>
      <x v="65"/>
      <x v="75"/>
      <x v="19"/>
    </i>
    <i r="2">
      <x v="21"/>
    </i>
    <i r="2">
      <x v="97"/>
    </i>
    <i r="2">
      <x v="98"/>
    </i>
    <i r="2">
      <x v="405"/>
    </i>
    <i r="2">
      <x v="882"/>
    </i>
    <i r="2">
      <x v="883"/>
    </i>
    <i r="2">
      <x v="884"/>
    </i>
    <i>
      <x v="66"/>
      <x v="97"/>
      <x v="108"/>
    </i>
    <i r="2">
      <x v="131"/>
    </i>
    <i r="2">
      <x v="247"/>
    </i>
    <i r="2">
      <x v="297"/>
    </i>
    <i r="2">
      <x v="306"/>
    </i>
    <i r="2">
      <x v="320"/>
    </i>
    <i r="2">
      <x v="372"/>
    </i>
    <i r="2">
      <x v="1106"/>
    </i>
    <i r="2">
      <x v="1107"/>
    </i>
    <i r="2">
      <x v="1108"/>
    </i>
    <i>
      <x v="67"/>
      <x v="23"/>
      <x v="17"/>
    </i>
    <i r="2">
      <x v="68"/>
    </i>
    <i r="2">
      <x v="97"/>
    </i>
    <i r="2">
      <x v="104"/>
    </i>
    <i r="2">
      <x v="152"/>
    </i>
    <i r="2">
      <x v="364"/>
    </i>
    <i r="2">
      <x v="678"/>
    </i>
    <i>
      <x v="68"/>
      <x v="88"/>
      <x v="76"/>
    </i>
    <i r="2">
      <x v="349"/>
    </i>
    <i>
      <x v="69"/>
      <x v="73"/>
      <x v="68"/>
    </i>
    <i r="2">
      <x v="97"/>
    </i>
    <i r="2">
      <x v="102"/>
    </i>
    <i r="2">
      <x v="184"/>
    </i>
    <i r="2">
      <x v="317"/>
    </i>
    <i r="2">
      <x v="328"/>
    </i>
    <i r="2">
      <x v="414"/>
    </i>
    <i r="2">
      <x v="881"/>
    </i>
    <i>
      <x v="70"/>
      <x v="74"/>
      <x v="108"/>
    </i>
    <i r="2">
      <x v="151"/>
    </i>
    <i r="2">
      <x v="241"/>
    </i>
    <i r="2">
      <x v="306"/>
    </i>
    <i r="2">
      <x v="395"/>
    </i>
    <i r="2">
      <x v="398"/>
    </i>
    <i>
      <x v="71"/>
      <x v="95"/>
      <x v="22"/>
    </i>
    <i r="2">
      <x v="34"/>
    </i>
    <i r="2">
      <x v="48"/>
    </i>
    <i r="2">
      <x v="57"/>
    </i>
    <i r="2">
      <x v="108"/>
    </i>
    <i r="2">
      <x v="110"/>
    </i>
    <i r="2">
      <x v="135"/>
    </i>
    <i r="2">
      <x v="149"/>
    </i>
    <i r="2">
      <x v="195"/>
    </i>
    <i r="2">
      <x v="232"/>
    </i>
    <i r="2">
      <x v="249"/>
    </i>
    <i r="2">
      <x v="282"/>
    </i>
    <i r="2">
      <x v="362"/>
    </i>
    <i r="2">
      <x v="1096"/>
    </i>
    <i r="2">
      <x v="1097"/>
    </i>
    <i r="2">
      <x v="1098"/>
    </i>
    <i>
      <x v="72"/>
      <x v="37"/>
      <x v="38"/>
    </i>
    <i r="2">
      <x v="260"/>
    </i>
    <i r="2">
      <x v="279"/>
    </i>
    <i r="2">
      <x v="397"/>
    </i>
    <i r="2">
      <x v="752"/>
    </i>
    <i>
      <x v="73"/>
      <x v="43"/>
      <x v="25"/>
    </i>
    <i r="2">
      <x v="29"/>
    </i>
    <i r="2">
      <x v="33"/>
    </i>
    <i r="2">
      <x v="38"/>
    </i>
    <i r="2">
      <x v="63"/>
    </i>
    <i r="2">
      <x v="65"/>
    </i>
    <i r="2">
      <x v="97"/>
    </i>
    <i r="2">
      <x v="108"/>
    </i>
    <i r="2">
      <x v="115"/>
    </i>
    <i r="2">
      <x v="135"/>
    </i>
    <i r="2">
      <x v="140"/>
    </i>
    <i r="2">
      <x v="142"/>
    </i>
    <i r="2">
      <x v="168"/>
    </i>
    <i r="2">
      <x v="191"/>
    </i>
    <i r="2">
      <x v="200"/>
    </i>
    <i r="2">
      <x v="247"/>
    </i>
    <i r="2">
      <x v="260"/>
    </i>
    <i r="2">
      <x v="278"/>
    </i>
    <i r="2">
      <x v="285"/>
    </i>
    <i r="2">
      <x v="299"/>
    </i>
    <i r="2">
      <x v="306"/>
    </i>
    <i r="2">
      <x v="320"/>
    </i>
    <i r="2">
      <x v="321"/>
    </i>
    <i r="2">
      <x v="337"/>
    </i>
    <i r="2">
      <x v="344"/>
    </i>
    <i r="2">
      <x v="346"/>
    </i>
    <i r="2">
      <x v="356"/>
    </i>
    <i r="2">
      <x v="361"/>
    </i>
    <i r="2">
      <x v="362"/>
    </i>
    <i r="2">
      <x v="383"/>
    </i>
    <i r="2">
      <x v="389"/>
    </i>
    <i r="2">
      <x v="398"/>
    </i>
    <i r="2">
      <x v="403"/>
    </i>
    <i r="2">
      <x v="413"/>
    </i>
    <i r="2">
      <x v="419"/>
    </i>
    <i r="2">
      <x v="691"/>
    </i>
    <i r="2">
      <x v="761"/>
    </i>
    <i>
      <x v="74"/>
      <x v="42"/>
      <x v="108"/>
    </i>
    <i r="2">
      <x v="247"/>
    </i>
    <i r="2">
      <x v="357"/>
    </i>
    <i r="2">
      <x v="362"/>
    </i>
    <i r="2">
      <x v="383"/>
    </i>
    <i>
      <x v="75"/>
      <x v="70"/>
      <x v="9"/>
    </i>
    <i r="2">
      <x v="25"/>
    </i>
    <i r="2">
      <x v="252"/>
    </i>
    <i r="2">
      <x v="259"/>
    </i>
    <i r="2">
      <x v="865"/>
    </i>
    <i r="2">
      <x v="866"/>
    </i>
    <i r="2">
      <x v="867"/>
    </i>
    <i>
      <x v="76"/>
      <x v="87"/>
      <x v="973"/>
    </i>
    <i r="2">
      <x v="974"/>
    </i>
    <i r="2">
      <x v="975"/>
    </i>
    <i r="2">
      <x v="976"/>
    </i>
    <i r="2">
      <x v="977"/>
    </i>
    <i r="2">
      <x v="978"/>
    </i>
    <i r="2">
      <x v="979"/>
    </i>
    <i r="2">
      <x v="980"/>
    </i>
    <i r="2">
      <x v="981"/>
    </i>
    <i r="2">
      <x v="982"/>
    </i>
    <i r="2">
      <x v="983"/>
    </i>
    <i r="2">
      <x v="984"/>
    </i>
    <i r="2">
      <x v="985"/>
    </i>
    <i r="2">
      <x v="986"/>
    </i>
    <i r="2">
      <x v="987"/>
    </i>
    <i r="2">
      <x v="988"/>
    </i>
    <i r="2">
      <x v="989"/>
    </i>
    <i r="2">
      <x v="990"/>
    </i>
    <i r="2">
      <x v="991"/>
    </i>
    <i r="2">
      <x v="992"/>
    </i>
    <i r="2">
      <x v="993"/>
    </i>
    <i r="2">
      <x v="994"/>
    </i>
    <i r="2">
      <x v="995"/>
    </i>
    <i r="2">
      <x v="996"/>
    </i>
    <i r="2">
      <x v="997"/>
    </i>
    <i r="2">
      <x v="998"/>
    </i>
    <i r="2">
      <x v="999"/>
    </i>
    <i r="2">
      <x v="1000"/>
    </i>
    <i r="2">
      <x v="1001"/>
    </i>
    <i r="2">
      <x v="1002"/>
    </i>
    <i r="2">
      <x v="1003"/>
    </i>
    <i r="2">
      <x v="1004"/>
    </i>
    <i r="2">
      <x v="1005"/>
    </i>
    <i r="2">
      <x v="1006"/>
    </i>
    <i r="2">
      <x v="1007"/>
    </i>
    <i r="2">
      <x v="1008"/>
    </i>
    <i r="2">
      <x v="1009"/>
    </i>
    <i r="2">
      <x v="1010"/>
    </i>
    <i r="2">
      <x v="1011"/>
    </i>
    <i r="2">
      <x v="1012"/>
    </i>
    <i r="2">
      <x v="1013"/>
    </i>
    <i r="2">
      <x v="1014"/>
    </i>
    <i r="2">
      <x v="1015"/>
    </i>
    <i r="2">
      <x v="1016"/>
    </i>
    <i r="2">
      <x v="1017"/>
    </i>
    <i r="2">
      <x v="1018"/>
    </i>
    <i r="2">
      <x v="1019"/>
    </i>
    <i r="2">
      <x v="1020"/>
    </i>
    <i r="2">
      <x v="1021"/>
    </i>
    <i r="2">
      <x v="1022"/>
    </i>
    <i r="2">
      <x v="1023"/>
    </i>
    <i r="2">
      <x v="1024"/>
    </i>
    <i r="2">
      <x v="1025"/>
    </i>
    <i r="2">
      <x v="1026"/>
    </i>
    <i r="2">
      <x v="1027"/>
    </i>
    <i r="2">
      <x v="1028"/>
    </i>
    <i r="2">
      <x v="1029"/>
    </i>
    <i r="2">
      <x v="1030"/>
    </i>
    <i r="2">
      <x v="1031"/>
    </i>
    <i r="2">
      <x v="1032"/>
    </i>
    <i r="2">
      <x v="1033"/>
    </i>
    <i r="2">
      <x v="1034"/>
    </i>
    <i r="2">
      <x v="1035"/>
    </i>
    <i r="2">
      <x v="1036"/>
    </i>
    <i r="2">
      <x v="1037"/>
    </i>
    <i r="2">
      <x v="1038"/>
    </i>
    <i r="2">
      <x v="1039"/>
    </i>
    <i r="2">
      <x v="1040"/>
    </i>
    <i r="2">
      <x v="1041"/>
    </i>
    <i r="2">
      <x v="1042"/>
    </i>
    <i r="2">
      <x v="1043"/>
    </i>
    <i r="2">
      <x v="1044"/>
    </i>
    <i r="2">
      <x v="1045"/>
    </i>
    <i r="2">
      <x v="1046"/>
    </i>
    <i r="2">
      <x v="1047"/>
    </i>
    <i r="2">
      <x v="1048"/>
    </i>
    <i r="2">
      <x v="1049"/>
    </i>
    <i r="2">
      <x v="1050"/>
    </i>
    <i r="2">
      <x v="1051"/>
    </i>
    <i r="2">
      <x v="1052"/>
    </i>
    <i r="2">
      <x v="1053"/>
    </i>
    <i r="2">
      <x v="1054"/>
    </i>
    <i r="2">
      <x v="1055"/>
    </i>
    <i r="2">
      <x v="1056"/>
    </i>
    <i r="2">
      <x v="1057"/>
    </i>
    <i r="2">
      <x v="1058"/>
    </i>
    <i r="2">
      <x v="1059"/>
    </i>
    <i r="2">
      <x v="1060"/>
    </i>
    <i r="2">
      <x v="1061"/>
    </i>
    <i r="2">
      <x v="1062"/>
    </i>
    <i r="2">
      <x v="1063"/>
    </i>
    <i r="2">
      <x v="1064"/>
    </i>
    <i r="2">
      <x v="1065"/>
    </i>
    <i r="2">
      <x v="1066"/>
    </i>
    <i r="2">
      <x v="1067"/>
    </i>
    <i r="2">
      <x v="1068"/>
    </i>
    <i>
      <x v="77"/>
      <x v="49"/>
      <x v="108"/>
    </i>
    <i r="2">
      <x v="153"/>
    </i>
    <i r="2">
      <x v="156"/>
    </i>
    <i r="2">
      <x v="172"/>
    </i>
    <i r="2">
      <x v="186"/>
    </i>
    <i r="2">
      <x v="249"/>
    </i>
    <i r="2">
      <x v="346"/>
    </i>
    <i r="2">
      <x v="356"/>
    </i>
    <i r="2">
      <x v="361"/>
    </i>
    <i r="2">
      <x v="362"/>
    </i>
    <i r="2">
      <x v="381"/>
    </i>
    <i r="2">
      <x v="383"/>
    </i>
    <i r="2">
      <x v="739"/>
    </i>
    <i r="2">
      <x v="772"/>
    </i>
    <i r="2">
      <x v="773"/>
    </i>
    <i r="2">
      <x v="774"/>
    </i>
    <i r="2">
      <x v="775"/>
    </i>
    <i>
      <x v="78"/>
      <x v="28"/>
      <x v="9"/>
    </i>
    <i r="2">
      <x v="10"/>
    </i>
    <i r="2">
      <x v="156"/>
    </i>
    <i r="2">
      <x v="208"/>
    </i>
    <i r="2">
      <x v="306"/>
    </i>
    <i r="2">
      <x v="737"/>
    </i>
    <i r="2">
      <x v="738"/>
    </i>
    <i r="2">
      <x v="739"/>
    </i>
    <i r="2">
      <x v="740"/>
    </i>
    <i>
      <x v="79"/>
      <x v="24"/>
      <x v="213"/>
    </i>
    <i r="2">
      <x v="247"/>
    </i>
    <i>
      <x v="80"/>
      <x v="9"/>
      <x v="306"/>
    </i>
    <i r="2">
      <x v="423"/>
    </i>
    <i>
      <x v="81"/>
      <x v="11"/>
      <x v="56"/>
    </i>
    <i r="2">
      <x v="111"/>
    </i>
    <i r="2">
      <x v="320"/>
    </i>
    <i r="2">
      <x v="357"/>
    </i>
    <i r="2">
      <x v="579"/>
    </i>
    <i>
      <x v="82"/>
      <x v="31"/>
      <x v="362"/>
    </i>
    <i r="2">
      <x v="363"/>
    </i>
    <i>
      <x v="83"/>
      <x v="32"/>
      <x v="127"/>
    </i>
    <i r="2">
      <x v="398"/>
    </i>
    <i r="2">
      <x v="413"/>
    </i>
    <i r="2">
      <x v="562"/>
    </i>
    <i r="2">
      <x v="742"/>
    </i>
    <i r="2">
      <x v="743"/>
    </i>
    <i r="2">
      <x v="744"/>
    </i>
    <i r="2">
      <x v="745"/>
    </i>
    <i r="2">
      <x v="746"/>
    </i>
    <i r="2">
      <x v="747"/>
    </i>
    <i>
      <x v="84"/>
      <x v="35"/>
      <x v="9"/>
    </i>
    <i>
      <x v="85"/>
      <x v="40"/>
      <x v="212"/>
    </i>
    <i>
      <x v="86"/>
      <x v="44"/>
      <x v="3"/>
    </i>
    <i r="2">
      <x v="38"/>
    </i>
    <i r="2">
      <x v="48"/>
    </i>
    <i r="2">
      <x v="146"/>
    </i>
    <i r="2">
      <x v="166"/>
    </i>
    <i r="2">
      <x v="175"/>
    </i>
    <i r="2">
      <x v="235"/>
    </i>
    <i r="2">
      <x v="316"/>
    </i>
    <i r="2">
      <x v="356"/>
    </i>
    <i r="2">
      <x v="398"/>
    </i>
    <i r="2">
      <x v="413"/>
    </i>
    <i r="2">
      <x v="420"/>
    </i>
    <i r="2">
      <x v="426"/>
    </i>
    <i r="2">
      <x v="427"/>
    </i>
    <i r="2">
      <x v="597"/>
    </i>
    <i r="2">
      <x v="600"/>
    </i>
    <i r="2">
      <x v="633"/>
    </i>
    <i r="2">
      <x v="649"/>
    </i>
    <i r="2">
      <x v="678"/>
    </i>
    <i r="2">
      <x v="762"/>
    </i>
    <i r="2">
      <x v="763"/>
    </i>
    <i r="2">
      <x v="764"/>
    </i>
    <i r="2">
      <x v="765"/>
    </i>
    <i r="2">
      <x v="766"/>
    </i>
    <i>
      <x v="87"/>
      <x v="48"/>
      <x v="97"/>
    </i>
    <i>
      <x v="88"/>
      <x v="53"/>
      <x v="49"/>
    </i>
    <i r="2">
      <x v="63"/>
    </i>
    <i r="2">
      <x v="97"/>
    </i>
    <i r="2">
      <x v="108"/>
    </i>
    <i r="2">
      <x v="111"/>
    </i>
    <i r="2">
      <x v="121"/>
    </i>
    <i r="2">
      <x v="132"/>
    </i>
    <i r="2">
      <x v="135"/>
    </i>
    <i r="2">
      <x v="138"/>
    </i>
    <i r="2">
      <x v="154"/>
    </i>
    <i r="2">
      <x v="194"/>
    </i>
    <i r="2">
      <x v="247"/>
    </i>
    <i r="2">
      <x v="281"/>
    </i>
    <i r="2">
      <x v="306"/>
    </i>
    <i r="2">
      <x v="317"/>
    </i>
    <i r="2">
      <x v="344"/>
    </i>
    <i r="2">
      <x v="356"/>
    </i>
    <i r="2">
      <x v="500"/>
    </i>
    <i r="2">
      <x v="781"/>
    </i>
    <i r="2">
      <x v="782"/>
    </i>
    <i r="2">
      <x v="783"/>
    </i>
    <i r="2">
      <x v="784"/>
    </i>
    <i r="2">
      <x v="785"/>
    </i>
    <i r="2">
      <x v="786"/>
    </i>
    <i r="2">
      <x v="787"/>
    </i>
    <i r="2">
      <x v="788"/>
    </i>
    <i r="2">
      <x v="789"/>
    </i>
    <i r="2">
      <x v="790"/>
    </i>
    <i>
      <x v="89"/>
      <x v="57"/>
      <x v="791"/>
    </i>
    <i>
      <x v="90"/>
      <x v="60"/>
      <x v="18"/>
    </i>
    <i r="2">
      <x v="97"/>
    </i>
    <i r="2">
      <x v="108"/>
    </i>
    <i r="2">
      <x v="167"/>
    </i>
    <i r="2">
      <x v="187"/>
    </i>
    <i r="2">
      <x v="279"/>
    </i>
    <i r="2">
      <x v="321"/>
    </i>
    <i r="2">
      <x v="739"/>
    </i>
    <i r="2">
      <x v="794"/>
    </i>
    <i>
      <x v="91"/>
      <x v="62"/>
      <x v="186"/>
    </i>
    <i>
      <x v="92"/>
      <x v="68"/>
      <x v="29"/>
    </i>
    <i>
      <x v="93"/>
      <x v="69"/>
      <x v="51"/>
    </i>
    <i r="2">
      <x v="214"/>
    </i>
    <i r="2">
      <x v="854"/>
    </i>
    <i r="2">
      <x v="855"/>
    </i>
    <i r="2">
      <x v="856"/>
    </i>
    <i r="2">
      <x v="857"/>
    </i>
    <i r="2">
      <x v="858"/>
    </i>
    <i r="2">
      <x v="859"/>
    </i>
    <i r="2">
      <x v="860"/>
    </i>
    <i r="2">
      <x v="861"/>
    </i>
    <i r="2">
      <x v="862"/>
    </i>
    <i r="2">
      <x v="863"/>
    </i>
    <i r="2">
      <x v="864"/>
    </i>
    <i>
      <x v="94"/>
      <x v="72"/>
      <x v="306"/>
    </i>
    <i>
      <x v="95"/>
      <x v="81"/>
      <x v="933"/>
    </i>
    <i r="2">
      <x v="934"/>
    </i>
    <i r="2">
      <x v="935"/>
    </i>
    <i r="2">
      <x v="936"/>
    </i>
    <i r="2">
      <x v="937"/>
    </i>
    <i r="2">
      <x v="938"/>
    </i>
    <i r="2">
      <x v="939"/>
    </i>
    <i>
      <x v="96"/>
      <x v="89"/>
      <x v="374"/>
    </i>
    <i r="2">
      <x v="1069"/>
    </i>
    <i r="2">
      <x v="1070"/>
    </i>
    <i>
      <x v="97"/>
      <x v="90"/>
      <x v="25"/>
    </i>
    <i r="2">
      <x v="48"/>
    </i>
    <i r="2">
      <x v="68"/>
    </i>
    <i r="2">
      <x v="108"/>
    </i>
    <i r="2">
      <x v="120"/>
    </i>
    <i r="2">
      <x v="121"/>
    </i>
    <i r="2">
      <x v="260"/>
    </i>
    <i r="2">
      <x v="331"/>
    </i>
    <i r="2">
      <x v="413"/>
    </i>
    <i r="2">
      <x v="430"/>
    </i>
    <i r="2">
      <x v="1071"/>
    </i>
    <i r="2">
      <x v="1072"/>
    </i>
    <i r="2">
      <x v="1073"/>
    </i>
    <i r="2">
      <x v="1074"/>
    </i>
    <i>
      <x v="98"/>
      <x v="98"/>
      <x v="1109"/>
    </i>
    <i t="grand">
      <x/>
    </i>
  </rowItems>
  <colItems count="1">
    <i/>
  </colItems>
  <dataFields count="1">
    <dataField name="Сумма по полю Количество рабочих мест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679F87-0579-45C9-8DB8-715185D91BF4}" name="Сводная таблица2" cacheId="1" applyNumberFormats="0" applyBorderFormats="0" applyFontFormats="0" applyPatternFormats="0" applyAlignmentFormats="0" applyWidthHeightFormats="1" dataCaption="Значения" updatedVersion="8" minRefreshableVersion="3" rowGrandTotals="0" colGrandTotals="0" itemPrintTitles="1" createdVersion="8" indent="0" compact="0" compactData="0" multipleFieldFilters="0">
  <location ref="K2:N372" firstHeaderRow="1" firstDataRow="1" firstDataCol="3"/>
  <pivotFields count="43">
    <pivotField compact="0" outline="0" showAll="0" defaultSubtotal="0"/>
    <pivotField compact="0" outline="0" showAll="0" defaultSubtotal="0"/>
    <pivotField axis="axisRow" compact="0" outline="0" showAll="0" defaultSubtotal="0">
      <items count="67">
        <item x="51"/>
        <item x="30"/>
        <item x="0"/>
        <item x="1"/>
        <item x="9"/>
        <item x="7"/>
        <item x="6"/>
        <item x="45"/>
        <item x="12"/>
        <item x="15"/>
        <item x="41"/>
        <item x="40"/>
        <item x="25"/>
        <item x="5"/>
        <item x="24"/>
        <item x="23"/>
        <item x="4"/>
        <item x="3"/>
        <item x="32"/>
        <item x="17"/>
        <item m="1" x="65"/>
        <item x="42"/>
        <item x="44"/>
        <item x="22"/>
        <item x="33"/>
        <item x="13"/>
        <item x="28"/>
        <item x="19"/>
        <item x="37"/>
        <item x="34"/>
        <item x="38"/>
        <item x="16"/>
        <item x="2"/>
        <item x="53"/>
        <item x="52"/>
        <item x="18"/>
        <item x="20"/>
        <item x="36"/>
        <item x="27"/>
        <item x="47"/>
        <item x="39"/>
        <item x="55"/>
        <item x="46"/>
        <item x="35"/>
        <item x="43"/>
        <item m="1" x="66"/>
        <item m="1" x="58"/>
        <item x="54"/>
        <item x="57"/>
        <item x="29"/>
        <item x="48"/>
        <item x="49"/>
        <item x="8"/>
        <item x="26"/>
        <item x="14"/>
        <item m="1" x="63"/>
        <item m="1" x="59"/>
        <item m="1" x="64"/>
        <item x="56"/>
        <item x="50"/>
        <item m="1" x="60"/>
        <item m="1" x="61"/>
        <item m="1" x="62"/>
        <item x="10"/>
        <item x="11"/>
        <item x="21"/>
        <item x="31"/>
      </items>
    </pivotField>
    <pivotField axis="axisRow" compact="0" outline="0" showAll="0" defaultSubtotal="0">
      <items count="66">
        <item x="5"/>
        <item x="30"/>
        <item x="1"/>
        <item x="0"/>
        <item x="9"/>
        <item x="15"/>
        <item x="6"/>
        <item x="12"/>
        <item x="40"/>
        <item x="41"/>
        <item x="23"/>
        <item x="39"/>
        <item x="19"/>
        <item x="24"/>
        <item x="37"/>
        <item x="3"/>
        <item x="51"/>
        <item x="35"/>
        <item x="22"/>
        <item x="38"/>
        <item m="1" x="65"/>
        <item x="43"/>
        <item x="54"/>
        <item x="44"/>
        <item x="42"/>
        <item x="52"/>
        <item x="20"/>
        <item x="16"/>
        <item x="18"/>
        <item x="55"/>
        <item x="4"/>
        <item x="45"/>
        <item x="17"/>
        <item x="27"/>
        <item x="34"/>
        <item x="25"/>
        <item x="36"/>
        <item x="32"/>
        <item x="7"/>
        <item x="31"/>
        <item x="13"/>
        <item x="53"/>
        <item x="2"/>
        <item x="33"/>
        <item x="46"/>
        <item x="28"/>
        <item x="47"/>
        <item m="1" x="64"/>
        <item x="57"/>
        <item x="29"/>
        <item x="48"/>
        <item x="49"/>
        <item x="8"/>
        <item x="26"/>
        <item x="14"/>
        <item m="1" x="62"/>
        <item m="1" x="58"/>
        <item m="1" x="63"/>
        <item x="56"/>
        <item x="50"/>
        <item m="1" x="59"/>
        <item m="1" x="60"/>
        <item m="1" x="61"/>
        <item x="10"/>
        <item x="11"/>
        <item x="21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205">
        <item x="74"/>
        <item m="1" x="170"/>
        <item x="106"/>
        <item x="11"/>
        <item x="89"/>
        <item x="30"/>
        <item x="109"/>
        <item m="1" x="177"/>
        <item x="153"/>
        <item x="122"/>
        <item m="1" x="194"/>
        <item x="12"/>
        <item m="1" x="188"/>
        <item x="93"/>
        <item x="112"/>
        <item m="1" x="180"/>
        <item x="135"/>
        <item x="156"/>
        <item m="1" x="161"/>
        <item x="13"/>
        <item x="97"/>
        <item x="50"/>
        <item x="7"/>
        <item m="1" x="174"/>
        <item x="147"/>
        <item x="57"/>
        <item x="103"/>
        <item x="49"/>
        <item m="1" x="196"/>
        <item x="77"/>
        <item x="75"/>
        <item x="26"/>
        <item x="63"/>
        <item m="1" x="172"/>
        <item x="40"/>
        <item x="149"/>
        <item x="84"/>
        <item x="8"/>
        <item x="124"/>
        <item x="36"/>
        <item x="72"/>
        <item x="151"/>
        <item m="1" x="181"/>
        <item x="94"/>
        <item x="53"/>
        <item x="137"/>
        <item m="1" x="163"/>
        <item x="142"/>
        <item x="54"/>
        <item x="154"/>
        <item x="120"/>
        <item x="119"/>
        <item x="80"/>
        <item x="16"/>
        <item x="61"/>
        <item x="6"/>
        <item x="24"/>
        <item x="45"/>
        <item x="116"/>
        <item x="141"/>
        <item x="114"/>
        <item x="157"/>
        <item x="83"/>
        <item x="152"/>
        <item x="131"/>
        <item x="133"/>
        <item x="10"/>
        <item x="18"/>
        <item x="60"/>
        <item x="27"/>
        <item x="20"/>
        <item x="41"/>
        <item x="2"/>
        <item x="44"/>
        <item x="87"/>
        <item x="98"/>
        <item x="3"/>
        <item x="150"/>
        <item x="132"/>
        <item x="46"/>
        <item x="42"/>
        <item x="158"/>
        <item x="82"/>
        <item x="76"/>
        <item x="125"/>
        <item x="92"/>
        <item x="95"/>
        <item x="100"/>
        <item x="91"/>
        <item x="0"/>
        <item x="81"/>
        <item x="4"/>
        <item x="38"/>
        <item x="58"/>
        <item x="143"/>
        <item x="9"/>
        <item x="155"/>
        <item x="5"/>
        <item x="28"/>
        <item x="48"/>
        <item x="43"/>
        <item x="126"/>
        <item x="138"/>
        <item x="1"/>
        <item x="21"/>
        <item x="110"/>
        <item x="88"/>
        <item x="23"/>
        <item x="159"/>
        <item x="14"/>
        <item x="56"/>
        <item m="1" x="167"/>
        <item x="32"/>
        <item x="128"/>
        <item x="127"/>
        <item x="144"/>
        <item x="146"/>
        <item x="34"/>
        <item m="1" x="168"/>
        <item m="1" x="203"/>
        <item m="1" x="169"/>
        <item x="136"/>
        <item x="140"/>
        <item m="1" x="200"/>
        <item x="35"/>
        <item m="1" x="201"/>
        <item x="47"/>
        <item x="123"/>
        <item x="145"/>
        <item x="90"/>
        <item m="1" x="160"/>
        <item m="1" x="186"/>
        <item x="105"/>
        <item x="96"/>
        <item m="1" x="191"/>
        <item m="1" x="192"/>
        <item m="1" x="193"/>
        <item m="1" x="162"/>
        <item m="1" x="165"/>
        <item x="134"/>
        <item x="69"/>
        <item x="51"/>
        <item m="1" x="171"/>
        <item x="117"/>
        <item m="1" x="178"/>
        <item m="1" x="179"/>
        <item x="15"/>
        <item x="17"/>
        <item x="19"/>
        <item m="1" x="189"/>
        <item m="1" x="190"/>
        <item x="22"/>
        <item x="104"/>
        <item x="148"/>
        <item m="1" x="197"/>
        <item m="1" x="183"/>
        <item x="107"/>
        <item x="108"/>
        <item x="111"/>
        <item x="79"/>
        <item m="1" x="204"/>
        <item x="139"/>
        <item x="71"/>
        <item m="1" x="166"/>
        <item x="130"/>
        <item m="1" x="173"/>
        <item m="1" x="195"/>
        <item m="1" x="187"/>
        <item x="52"/>
        <item m="1" x="182"/>
        <item m="1" x="199"/>
        <item m="1" x="185"/>
        <item m="1" x="202"/>
        <item x="86"/>
        <item m="1" x="198"/>
        <item x="85"/>
        <item x="113"/>
        <item m="1" x="184"/>
        <item x="115"/>
        <item x="121"/>
        <item x="118"/>
        <item m="1" x="175"/>
        <item m="1" x="176"/>
        <item x="101"/>
        <item x="102"/>
        <item x="55"/>
        <item x="59"/>
        <item x="62"/>
        <item x="64"/>
        <item x="65"/>
        <item x="66"/>
        <item x="67"/>
        <item x="99"/>
        <item x="25"/>
        <item x="29"/>
        <item x="31"/>
        <item x="33"/>
        <item x="37"/>
        <item x="68"/>
        <item x="70"/>
        <item x="73"/>
        <item x="78"/>
        <item x="129"/>
        <item m="1" x="164"/>
        <item x="39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dataField="1" compact="0" numFmtId="1" outline="0" subtotalTop="0" showAll="0" defaultSubtotal="0"/>
    <pivotField compact="0" outline="0" subtotalTop="0" showAll="0" defaultSubtotal="0"/>
    <pivotField compact="0" numFmtId="1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</pivotFields>
  <rowFields count="3">
    <field x="2"/>
    <field x="3"/>
    <field x="6"/>
  </rowFields>
  <rowItems count="370">
    <i>
      <x/>
      <x v="16"/>
      <x v="72"/>
    </i>
    <i r="2">
      <x v="104"/>
    </i>
    <i>
      <x v="1"/>
      <x v="1"/>
      <x v="13"/>
    </i>
    <i r="2">
      <x v="20"/>
    </i>
    <i r="2">
      <x v="25"/>
    </i>
    <i r="2">
      <x v="43"/>
    </i>
    <i r="2">
      <x v="53"/>
    </i>
    <i r="2">
      <x v="70"/>
    </i>
    <i r="2">
      <x v="71"/>
    </i>
    <i r="2">
      <x v="75"/>
    </i>
    <i r="2">
      <x v="76"/>
    </i>
    <i r="2">
      <x v="85"/>
    </i>
    <i r="2">
      <x v="86"/>
    </i>
    <i r="2">
      <x v="87"/>
    </i>
    <i r="2">
      <x v="88"/>
    </i>
    <i r="2">
      <x v="89"/>
    </i>
    <i r="2">
      <x v="97"/>
    </i>
    <i r="2">
      <x v="98"/>
    </i>
    <i r="2">
      <x v="107"/>
    </i>
    <i r="2">
      <x v="129"/>
    </i>
    <i r="2">
      <x v="133"/>
    </i>
    <i r="2">
      <x v="162"/>
    </i>
    <i r="2">
      <x v="192"/>
    </i>
    <i>
      <x v="2"/>
      <x v="3"/>
      <x v="3"/>
    </i>
    <i r="2">
      <x v="5"/>
    </i>
    <i r="2">
      <x v="11"/>
    </i>
    <i r="2">
      <x v="19"/>
    </i>
    <i r="2">
      <x v="31"/>
    </i>
    <i r="2">
      <x v="37"/>
    </i>
    <i r="2">
      <x v="56"/>
    </i>
    <i r="2">
      <x v="66"/>
    </i>
    <i r="2">
      <x v="67"/>
    </i>
    <i r="2">
      <x v="69"/>
    </i>
    <i r="2">
      <x v="72"/>
    </i>
    <i r="2">
      <x v="76"/>
    </i>
    <i r="2">
      <x v="89"/>
    </i>
    <i r="2">
      <x v="91"/>
    </i>
    <i r="2">
      <x v="95"/>
    </i>
    <i r="2">
      <x v="98"/>
    </i>
    <i r="2">
      <x v="103"/>
    </i>
    <i r="2">
      <x v="104"/>
    </i>
    <i r="2">
      <x v="107"/>
    </i>
    <i r="2">
      <x v="109"/>
    </i>
    <i r="2">
      <x v="112"/>
    </i>
    <i r="2">
      <x v="147"/>
    </i>
    <i r="2">
      <x v="148"/>
    </i>
    <i r="2">
      <x v="151"/>
    </i>
    <i r="2">
      <x v="193"/>
    </i>
    <i r="2">
      <x v="194"/>
    </i>
    <i r="2">
      <x v="195"/>
    </i>
    <i r="2">
      <x v="196"/>
    </i>
    <i>
      <x v="3"/>
      <x v="2"/>
      <x v="22"/>
    </i>
    <i r="2">
      <x v="53"/>
    </i>
    <i r="2">
      <x v="55"/>
    </i>
    <i r="2">
      <x v="70"/>
    </i>
    <i r="2">
      <x v="76"/>
    </i>
    <i r="2">
      <x v="89"/>
    </i>
    <i r="2">
      <x v="97"/>
    </i>
    <i r="2">
      <x v="104"/>
    </i>
    <i r="2">
      <x v="146"/>
    </i>
    <i>
      <x v="4"/>
      <x v="4"/>
      <x v="55"/>
    </i>
    <i r="2">
      <x v="79"/>
    </i>
    <i r="2">
      <x v="89"/>
    </i>
    <i>
      <x v="5"/>
      <x v="38"/>
      <x v="104"/>
    </i>
    <i>
      <x v="6"/>
      <x v="6"/>
      <x v="73"/>
    </i>
    <i r="2">
      <x v="104"/>
    </i>
    <i>
      <x v="7"/>
      <x v="31"/>
      <x v="55"/>
    </i>
    <i r="2">
      <x v="64"/>
    </i>
    <i r="2">
      <x v="71"/>
    </i>
    <i r="2">
      <x v="89"/>
    </i>
    <i r="2">
      <x v="97"/>
    </i>
    <i>
      <x v="8"/>
      <x v="7"/>
      <x v="89"/>
    </i>
    <i>
      <x v="9"/>
      <x v="5"/>
      <x v="54"/>
    </i>
    <i r="2">
      <x v="68"/>
    </i>
    <i r="2">
      <x v="72"/>
    </i>
    <i r="2">
      <x v="73"/>
    </i>
    <i r="2">
      <x v="76"/>
    </i>
    <i r="2">
      <x v="79"/>
    </i>
    <i r="2">
      <x v="93"/>
    </i>
    <i>
      <x v="10"/>
      <x v="9"/>
      <x v="29"/>
    </i>
    <i r="2">
      <x v="53"/>
    </i>
    <i r="2">
      <x v="76"/>
    </i>
    <i r="2">
      <x v="84"/>
    </i>
    <i r="2">
      <x v="101"/>
    </i>
    <i>
      <x v="11"/>
      <x v="8"/>
      <x v="9"/>
    </i>
    <i r="2">
      <x v="29"/>
    </i>
    <i r="2">
      <x v="38"/>
    </i>
    <i r="2">
      <x v="50"/>
    </i>
    <i r="2">
      <x v="51"/>
    </i>
    <i r="2">
      <x v="57"/>
    </i>
    <i r="2">
      <x v="58"/>
    </i>
    <i r="2">
      <x v="60"/>
    </i>
    <i r="2">
      <x v="76"/>
    </i>
    <i r="2">
      <x v="84"/>
    </i>
    <i r="2">
      <x v="104"/>
    </i>
    <i r="2">
      <x v="117"/>
    </i>
    <i r="2">
      <x v="127"/>
    </i>
    <i r="2">
      <x v="143"/>
    </i>
    <i r="2">
      <x v="178"/>
    </i>
    <i r="2">
      <x v="179"/>
    </i>
    <i r="2">
      <x v="180"/>
    </i>
    <i r="2">
      <x v="193"/>
    </i>
    <i>
      <x v="12"/>
      <x v="35"/>
      <x v="25"/>
    </i>
    <i r="2">
      <x v="40"/>
    </i>
    <i r="2">
      <x v="89"/>
    </i>
    <i r="2">
      <x v="104"/>
    </i>
    <i>
      <x v="13"/>
      <x/>
      <x v="25"/>
    </i>
    <i r="2">
      <x v="53"/>
    </i>
    <i r="2">
      <x v="69"/>
    </i>
    <i r="2">
      <x v="71"/>
    </i>
    <i r="2">
      <x v="73"/>
    </i>
    <i r="2">
      <x v="77"/>
    </i>
    <i r="2">
      <x v="80"/>
    </i>
    <i r="2">
      <x v="89"/>
    </i>
    <i r="2">
      <x v="100"/>
    </i>
    <i r="2">
      <x v="104"/>
    </i>
    <i r="2">
      <x v="140"/>
    </i>
    <i r="2">
      <x v="162"/>
    </i>
    <i r="2">
      <x v="199"/>
    </i>
    <i>
      <x v="14"/>
      <x v="13"/>
      <x v="25"/>
    </i>
    <i r="2">
      <x v="104"/>
    </i>
    <i>
      <x v="15"/>
      <x v="10"/>
      <x v="25"/>
    </i>
    <i r="2">
      <x v="40"/>
    </i>
    <i r="2">
      <x v="100"/>
    </i>
    <i r="2">
      <x v="104"/>
    </i>
    <i r="2">
      <x v="200"/>
    </i>
    <i>
      <x v="16"/>
      <x v="30"/>
      <x v="4"/>
    </i>
    <i r="2">
      <x v="29"/>
    </i>
    <i r="2">
      <x v="34"/>
    </i>
    <i r="2">
      <x v="76"/>
    </i>
    <i r="2">
      <x v="100"/>
    </i>
    <i r="2">
      <x v="104"/>
    </i>
    <i r="2">
      <x v="106"/>
    </i>
    <i r="2">
      <x v="204"/>
    </i>
    <i>
      <x v="17"/>
      <x v="15"/>
      <x v="29"/>
    </i>
    <i r="2">
      <x v="57"/>
    </i>
    <i r="2">
      <x v="76"/>
    </i>
    <i r="2">
      <x v="92"/>
    </i>
    <i r="2">
      <x v="100"/>
    </i>
    <i r="2">
      <x v="104"/>
    </i>
    <i r="2">
      <x v="106"/>
    </i>
    <i>
      <x v="18"/>
      <x v="37"/>
      <x v="26"/>
    </i>
    <i r="2">
      <x v="27"/>
    </i>
    <i r="2">
      <x v="72"/>
    </i>
    <i r="2">
      <x v="89"/>
    </i>
    <i r="2">
      <x v="90"/>
    </i>
    <i r="2">
      <x v="91"/>
    </i>
    <i r="2">
      <x v="104"/>
    </i>
    <i r="2">
      <x v="152"/>
    </i>
    <i>
      <x v="19"/>
      <x v="32"/>
      <x/>
    </i>
    <i r="2">
      <x v="29"/>
    </i>
    <i r="2">
      <x v="30"/>
    </i>
    <i r="2">
      <x v="53"/>
    </i>
    <i r="2">
      <x v="55"/>
    </i>
    <i r="2">
      <x v="72"/>
    </i>
    <i r="2">
      <x v="79"/>
    </i>
    <i r="2">
      <x v="83"/>
    </i>
    <i r="2">
      <x v="89"/>
    </i>
    <i r="2">
      <x v="104"/>
    </i>
    <i r="2">
      <x v="116"/>
    </i>
    <i r="2">
      <x v="201"/>
    </i>
    <i>
      <x v="21"/>
      <x v="24"/>
      <x v="74"/>
    </i>
    <i r="2">
      <x v="84"/>
    </i>
    <i r="2">
      <x v="89"/>
    </i>
    <i r="2">
      <x v="113"/>
    </i>
    <i r="2">
      <x v="114"/>
    </i>
    <i r="2">
      <x v="202"/>
    </i>
    <i>
      <x v="22"/>
      <x v="23"/>
      <x v="72"/>
    </i>
    <i r="2">
      <x v="76"/>
    </i>
    <i r="2">
      <x v="100"/>
    </i>
    <i r="2">
      <x v="104"/>
    </i>
    <i>
      <x v="23"/>
      <x v="18"/>
      <x v="54"/>
    </i>
    <i r="2">
      <x v="104"/>
    </i>
    <i r="2">
      <x v="162"/>
    </i>
    <i>
      <x v="24"/>
      <x v="43"/>
      <x v="21"/>
    </i>
    <i r="2">
      <x v="35"/>
    </i>
    <i r="2">
      <x v="53"/>
    </i>
    <i r="2">
      <x v="132"/>
    </i>
    <i>
      <x v="25"/>
      <x v="40"/>
      <x v="5"/>
    </i>
    <i r="2">
      <x v="21"/>
    </i>
    <i r="2">
      <x v="25"/>
    </i>
    <i r="2">
      <x v="27"/>
    </i>
    <i r="2">
      <x v="31"/>
    </i>
    <i r="2">
      <x v="41"/>
    </i>
    <i r="2">
      <x v="43"/>
    </i>
    <i r="2">
      <x v="48"/>
    </i>
    <i r="2">
      <x v="49"/>
    </i>
    <i r="2">
      <x v="52"/>
    </i>
    <i r="2">
      <x v="53"/>
    </i>
    <i r="2">
      <x v="61"/>
    </i>
    <i r="2">
      <x v="67"/>
    </i>
    <i r="2">
      <x v="69"/>
    </i>
    <i r="2">
      <x v="72"/>
    </i>
    <i r="2">
      <x v="76"/>
    </i>
    <i r="2">
      <x v="79"/>
    </i>
    <i r="2">
      <x v="88"/>
    </i>
    <i r="2">
      <x v="89"/>
    </i>
    <i r="2">
      <x v="91"/>
    </i>
    <i r="2">
      <x v="92"/>
    </i>
    <i r="2">
      <x v="93"/>
    </i>
    <i r="2">
      <x v="99"/>
    </i>
    <i r="2">
      <x v="100"/>
    </i>
    <i r="2">
      <x v="104"/>
    </i>
    <i r="2">
      <x v="105"/>
    </i>
    <i r="2">
      <x v="110"/>
    </i>
    <i r="2">
      <x v="141"/>
    </i>
    <i r="2">
      <x v="153"/>
    </i>
    <i r="2">
      <x v="168"/>
    </i>
    <i r="2">
      <x v="185"/>
    </i>
    <i r="2">
      <x v="186"/>
    </i>
    <i>
      <x v="26"/>
      <x v="45"/>
      <x v="2"/>
    </i>
    <i r="2">
      <x v="5"/>
    </i>
    <i r="2">
      <x v="6"/>
    </i>
    <i r="2">
      <x v="29"/>
    </i>
    <i r="2">
      <x v="72"/>
    </i>
    <i r="2">
      <x v="76"/>
    </i>
    <i r="2">
      <x v="79"/>
    </i>
    <i r="2">
      <x v="89"/>
    </i>
    <i r="2">
      <x v="92"/>
    </i>
    <i r="2">
      <x v="104"/>
    </i>
    <i r="2">
      <x v="105"/>
    </i>
    <i r="2">
      <x v="156"/>
    </i>
    <i r="2">
      <x v="157"/>
    </i>
    <i r="2">
      <x v="158"/>
    </i>
    <i>
      <x v="27"/>
      <x v="12"/>
      <x v="14"/>
    </i>
    <i r="2">
      <x v="21"/>
    </i>
    <i r="2">
      <x v="32"/>
    </i>
    <i r="2">
      <x v="40"/>
    </i>
    <i r="2">
      <x v="53"/>
    </i>
    <i r="2">
      <x v="71"/>
    </i>
    <i r="2">
      <x v="80"/>
    </i>
    <i r="2">
      <x v="110"/>
    </i>
    <i r="2">
      <x v="117"/>
    </i>
    <i r="2">
      <x v="187"/>
    </i>
    <i r="2">
      <x v="188"/>
    </i>
    <i r="2">
      <x v="189"/>
    </i>
    <i r="2">
      <x v="190"/>
    </i>
    <i r="2">
      <x v="191"/>
    </i>
    <i>
      <x v="28"/>
      <x v="14"/>
      <x v="53"/>
    </i>
    <i r="2">
      <x v="89"/>
    </i>
    <i>
      <x v="29"/>
      <x v="34"/>
      <x v="21"/>
    </i>
    <i r="2">
      <x v="89"/>
    </i>
    <i>
      <x v="30"/>
      <x v="19"/>
      <x v="53"/>
    </i>
    <i r="2">
      <x v="76"/>
    </i>
    <i r="2">
      <x v="176"/>
    </i>
    <i>
      <x v="31"/>
      <x v="27"/>
      <x v="104"/>
    </i>
    <i r="2">
      <x v="153"/>
    </i>
    <i>
      <x v="32"/>
      <x v="42"/>
      <x v="8"/>
    </i>
    <i r="2">
      <x v="31"/>
    </i>
    <i r="2">
      <x v="35"/>
    </i>
    <i r="2">
      <x v="36"/>
    </i>
    <i r="2">
      <x v="37"/>
    </i>
    <i r="2">
      <x v="39"/>
    </i>
    <i r="2">
      <x v="41"/>
    </i>
    <i r="2">
      <x v="49"/>
    </i>
    <i r="2">
      <x v="56"/>
    </i>
    <i r="2">
      <x v="60"/>
    </i>
    <i r="2">
      <x v="61"/>
    </i>
    <i r="2">
      <x v="63"/>
    </i>
    <i r="2">
      <x v="72"/>
    </i>
    <i r="2">
      <x v="73"/>
    </i>
    <i r="2">
      <x v="74"/>
    </i>
    <i r="2">
      <x v="76"/>
    </i>
    <i r="2">
      <x v="77"/>
    </i>
    <i r="2">
      <x v="89"/>
    </i>
    <i r="2">
      <x v="96"/>
    </i>
    <i r="2">
      <x v="104"/>
    </i>
    <i r="2">
      <x v="105"/>
    </i>
    <i r="2">
      <x v="110"/>
    </i>
    <i r="2">
      <x v="112"/>
    </i>
    <i r="2">
      <x v="117"/>
    </i>
    <i r="2">
      <x v="124"/>
    </i>
    <i r="2">
      <x v="173"/>
    </i>
    <i r="2">
      <x v="175"/>
    </i>
    <i r="2">
      <x v="197"/>
    </i>
    <i>
      <x v="33"/>
      <x v="41"/>
      <x v="61"/>
    </i>
    <i r="2">
      <x v="76"/>
    </i>
    <i>
      <x v="34"/>
      <x v="25"/>
      <x v="72"/>
    </i>
    <i r="2">
      <x v="76"/>
    </i>
    <i>
      <x v="35"/>
      <x v="28"/>
      <x v="21"/>
    </i>
    <i r="2">
      <x v="44"/>
    </i>
    <i r="2">
      <x v="53"/>
    </i>
    <i r="2">
      <x v="72"/>
    </i>
    <i r="2">
      <x v="76"/>
    </i>
    <i r="2">
      <x v="100"/>
    </i>
    <i r="2">
      <x v="126"/>
    </i>
    <i>
      <x v="36"/>
      <x v="26"/>
      <x v="40"/>
    </i>
    <i r="2">
      <x v="53"/>
    </i>
    <i r="2">
      <x v="62"/>
    </i>
    <i r="2">
      <x v="72"/>
    </i>
    <i r="2">
      <x v="82"/>
    </i>
    <i r="2">
      <x v="89"/>
    </i>
    <i r="2">
      <x v="97"/>
    </i>
    <i r="2">
      <x v="104"/>
    </i>
    <i r="2">
      <x v="105"/>
    </i>
    <i>
      <x v="37"/>
      <x v="36"/>
      <x v="53"/>
    </i>
    <i r="2">
      <x v="98"/>
    </i>
    <i>
      <x v="38"/>
      <x v="33"/>
      <x v="14"/>
    </i>
    <i r="2">
      <x v="16"/>
    </i>
    <i r="2">
      <x v="24"/>
    </i>
    <i r="2">
      <x v="25"/>
    </i>
    <i r="2">
      <x v="29"/>
    </i>
    <i r="2">
      <x v="40"/>
    </i>
    <i r="2">
      <x v="45"/>
    </i>
    <i r="2">
      <x v="47"/>
    </i>
    <i r="2">
      <x v="53"/>
    </i>
    <i r="2">
      <x v="59"/>
    </i>
    <i r="2">
      <x v="64"/>
    </i>
    <i r="2">
      <x v="65"/>
    </i>
    <i r="2">
      <x v="71"/>
    </i>
    <i r="2">
      <x v="76"/>
    </i>
    <i r="2">
      <x v="78"/>
    </i>
    <i r="2">
      <x v="86"/>
    </i>
    <i r="2">
      <x v="88"/>
    </i>
    <i r="2">
      <x v="89"/>
    </i>
    <i r="2">
      <x v="94"/>
    </i>
    <i r="2">
      <x v="97"/>
    </i>
    <i r="2">
      <x v="102"/>
    </i>
    <i r="2">
      <x v="115"/>
    </i>
    <i r="2">
      <x v="121"/>
    </i>
    <i r="2">
      <x v="122"/>
    </i>
    <i r="2">
      <x v="128"/>
    </i>
    <i r="2">
      <x v="139"/>
    </i>
    <i r="2">
      <x v="140"/>
    </i>
    <i r="2">
      <x v="159"/>
    </i>
    <i r="2">
      <x v="161"/>
    </i>
    <i>
      <x v="39"/>
      <x v="46"/>
      <x v="21"/>
    </i>
    <i r="2">
      <x v="53"/>
    </i>
    <i>
      <x v="40"/>
      <x v="11"/>
      <x v="40"/>
    </i>
    <i>
      <x v="41"/>
      <x v="29"/>
      <x v="201"/>
    </i>
    <i>
      <x v="42"/>
      <x v="44"/>
      <x v="21"/>
    </i>
    <i r="2">
      <x v="53"/>
    </i>
    <i r="2">
      <x v="64"/>
    </i>
    <i r="2">
      <x v="88"/>
    </i>
    <i>
      <x v="43"/>
      <x v="17"/>
      <x v="17"/>
    </i>
    <i r="2">
      <x v="53"/>
    </i>
    <i r="2">
      <x v="100"/>
    </i>
    <i>
      <x v="44"/>
      <x v="21"/>
      <x v="76"/>
    </i>
    <i r="2">
      <x v="89"/>
    </i>
    <i r="2">
      <x v="100"/>
    </i>
    <i r="2">
      <x v="164"/>
    </i>
    <i>
      <x v="47"/>
      <x v="22"/>
      <x v="76"/>
    </i>
    <i r="2">
      <x v="81"/>
    </i>
    <i r="2">
      <x v="104"/>
    </i>
    <i>
      <x v="48"/>
      <x v="48"/>
      <x v="108"/>
    </i>
    <i>
      <x v="49"/>
      <x v="49"/>
      <x v="53"/>
    </i>
    <i r="2">
      <x v="90"/>
    </i>
    <i>
      <x v="50"/>
      <x v="50"/>
      <x v="21"/>
    </i>
    <i r="2">
      <x v="53"/>
    </i>
    <i>
      <x v="51"/>
      <x v="51"/>
      <x v="53"/>
    </i>
    <i>
      <x v="52"/>
      <x v="52"/>
      <x v="79"/>
    </i>
    <i r="2">
      <x v="89"/>
    </i>
    <i r="2">
      <x v="126"/>
    </i>
    <i>
      <x v="53"/>
      <x v="53"/>
      <x v="65"/>
    </i>
    <i r="2">
      <x v="72"/>
    </i>
    <i>
      <x v="54"/>
      <x v="54"/>
      <x v="53"/>
    </i>
    <i r="2">
      <x v="80"/>
    </i>
    <i r="2">
      <x v="104"/>
    </i>
    <i r="2">
      <x v="201"/>
    </i>
    <i>
      <x v="58"/>
      <x v="58"/>
      <x v="104"/>
    </i>
    <i>
      <x v="59"/>
      <x v="59"/>
      <x v="53"/>
    </i>
    <i>
      <x v="63"/>
      <x v="63"/>
      <x v="79"/>
    </i>
    <i>
      <x v="64"/>
      <x v="64"/>
      <x v="79"/>
    </i>
    <i>
      <x v="65"/>
      <x v="65"/>
      <x v="198"/>
    </i>
    <i>
      <x v="66"/>
      <x v="39"/>
      <x v="73"/>
    </i>
    <i r="2">
      <x v="89"/>
    </i>
    <i r="2">
      <x v="104"/>
    </i>
    <i r="2">
      <x v="126"/>
    </i>
    <i r="2">
      <x v="183"/>
    </i>
    <i r="2">
      <x v="184"/>
    </i>
  </rowItems>
  <colItems count="1">
    <i/>
  </colItems>
  <dataFields count="1">
    <dataField name="Сумма по полю гр.35" fld="3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U504" totalsRowShown="0" headerRowDxfId="121" headerRowBorderDxfId="120" tableBorderDxfId="119" totalsRowBorderDxfId="118">
  <autoFilter ref="A1:U504" xr:uid="{00000000-0009-0000-0100-000001000000}"/>
  <tableColumns count="21">
    <tableColumn id="38" xr3:uid="{9CAABE4E-B289-4043-88B6-6E986D305355}" name="ПОО" dataDxfId="117"/>
    <tableColumn id="1" xr3:uid="{00000000-0010-0000-0000-000001000000}" name="Субъект РФ" dataDxfId="116"/>
    <tableColumn id="2" xr3:uid="{00000000-0010-0000-0000-000002000000}" name="ИНН предприятия" dataDxfId="115"/>
    <tableColumn id="3" xr3:uid="{00000000-0010-0000-0000-000003000000}" name="Наименование предприятия" dataDxfId="114"/>
    <tableColumn id="5" xr3:uid="{00000000-0010-0000-0000-000005000000}" name="профессий, должностей" dataDxfId="113"/>
    <tableColumn id="6" xr3:uid="{00000000-0010-0000-0000-000006000000}" name="профессии, должности" dataDxfId="112"/>
    <tableColumn id="7" xr3:uid="{00000000-0010-0000-0000-000007000000}" name=" категория профессии, должности на предприятии" dataDxfId="111"/>
    <tableColumn id="8" xr3:uid="{00000000-0010-0000-0000-000008000000}" name="Наименование профессии / специальности СПО" dataDxfId="110"/>
    <tableColumn id="9" xr3:uid="{00000000-0010-0000-0000-000009000000}" name="Количество вакансий" dataDxfId="109"/>
    <tableColumn id="10" xr3:uid="{00000000-0010-0000-0000-00000A000000}" name="проходят производственную практику" dataDxfId="108"/>
    <tableColumn id="17" xr3:uid="{08D2BF5B-B5F8-4825-8574-9AAE959B0610}" name="будут проходить производственную практику" dataDxfId="107"/>
    <tableColumn id="11" xr3:uid="{00000000-0010-0000-0000-00000B000000}" name="трудоустроены на предприятие" dataDxfId="106"/>
    <tableColumn id="21" xr3:uid="{00000000-0010-0000-0000-000015000000}" name="договор о целевом обучении" dataDxfId="105"/>
    <tableColumn id="22" xr3:uid="{00000000-0010-0000-0000-000016000000}" name="Всего" dataDxfId="104"/>
    <tableColumn id="13" xr3:uid="{DA89FD72-83CF-484C-8F11-5D85EDAE5FF2}" name="с прошлого года " dataDxfId="103"/>
    <tableColumn id="43" xr3:uid="{FEA4A9FF-30B4-440B-A1F0-23A7A0687842}" name="Из них трудоустроенны выпускники этого года" dataDxfId="102"/>
    <tableColumn id="18" xr3:uid="{BCAA9224-46C5-43B2-A7C9-590FDC800652}" name="Из них трудоустроенные выпускники прошлых лет" dataDxfId="101"/>
    <tableColumn id="15" xr3:uid="{22EFA149-CA39-4F6D-B56B-7722D3165D06}" name="Из них трудоустроенные выпускники прошлых лет завершивших службу по призыву" dataDxfId="100"/>
    <tableColumn id="12" xr3:uid="{00000000-0010-0000-0000-00000C000000}" name="Количество вакансий, закрытых иными способами" dataDxfId="99"/>
    <tableColumn id="16" xr3:uid="{00000000-0010-0000-0000-000010000000}" name="Механизм закрытия иным способом" dataDxfId="98"/>
    <tableColumn id="4" xr3:uid="{7A40C43D-DB14-42C5-954F-533995F81650}" name="дата" dataDxfId="97"/>
  </tableColumns>
  <tableStyleInfo name="Стиль таблицы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A0C9F5-9C57-4560-B47A-F43D17AF70BB}" name="Таблица13453" displayName="Таблица13453" ref="A3:M125" totalsRowShown="0" headerRowDxfId="96" dataDxfId="94" headerRowBorderDxfId="95" tableBorderDxfId="93" totalsRowBorderDxfId="92">
  <autoFilter ref="A3:M125" xr:uid="{70A0C9F5-9C57-4560-B47A-F43D17AF70BB}"/>
  <tableColumns count="13">
    <tableColumn id="10" xr3:uid="{E92CF91D-CBA8-4309-8A73-6E919CE06B8B}" name="ПОО" dataDxfId="91"/>
    <tableColumn id="1" xr3:uid="{3238B411-CF5F-41B1-9D70-A85B0B0A0AD4}" name="гр. 1" dataDxfId="90"/>
    <tableColumn id="2" xr3:uid="{A0B35A9E-E11A-4E50-A60A-B1408FF7E31F}" name="гр.2" dataDxfId="89"/>
    <tableColumn id="3" xr3:uid="{C9B27767-8911-48AE-897D-7E855FFBAEFC}" name="гр.3" dataDxfId="88"/>
    <tableColumn id="14" xr3:uid="{A649961C-CC8F-4465-845E-2CFD9445BF3F}" name="гр.4" dataDxfId="87"/>
    <tableColumn id="5" xr3:uid="{A89DB118-E012-40BA-9287-AAED2008CC68}" name="гр.5" dataDxfId="86"/>
    <tableColumn id="6" xr3:uid="{B5DC2DBC-DE36-4643-87C8-22933275C7A1}" name="гр.6" dataDxfId="85"/>
    <tableColumn id="15" xr3:uid="{DD7D8A31-591A-4DAF-A390-B849DE0C5CC5}" name="гр.7" dataDxfId="84"/>
    <tableColumn id="16" xr3:uid="{CD8F2C09-1ED0-4CB5-AFF3-DBDB71DC7507}" name="гр.8" dataDxfId="83"/>
    <tableColumn id="9" xr3:uid="{EAC6CAD2-5B6B-4B34-AB6D-7AED88DEC8C5}" name="гр.9" dataDxfId="82">
      <calculatedColumnFormula>SUMIFS(Таблица1[Количество вакансий],Таблица1[ИНН предприятия],C4,Таблица1[Наименование предприятия],D4,Таблица1[Субъект РФ],B4)</calculatedColumnFormula>
    </tableColumn>
    <tableColumn id="7" xr3:uid="{893E5209-7278-4F89-92CA-336BD97F66C7}" name="гр.10" dataDxfId="81">
      <calculatedColumnFormula>SUMIFS(Таблица1[[с прошлого года ]],Таблица1[ИНН предприятия],C4,Таблица1[Наименование предприятия],D4,Таблица1[Субъект РФ],B4)</calculatedColumnFormula>
    </tableColumn>
    <tableColumn id="8" xr3:uid="{F8921100-BFF6-437C-A062-784862A9D7FB}" name="гр.11" dataDxfId="80">
      <calculatedColumnFormula>SUMIFS(Таблица1[Количество вакансий, закрытых иными способами],Таблица1[ИНН предприятия],C4,Таблица1[Наименование предприятия],D4,Таблица1[Субъект РФ],B4)</calculatedColumnFormula>
    </tableColumn>
    <tableColumn id="4" xr3:uid="{0BCA0B13-AE2F-4447-A308-861FDFCB3C7D}" name="гр.12" dataDxfId="79">
      <calculatedColumnFormula>IF(J4&gt;=K4+L4+I4,"ВЕРНО","ОШИБКА: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calculatedColumnFormula>
    </tableColumn>
  </tableColumns>
  <tableStyleInfo name="Стиль таблицы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Таблица1345" displayName="Таблица1345" ref="A3:L156" totalsRowShown="0" headerRowDxfId="78" dataDxfId="76" headerRowBorderDxfId="77" tableBorderDxfId="75" totalsRowBorderDxfId="74">
  <autoFilter ref="A3:L156" xr:uid="{00000000-0009-0000-0100-000004000000}"/>
  <tableColumns count="12">
    <tableColumn id="1" xr3:uid="{00000000-0010-0000-0100-000001000000}" name="гр. 1" dataDxfId="73"/>
    <tableColumn id="2" xr3:uid="{00000000-0010-0000-0100-000002000000}" name="гр.2" dataDxfId="72"/>
    <tableColumn id="3" xr3:uid="{00000000-0010-0000-0100-000003000000}" name="гр.3" dataDxfId="71"/>
    <tableColumn id="14" xr3:uid="{00000000-0010-0000-0100-00000E000000}" name="гр.4" dataDxfId="70"/>
    <tableColumn id="5" xr3:uid="{00000000-0010-0000-0100-000005000000}" name="гр.5" dataDxfId="69">
      <calculatedColumnFormula>COUNTIF(Таблица13453[гр.3],Таблица1345[[#This Row],[гр.3]])</calculatedColumnFormula>
    </tableColumn>
    <tableColumn id="6" xr3:uid="{00000000-0010-0000-0100-000006000000}" name="гр.6" dataDxfId="68"/>
    <tableColumn id="15" xr3:uid="{00000000-0010-0000-0100-00000F000000}" name="гр.7" dataDxfId="67"/>
    <tableColumn id="16" xr3:uid="{00000000-0010-0000-0100-000010000000}" name="гр.8" dataDxfId="66"/>
    <tableColumn id="9" xr3:uid="{A3EEF442-632E-4123-83BF-A6CB2CF55029}" name="гр.9" dataDxfId="65">
      <calculatedColumnFormula>SUMIFS(Таблица1[Количество вакансий],Таблица1[ИНН предприятия],B4,Таблица1[Наименование предприятия],C4,Таблица1[Субъект РФ],A4)</calculatedColumnFormula>
    </tableColumn>
    <tableColumn id="7" xr3:uid="{DCAC140D-5942-4E8F-BBC0-0836252E6215}" name="гр.10" dataDxfId="64">
      <calculatedColumnFormula>SUMIFS(Таблица1[[с прошлого года ]],Таблица1[ИНН предприятия],B4,Таблица1[Наименование предприятия],C4,Таблица1[Субъект РФ],A4)</calculatedColumnFormula>
    </tableColumn>
    <tableColumn id="8" xr3:uid="{38AA05A5-CAEE-440E-8C64-2AB349FB03EA}" name="гр.11" dataDxfId="63">
      <calculatedColumnFormula>SUMIFS(Таблица1[Количество вакансий, закрытых иными способами],Таблица1[ИНН предприятия],B4,Таблица1[Наименование предприятия],C4,Таблица1[Субъект РФ],A4)</calculatedColumnFormula>
    </tableColumn>
    <tableColumn id="4" xr3:uid="{0969FB03-CC87-444C-B8A5-D95A95B6C41B}" name="гр.12" dataDxfId="62">
      <calculatedColumnFormula>IF(I4&gt;=J4+K4+H4,"ВЕРНО","ОШИБКА: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calculatedColumnFormula>
    </tableColumn>
  </tableColumns>
  <tableStyleInfo name="Стиль таблицы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E502DB-84CA-4461-9EEA-D6A81C53B33A}" name="Таблица1346" displayName="Таблица1346" ref="A3:I35" totalsRowShown="0" headerRowDxfId="61" dataDxfId="59" headerRowBorderDxfId="60" tableBorderDxfId="58" totalsRowBorderDxfId="57">
  <autoFilter ref="A3:I35" xr:uid="{1DE502DB-84CA-4461-9EEA-D6A81C53B33A}"/>
  <tableColumns count="9">
    <tableColumn id="5" xr3:uid="{8C5B5322-E998-461E-B863-D26461E092C9}" name="ПОО" dataDxfId="56"/>
    <tableColumn id="1" xr3:uid="{571873C5-62C4-4143-BCE7-1AD070B2F769}" name="гр. 1" dataDxfId="55"/>
    <tableColumn id="2" xr3:uid="{0974797D-E775-4469-9583-FDDA1BAB3CC5}" name="гр.2" dataDxfId="54"/>
    <tableColumn id="3" xr3:uid="{B7635F4D-09C5-4486-8F72-D3C9919CDAF7}" name="гр.3" dataDxfId="53"/>
    <tableColumn id="14" xr3:uid="{5BB79F14-227E-4DC3-A7E2-DA5622215ECB}" name="гр.4" dataDxfId="52"/>
    <tableColumn id="15" xr3:uid="{0E781B9C-AAE8-43F5-8B06-1FD67DBE40F8}" name="гр.5" dataDxfId="51"/>
    <tableColumn id="16" xr3:uid="{3818C9C1-D8B4-4841-847E-585F3BFEC099}" name="гр.6" dataDxfId="50"/>
    <tableColumn id="4" xr3:uid="{AEF93B0F-4D0F-4C63-904A-C860465E0A1E}" name="гр.7" dataDxfId="49"/>
    <tableColumn id="17" xr3:uid="{D7A807FE-B5BA-4EDC-A4E9-EBA1585C0EEF}" name="гр.8" dataDxfId="48"/>
  </tableColumns>
  <tableStyleInfo name="Стиль таблицы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Таблица134" displayName="Таблица134" ref="A3:H50" totalsRowShown="0" headerRowDxfId="47" dataDxfId="45" headerRowBorderDxfId="46" tableBorderDxfId="44" totalsRowBorderDxfId="43">
  <autoFilter ref="A3:H50" xr:uid="{00000000-0009-0000-0100-000003000000}"/>
  <tableColumns count="8">
    <tableColumn id="1" xr3:uid="{00000000-0010-0000-0200-000001000000}" name="гр. 1" dataDxfId="42"/>
    <tableColumn id="2" xr3:uid="{00000000-0010-0000-0200-000002000000}" name="гр.2" dataDxfId="41"/>
    <tableColumn id="3" xr3:uid="{00000000-0010-0000-0200-000003000000}" name="гр.3" dataDxfId="40"/>
    <tableColumn id="14" xr3:uid="{00000000-0010-0000-0200-00000E000000}" name="гр.4" dataDxfId="39"/>
    <tableColumn id="15" xr3:uid="{00000000-0010-0000-0200-00000F000000}" name="гр.5" dataDxfId="38"/>
    <tableColumn id="16" xr3:uid="{00000000-0010-0000-0200-000010000000}" name="гр.6" dataDxfId="37"/>
    <tableColumn id="4" xr3:uid="{00000000-0010-0000-0200-000004000000}" name="гр.7" dataDxfId="36"/>
    <tableColumn id="17" xr3:uid="{00000000-0010-0000-0200-000011000000}" name="гр.8" dataDxfId="35"/>
  </tableColumns>
  <tableStyleInfo name="Стиль таблицы 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upo@ztt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4FCE4-67D3-4C89-9AD6-EA222782C573}">
  <sheetPr codeName="Лист15"/>
  <dimension ref="A1:B25"/>
  <sheetViews>
    <sheetView workbookViewId="0">
      <selection activeCell="P15" sqref="P15"/>
    </sheetView>
  </sheetViews>
  <sheetFormatPr defaultRowHeight="15" x14ac:dyDescent="0.25"/>
  <cols>
    <col min="1" max="1" width="3.85546875" customWidth="1"/>
  </cols>
  <sheetData>
    <row r="1" spans="1:2" x14ac:dyDescent="0.25">
      <c r="A1">
        <v>1</v>
      </c>
      <c r="B1" s="86" t="s">
        <v>10040</v>
      </c>
    </row>
    <row r="2" spans="1:2" x14ac:dyDescent="0.25">
      <c r="B2" t="s">
        <v>10041</v>
      </c>
    </row>
    <row r="3" spans="1:2" x14ac:dyDescent="0.25">
      <c r="A3">
        <v>2</v>
      </c>
      <c r="B3" t="s">
        <v>10042</v>
      </c>
    </row>
    <row r="4" spans="1:2" x14ac:dyDescent="0.25">
      <c r="A4">
        <v>3</v>
      </c>
      <c r="B4" t="s">
        <v>10043</v>
      </c>
    </row>
    <row r="5" spans="1:2" x14ac:dyDescent="0.25">
      <c r="A5">
        <v>4</v>
      </c>
      <c r="B5" t="s">
        <v>10044</v>
      </c>
    </row>
    <row r="6" spans="1:2" x14ac:dyDescent="0.25">
      <c r="B6" t="s">
        <v>10045</v>
      </c>
    </row>
    <row r="7" spans="1:2" x14ac:dyDescent="0.25">
      <c r="B7" t="s">
        <v>10046</v>
      </c>
    </row>
    <row r="8" spans="1:2" x14ac:dyDescent="0.25">
      <c r="A8">
        <v>5</v>
      </c>
      <c r="B8" t="s">
        <v>10049</v>
      </c>
    </row>
    <row r="9" spans="1:2" x14ac:dyDescent="0.25">
      <c r="B9" t="s">
        <v>10047</v>
      </c>
    </row>
    <row r="10" spans="1:2" x14ac:dyDescent="0.25">
      <c r="A10">
        <v>6</v>
      </c>
      <c r="B10" t="s">
        <v>10048</v>
      </c>
    </row>
    <row r="11" spans="1:2" x14ac:dyDescent="0.25">
      <c r="A11" s="86" t="s">
        <v>10059</v>
      </c>
    </row>
    <row r="12" spans="1:2" x14ac:dyDescent="0.25">
      <c r="A12">
        <v>7</v>
      </c>
      <c r="B12" t="s">
        <v>10050</v>
      </c>
    </row>
    <row r="13" spans="1:2" x14ac:dyDescent="0.25">
      <c r="B13" t="s">
        <v>10051</v>
      </c>
    </row>
    <row r="14" spans="1:2" x14ac:dyDescent="0.25">
      <c r="B14" t="s">
        <v>10052</v>
      </c>
    </row>
    <row r="15" spans="1:2" x14ac:dyDescent="0.25">
      <c r="B15" t="s">
        <v>10053</v>
      </c>
    </row>
    <row r="16" spans="1:2" x14ac:dyDescent="0.25">
      <c r="A16">
        <v>8</v>
      </c>
      <c r="B16" t="s">
        <v>10056</v>
      </c>
    </row>
    <row r="17" spans="1:2" x14ac:dyDescent="0.25">
      <c r="B17" t="s">
        <v>10054</v>
      </c>
    </row>
    <row r="18" spans="1:2" x14ac:dyDescent="0.25">
      <c r="B18" t="s">
        <v>10055</v>
      </c>
    </row>
    <row r="19" spans="1:2" x14ac:dyDescent="0.25">
      <c r="B19" t="s">
        <v>10057</v>
      </c>
    </row>
    <row r="20" spans="1:2" x14ac:dyDescent="0.25">
      <c r="B20" t="s">
        <v>10058</v>
      </c>
    </row>
    <row r="21" spans="1:2" x14ac:dyDescent="0.25">
      <c r="A21">
        <v>9</v>
      </c>
      <c r="B21" t="s">
        <v>10064</v>
      </c>
    </row>
    <row r="22" spans="1:2" x14ac:dyDescent="0.25">
      <c r="B22" t="s">
        <v>10060</v>
      </c>
    </row>
    <row r="23" spans="1:2" x14ac:dyDescent="0.25">
      <c r="B23" t="s">
        <v>10062</v>
      </c>
    </row>
    <row r="24" spans="1:2" x14ac:dyDescent="0.25">
      <c r="B24" t="s">
        <v>10061</v>
      </c>
    </row>
    <row r="25" spans="1:2" x14ac:dyDescent="0.25">
      <c r="B25" t="s">
        <v>10063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7DF8-FE7F-4D5B-B7AA-034A364DFEB8}">
  <sheetPr codeName="Лист1"/>
  <dimension ref="A1:BC43"/>
  <sheetViews>
    <sheetView zoomScale="90" zoomScaleNormal="90" workbookViewId="0">
      <selection activeCell="C26" sqref="C26"/>
    </sheetView>
  </sheetViews>
  <sheetFormatPr defaultRowHeight="15" x14ac:dyDescent="0.25"/>
  <cols>
    <col min="1" max="1" width="12.5703125" customWidth="1"/>
    <col min="2" max="2" width="9.42578125" customWidth="1"/>
    <col min="3" max="34" width="8.140625" customWidth="1"/>
    <col min="35" max="35" width="7.140625" customWidth="1"/>
    <col min="36" max="54" width="7.28515625" customWidth="1"/>
  </cols>
  <sheetData>
    <row r="1" spans="1:54" x14ac:dyDescent="0.25">
      <c r="A1" s="44" t="s">
        <v>9214</v>
      </c>
      <c r="B1" s="44" t="s">
        <v>9215</v>
      </c>
      <c r="C1" s="44" t="s">
        <v>8997</v>
      </c>
      <c r="D1" s="143">
        <v>45509</v>
      </c>
      <c r="E1" s="44" t="s">
        <v>10129</v>
      </c>
      <c r="F1" s="44" t="s">
        <v>10127</v>
      </c>
      <c r="G1" s="44" t="s">
        <v>10126</v>
      </c>
      <c r="H1" s="44" t="s">
        <v>10120</v>
      </c>
      <c r="I1" s="44" t="s">
        <v>10074</v>
      </c>
      <c r="J1" s="44" t="s">
        <v>10072</v>
      </c>
      <c r="K1" s="44" t="s">
        <v>10071</v>
      </c>
      <c r="L1" s="44" t="s">
        <v>10070</v>
      </c>
      <c r="M1" s="44" t="s">
        <v>10069</v>
      </c>
      <c r="N1" s="44" t="s">
        <v>10068</v>
      </c>
      <c r="O1" s="44" t="s">
        <v>10067</v>
      </c>
      <c r="P1" s="44" t="s">
        <v>10065</v>
      </c>
      <c r="Q1" s="44" t="s">
        <v>10039</v>
      </c>
      <c r="R1" s="44" t="s">
        <v>10038</v>
      </c>
      <c r="S1" s="44" t="s">
        <v>10037</v>
      </c>
      <c r="T1" s="44" t="s">
        <v>10036</v>
      </c>
      <c r="U1" s="44" t="s">
        <v>10035</v>
      </c>
      <c r="V1" s="44" t="s">
        <v>10019</v>
      </c>
      <c r="W1" s="44" t="s">
        <v>10018</v>
      </c>
      <c r="X1" s="44" t="s">
        <v>10016</v>
      </c>
      <c r="Y1" s="44" t="s">
        <v>10014</v>
      </c>
      <c r="Z1" s="44" t="s">
        <v>10013</v>
      </c>
      <c r="AA1" s="44" t="s">
        <v>10012</v>
      </c>
      <c r="AB1" s="44" t="s">
        <v>9325</v>
      </c>
      <c r="AC1" s="44" t="s">
        <v>9324</v>
      </c>
      <c r="AD1" s="44" t="s">
        <v>9323</v>
      </c>
      <c r="AE1" s="44" t="s">
        <v>9320</v>
      </c>
      <c r="AF1" s="44" t="s">
        <v>9318</v>
      </c>
      <c r="AG1" s="44" t="s">
        <v>9317</v>
      </c>
      <c r="AH1" s="44" t="s">
        <v>9316</v>
      </c>
      <c r="AI1" s="44" t="s">
        <v>9312</v>
      </c>
      <c r="AJ1" s="44" t="s">
        <v>9216</v>
      </c>
      <c r="AK1" s="44" t="s">
        <v>9217</v>
      </c>
      <c r="AL1" s="44" t="s">
        <v>9218</v>
      </c>
      <c r="AM1" s="44" t="s">
        <v>9219</v>
      </c>
      <c r="AN1" s="44" t="s">
        <v>9220</v>
      </c>
      <c r="AO1" s="44" t="s">
        <v>9221</v>
      </c>
      <c r="AP1" s="44" t="s">
        <v>9222</v>
      </c>
      <c r="AQ1" s="44" t="s">
        <v>9223</v>
      </c>
      <c r="AR1" s="44" t="s">
        <v>9224</v>
      </c>
      <c r="AS1" s="44" t="s">
        <v>9225</v>
      </c>
      <c r="AT1" s="44" t="s">
        <v>9226</v>
      </c>
      <c r="AU1" s="44" t="s">
        <v>9227</v>
      </c>
      <c r="AV1" s="44" t="s">
        <v>9228</v>
      </c>
      <c r="AW1" s="44" t="s">
        <v>9229</v>
      </c>
      <c r="AX1" s="44" t="s">
        <v>9230</v>
      </c>
      <c r="AY1" s="44" t="s">
        <v>9231</v>
      </c>
      <c r="AZ1" s="44" t="s">
        <v>9232</v>
      </c>
      <c r="BA1" s="44" t="s">
        <v>9233</v>
      </c>
      <c r="BB1" s="44" t="s">
        <v>9234</v>
      </c>
    </row>
    <row r="2" spans="1:54" x14ac:dyDescent="0.25">
      <c r="A2" s="45" t="s">
        <v>9235</v>
      </c>
      <c r="B2" s="109" t="s">
        <v>9236</v>
      </c>
      <c r="C2" s="110" t="s">
        <v>9237</v>
      </c>
      <c r="D2" s="45" t="s">
        <v>9238</v>
      </c>
      <c r="E2" s="45" t="s">
        <v>9238</v>
      </c>
      <c r="F2" s="45" t="s">
        <v>9238</v>
      </c>
      <c r="G2" s="45" t="s">
        <v>666</v>
      </c>
      <c r="H2" s="45" t="s">
        <v>666</v>
      </c>
      <c r="I2" s="45" t="s">
        <v>666</v>
      </c>
      <c r="J2" s="45" t="s">
        <v>9238</v>
      </c>
      <c r="K2" s="45" t="s">
        <v>666</v>
      </c>
      <c r="L2" s="45" t="s">
        <v>9238</v>
      </c>
      <c r="M2" s="45" t="s">
        <v>9238</v>
      </c>
      <c r="N2" s="45" t="s">
        <v>666</v>
      </c>
      <c r="O2" s="45" t="s">
        <v>9238</v>
      </c>
      <c r="P2" s="45" t="s">
        <v>9238</v>
      </c>
      <c r="Q2" s="45" t="s">
        <v>666</v>
      </c>
      <c r="R2" s="45" t="s">
        <v>9238</v>
      </c>
      <c r="S2" s="45" t="s">
        <v>9238</v>
      </c>
      <c r="T2" s="45" t="s">
        <v>9238</v>
      </c>
      <c r="U2" s="45" t="s">
        <v>666</v>
      </c>
      <c r="V2" s="45" t="s">
        <v>9238</v>
      </c>
      <c r="W2" s="45" t="s">
        <v>9238</v>
      </c>
      <c r="X2" s="45" t="s">
        <v>9238</v>
      </c>
      <c r="Y2" s="45" t="s">
        <v>9238</v>
      </c>
      <c r="Z2" s="45" t="s">
        <v>666</v>
      </c>
      <c r="AA2" s="45" t="s">
        <v>666</v>
      </c>
      <c r="AB2" s="45" t="s">
        <v>666</v>
      </c>
      <c r="AC2" s="45" t="s">
        <v>9238</v>
      </c>
      <c r="AD2" s="45" t="s">
        <v>9238</v>
      </c>
      <c r="AE2" s="45" t="s">
        <v>9238</v>
      </c>
      <c r="AF2" s="45" t="s">
        <v>666</v>
      </c>
      <c r="AG2" s="45" t="s">
        <v>9238</v>
      </c>
      <c r="AH2" s="45" t="s">
        <v>9238</v>
      </c>
      <c r="AI2" s="45" t="s">
        <v>666</v>
      </c>
      <c r="AJ2" s="45" t="s">
        <v>666</v>
      </c>
      <c r="AK2" s="45" t="s">
        <v>666</v>
      </c>
      <c r="AL2" s="45" t="s">
        <v>666</v>
      </c>
      <c r="AM2" s="45" t="s">
        <v>666</v>
      </c>
      <c r="AN2" s="45" t="s">
        <v>666</v>
      </c>
      <c r="AO2" s="45" t="s">
        <v>9238</v>
      </c>
      <c r="AP2" s="45" t="s">
        <v>9238</v>
      </c>
      <c r="AQ2" s="45" t="s">
        <v>9238</v>
      </c>
      <c r="AR2" s="45" t="s">
        <v>666</v>
      </c>
      <c r="AS2" s="45" t="s">
        <v>9238</v>
      </c>
      <c r="AT2" s="45" t="s">
        <v>9238</v>
      </c>
      <c r="AU2" s="45" t="s">
        <v>666</v>
      </c>
      <c r="AV2" s="45" t="s">
        <v>9238</v>
      </c>
      <c r="AW2" s="45" t="s">
        <v>9238</v>
      </c>
      <c r="AX2" s="45" t="s">
        <v>666</v>
      </c>
      <c r="AY2" s="45" t="s">
        <v>9238</v>
      </c>
      <c r="AZ2" s="45" t="s">
        <v>9238</v>
      </c>
      <c r="BA2" s="45" t="s">
        <v>666</v>
      </c>
      <c r="BB2" s="45" t="s">
        <v>666</v>
      </c>
    </row>
    <row r="3" spans="1:54" x14ac:dyDescent="0.25">
      <c r="A3" s="45" t="s">
        <v>9239</v>
      </c>
      <c r="B3" s="109" t="s">
        <v>9240</v>
      </c>
      <c r="C3" s="110" t="s">
        <v>9241</v>
      </c>
      <c r="D3" s="45" t="s">
        <v>9238</v>
      </c>
      <c r="E3" s="45" t="s">
        <v>9238</v>
      </c>
      <c r="F3" s="45" t="s">
        <v>666</v>
      </c>
      <c r="G3" s="45" t="s">
        <v>9238</v>
      </c>
      <c r="H3" s="45" t="s">
        <v>9238</v>
      </c>
      <c r="I3" s="45" t="s">
        <v>666</v>
      </c>
      <c r="J3" s="45" t="s">
        <v>9238</v>
      </c>
      <c r="K3" s="45" t="s">
        <v>9238</v>
      </c>
      <c r="L3" s="45" t="s">
        <v>9238</v>
      </c>
      <c r="M3" s="45" t="s">
        <v>9238</v>
      </c>
      <c r="N3" s="45" t="s">
        <v>9238</v>
      </c>
      <c r="O3" s="45" t="s">
        <v>9238</v>
      </c>
      <c r="P3" s="45" t="s">
        <v>666</v>
      </c>
      <c r="Q3" s="45" t="s">
        <v>9238</v>
      </c>
      <c r="R3" s="45" t="s">
        <v>9238</v>
      </c>
      <c r="S3" s="45" t="s">
        <v>9238</v>
      </c>
      <c r="T3" s="45" t="s">
        <v>666</v>
      </c>
      <c r="U3" s="45" t="s">
        <v>9238</v>
      </c>
      <c r="V3" s="45" t="s">
        <v>9238</v>
      </c>
      <c r="W3" s="45" t="s">
        <v>9238</v>
      </c>
      <c r="X3" s="45" t="s">
        <v>9238</v>
      </c>
      <c r="Y3" s="45" t="s">
        <v>666</v>
      </c>
      <c r="Z3" s="45" t="s">
        <v>9238</v>
      </c>
      <c r="AA3" s="45" t="s">
        <v>9238</v>
      </c>
      <c r="AB3" s="45" t="s">
        <v>9238</v>
      </c>
      <c r="AC3" s="45" t="s">
        <v>9238</v>
      </c>
      <c r="AD3" s="45" t="s">
        <v>666</v>
      </c>
      <c r="AE3" s="45" t="s">
        <v>9238</v>
      </c>
      <c r="AF3" s="45" t="s">
        <v>666</v>
      </c>
      <c r="AG3" s="45" t="s">
        <v>9238</v>
      </c>
      <c r="AH3" s="45" t="s">
        <v>9238</v>
      </c>
      <c r="AI3" s="45" t="s">
        <v>9238</v>
      </c>
      <c r="AJ3" s="45" t="s">
        <v>9238</v>
      </c>
      <c r="AK3" s="45" t="s">
        <v>9238</v>
      </c>
      <c r="AL3" s="45" t="s">
        <v>666</v>
      </c>
      <c r="AM3" s="45" t="s">
        <v>9238</v>
      </c>
      <c r="AN3" s="45" t="s">
        <v>9238</v>
      </c>
      <c r="AO3" s="45" t="s">
        <v>9238</v>
      </c>
      <c r="AP3" s="45" t="s">
        <v>666</v>
      </c>
      <c r="AQ3" s="45" t="s">
        <v>666</v>
      </c>
      <c r="AR3" s="45" t="s">
        <v>9238</v>
      </c>
      <c r="AS3" s="45" t="s">
        <v>666</v>
      </c>
      <c r="AT3" s="45" t="s">
        <v>9238</v>
      </c>
      <c r="AU3" s="45" t="s">
        <v>9238</v>
      </c>
      <c r="AV3" s="45" t="s">
        <v>9238</v>
      </c>
      <c r="AW3" s="45" t="s">
        <v>9238</v>
      </c>
      <c r="AX3" s="45" t="s">
        <v>666</v>
      </c>
      <c r="AY3" s="45" t="s">
        <v>9238</v>
      </c>
      <c r="AZ3" s="45" t="s">
        <v>9238</v>
      </c>
      <c r="BA3" s="45" t="s">
        <v>9238</v>
      </c>
      <c r="BB3" s="45" t="s">
        <v>9238</v>
      </c>
    </row>
    <row r="4" spans="1:54" x14ac:dyDescent="0.25">
      <c r="A4" s="45" t="s">
        <v>9242</v>
      </c>
      <c r="B4" s="109" t="s">
        <v>9243</v>
      </c>
      <c r="C4" s="110" t="s">
        <v>9244</v>
      </c>
      <c r="D4" s="45" t="s">
        <v>9238</v>
      </c>
      <c r="E4" s="45" t="s">
        <v>9238</v>
      </c>
      <c r="F4" s="45" t="s">
        <v>9238</v>
      </c>
      <c r="G4" s="45" t="s">
        <v>9238</v>
      </c>
      <c r="H4" s="45" t="s">
        <v>9238</v>
      </c>
      <c r="I4" s="45" t="s">
        <v>666</v>
      </c>
      <c r="J4" s="45" t="s">
        <v>9238</v>
      </c>
      <c r="K4" s="45" t="s">
        <v>9238</v>
      </c>
      <c r="L4" s="45" t="s">
        <v>666</v>
      </c>
      <c r="M4" s="45" t="s">
        <v>9238</v>
      </c>
      <c r="N4" s="45" t="s">
        <v>9238</v>
      </c>
      <c r="O4" s="45" t="s">
        <v>9238</v>
      </c>
      <c r="P4" s="45" t="s">
        <v>9238</v>
      </c>
      <c r="Q4" s="45" t="s">
        <v>9238</v>
      </c>
      <c r="R4" s="45" t="s">
        <v>9238</v>
      </c>
      <c r="S4" s="45" t="s">
        <v>9238</v>
      </c>
      <c r="T4" s="45" t="s">
        <v>9238</v>
      </c>
      <c r="U4" s="45" t="s">
        <v>9238</v>
      </c>
      <c r="V4" s="45" t="s">
        <v>9238</v>
      </c>
      <c r="W4" s="45" t="s">
        <v>9238</v>
      </c>
      <c r="X4" s="45" t="s">
        <v>9238</v>
      </c>
      <c r="Y4" s="45" t="s">
        <v>9238</v>
      </c>
      <c r="Z4" s="45" t="s">
        <v>9238</v>
      </c>
      <c r="AA4" s="45" t="s">
        <v>9238</v>
      </c>
      <c r="AB4" s="45" t="s">
        <v>9238</v>
      </c>
      <c r="AC4" s="45" t="s">
        <v>9238</v>
      </c>
      <c r="AD4" s="45" t="s">
        <v>9238</v>
      </c>
      <c r="AE4" s="45" t="s">
        <v>9238</v>
      </c>
      <c r="AF4" s="45" t="s">
        <v>9238</v>
      </c>
      <c r="AG4" s="45" t="s">
        <v>9238</v>
      </c>
      <c r="AH4" s="45" t="s">
        <v>9238</v>
      </c>
      <c r="AI4" s="45" t="s">
        <v>9238</v>
      </c>
      <c r="AJ4" s="45" t="s">
        <v>9238</v>
      </c>
      <c r="AK4" s="45" t="s">
        <v>9238</v>
      </c>
      <c r="AL4" s="45" t="s">
        <v>666</v>
      </c>
      <c r="AM4" s="45" t="s">
        <v>9238</v>
      </c>
      <c r="AN4" s="45" t="s">
        <v>9238</v>
      </c>
      <c r="AO4" s="45" t="s">
        <v>9238</v>
      </c>
      <c r="AP4" s="45" t="s">
        <v>666</v>
      </c>
      <c r="AQ4" s="45" t="s">
        <v>9238</v>
      </c>
      <c r="AR4" s="45" t="s">
        <v>9238</v>
      </c>
      <c r="AS4" s="45" t="s">
        <v>9238</v>
      </c>
      <c r="AT4" s="45" t="s">
        <v>9238</v>
      </c>
      <c r="AU4" s="45" t="s">
        <v>9238</v>
      </c>
      <c r="AV4" s="45" t="s">
        <v>9238</v>
      </c>
      <c r="AW4" s="45" t="s">
        <v>9238</v>
      </c>
      <c r="AX4" s="45" t="s">
        <v>666</v>
      </c>
      <c r="AY4" s="45" t="s">
        <v>9238</v>
      </c>
      <c r="AZ4" s="45" t="s">
        <v>9238</v>
      </c>
      <c r="BA4" s="45" t="s">
        <v>9238</v>
      </c>
      <c r="BB4" s="45" t="s">
        <v>9238</v>
      </c>
    </row>
    <row r="5" spans="1:54" x14ac:dyDescent="0.25">
      <c r="A5" s="81" t="s">
        <v>9246</v>
      </c>
      <c r="B5" s="109" t="s">
        <v>9243</v>
      </c>
      <c r="C5" s="110" t="s">
        <v>9247</v>
      </c>
      <c r="D5" s="45"/>
      <c r="E5" s="45" t="s">
        <v>9238</v>
      </c>
      <c r="F5" s="45" t="s">
        <v>9238</v>
      </c>
      <c r="G5" s="45" t="s">
        <v>9238</v>
      </c>
      <c r="H5" s="45" t="s">
        <v>9238</v>
      </c>
      <c r="I5" s="45" t="s">
        <v>666</v>
      </c>
      <c r="J5" s="45" t="s">
        <v>9238</v>
      </c>
      <c r="K5" s="45" t="s">
        <v>9238</v>
      </c>
      <c r="L5" s="45" t="s">
        <v>9238</v>
      </c>
      <c r="M5" s="45" t="s">
        <v>9238</v>
      </c>
      <c r="N5" s="45" t="s">
        <v>9238</v>
      </c>
      <c r="O5" s="45" t="s">
        <v>9238</v>
      </c>
      <c r="P5" s="45" t="s">
        <v>9238</v>
      </c>
      <c r="Q5" s="45" t="s">
        <v>9238</v>
      </c>
      <c r="R5" s="45" t="s">
        <v>9238</v>
      </c>
      <c r="S5" s="45" t="s">
        <v>9238</v>
      </c>
      <c r="T5" s="45" t="s">
        <v>9238</v>
      </c>
      <c r="U5" s="45" t="s">
        <v>9238</v>
      </c>
      <c r="V5" s="45" t="s">
        <v>9238</v>
      </c>
      <c r="W5" s="45" t="s">
        <v>9238</v>
      </c>
      <c r="X5" s="45" t="s">
        <v>9238</v>
      </c>
      <c r="Y5" s="45" t="s">
        <v>9238</v>
      </c>
      <c r="Z5" s="45" t="s">
        <v>9238</v>
      </c>
      <c r="AA5" s="45" t="s">
        <v>9238</v>
      </c>
      <c r="AB5" s="45" t="s">
        <v>9238</v>
      </c>
      <c r="AC5" s="45" t="s">
        <v>666</v>
      </c>
      <c r="AD5" s="45" t="s">
        <v>666</v>
      </c>
      <c r="AE5" s="45" t="s">
        <v>9238</v>
      </c>
      <c r="AF5" s="45" t="s">
        <v>666</v>
      </c>
      <c r="AG5" s="45" t="s">
        <v>9238</v>
      </c>
      <c r="AH5" s="45" t="s">
        <v>666</v>
      </c>
      <c r="AI5" s="45" t="s">
        <v>9238</v>
      </c>
      <c r="AJ5" s="45" t="s">
        <v>9238</v>
      </c>
      <c r="AK5" s="45" t="s">
        <v>9238</v>
      </c>
      <c r="AL5" s="45" t="s">
        <v>666</v>
      </c>
      <c r="AM5" s="45" t="s">
        <v>666</v>
      </c>
      <c r="AN5" s="45" t="s">
        <v>666</v>
      </c>
      <c r="AO5" s="45" t="s">
        <v>666</v>
      </c>
      <c r="AP5" s="45" t="s">
        <v>666</v>
      </c>
      <c r="AQ5" s="45" t="s">
        <v>9238</v>
      </c>
      <c r="AR5" s="45" t="s">
        <v>9245</v>
      </c>
      <c r="AS5" s="45" t="s">
        <v>9238</v>
      </c>
      <c r="AT5" s="45" t="s">
        <v>9238</v>
      </c>
      <c r="AU5" s="45" t="s">
        <v>9238</v>
      </c>
      <c r="AV5" s="45" t="s">
        <v>9238</v>
      </c>
      <c r="AW5" s="45" t="s">
        <v>9238</v>
      </c>
      <c r="AX5" s="45" t="s">
        <v>666</v>
      </c>
      <c r="AY5" s="45" t="s">
        <v>9238</v>
      </c>
      <c r="AZ5" s="45" t="s">
        <v>9238</v>
      </c>
      <c r="BA5" s="45" t="s">
        <v>666</v>
      </c>
      <c r="BB5" s="45" t="s">
        <v>666</v>
      </c>
    </row>
    <row r="6" spans="1:54" x14ac:dyDescent="0.25">
      <c r="A6" s="45" t="s">
        <v>9249</v>
      </c>
      <c r="B6" s="109" t="s">
        <v>9250</v>
      </c>
      <c r="C6" s="110" t="s">
        <v>9251</v>
      </c>
      <c r="D6" s="45" t="s">
        <v>9238</v>
      </c>
      <c r="E6" s="45" t="s">
        <v>9238</v>
      </c>
      <c r="F6" s="45" t="s">
        <v>666</v>
      </c>
      <c r="G6" s="45" t="s">
        <v>9238</v>
      </c>
      <c r="H6" s="45" t="s">
        <v>666</v>
      </c>
      <c r="I6" s="45" t="s">
        <v>666</v>
      </c>
      <c r="J6" s="45" t="s">
        <v>9238</v>
      </c>
      <c r="K6" s="45" t="s">
        <v>9238</v>
      </c>
      <c r="L6" s="45" t="s">
        <v>9238</v>
      </c>
      <c r="M6" s="45" t="s">
        <v>666</v>
      </c>
      <c r="N6" s="45" t="s">
        <v>9238</v>
      </c>
      <c r="O6" s="45" t="s">
        <v>9238</v>
      </c>
      <c r="P6" s="45" t="s">
        <v>666</v>
      </c>
      <c r="Q6" s="45" t="s">
        <v>9238</v>
      </c>
      <c r="R6" s="45" t="s">
        <v>9238</v>
      </c>
      <c r="S6" s="45" t="s">
        <v>9238</v>
      </c>
      <c r="T6" s="45" t="s">
        <v>9238</v>
      </c>
      <c r="U6" s="45" t="s">
        <v>9238</v>
      </c>
      <c r="V6" s="45" t="s">
        <v>666</v>
      </c>
      <c r="W6" s="45" t="s">
        <v>9238</v>
      </c>
      <c r="X6" s="45" t="s">
        <v>9238</v>
      </c>
      <c r="Y6" s="45" t="s">
        <v>9238</v>
      </c>
      <c r="Z6" s="45" t="s">
        <v>9238</v>
      </c>
      <c r="AA6" s="45" t="s">
        <v>9238</v>
      </c>
      <c r="AB6" s="45" t="s">
        <v>9238</v>
      </c>
      <c r="AC6" s="45" t="s">
        <v>9238</v>
      </c>
      <c r="AD6" s="45" t="s">
        <v>666</v>
      </c>
      <c r="AE6" s="45" t="s">
        <v>666</v>
      </c>
      <c r="AF6" s="45" t="s">
        <v>666</v>
      </c>
      <c r="AG6" s="45" t="s">
        <v>9238</v>
      </c>
      <c r="AH6" s="45" t="s">
        <v>9238</v>
      </c>
      <c r="AI6" s="45" t="s">
        <v>9238</v>
      </c>
      <c r="AJ6" s="45" t="s">
        <v>9238</v>
      </c>
      <c r="AK6" s="45" t="s">
        <v>666</v>
      </c>
      <c r="AL6" s="45" t="s">
        <v>666</v>
      </c>
      <c r="AM6" s="45" t="s">
        <v>9238</v>
      </c>
      <c r="AN6" s="45" t="s">
        <v>9238</v>
      </c>
      <c r="AO6" s="45" t="s">
        <v>9238</v>
      </c>
      <c r="AP6" s="45" t="s">
        <v>9238</v>
      </c>
      <c r="AQ6" s="45" t="s">
        <v>666</v>
      </c>
      <c r="AR6" s="45" t="s">
        <v>9238</v>
      </c>
      <c r="AS6" s="45" t="s">
        <v>9238</v>
      </c>
      <c r="AT6" s="45" t="s">
        <v>9238</v>
      </c>
      <c r="AU6" s="45" t="s">
        <v>9238</v>
      </c>
      <c r="AV6" s="45" t="s">
        <v>9238</v>
      </c>
      <c r="AW6" s="45" t="s">
        <v>9238</v>
      </c>
      <c r="AX6" s="45" t="s">
        <v>666</v>
      </c>
      <c r="AY6" s="45" t="s">
        <v>9238</v>
      </c>
      <c r="AZ6" s="45" t="s">
        <v>9238</v>
      </c>
      <c r="BA6" s="45" t="s">
        <v>9238</v>
      </c>
      <c r="BB6" s="45" t="s">
        <v>9238</v>
      </c>
    </row>
    <row r="7" spans="1:54" x14ac:dyDescent="0.25">
      <c r="A7" s="45" t="s">
        <v>9252</v>
      </c>
      <c r="B7" s="109" t="s">
        <v>9253</v>
      </c>
      <c r="C7" s="110" t="s">
        <v>9254</v>
      </c>
      <c r="D7" s="45" t="s">
        <v>9238</v>
      </c>
      <c r="E7" s="45" t="s">
        <v>9238</v>
      </c>
      <c r="F7" s="45" t="s">
        <v>9238</v>
      </c>
      <c r="G7" s="45" t="s">
        <v>9238</v>
      </c>
      <c r="H7" s="45" t="s">
        <v>9238</v>
      </c>
      <c r="I7" s="45" t="s">
        <v>666</v>
      </c>
      <c r="J7" s="45" t="s">
        <v>9238</v>
      </c>
      <c r="K7" s="45" t="s">
        <v>9238</v>
      </c>
      <c r="L7" s="45" t="s">
        <v>666</v>
      </c>
      <c r="M7" s="45" t="s">
        <v>9238</v>
      </c>
      <c r="N7" s="45" t="s">
        <v>9238</v>
      </c>
      <c r="O7" s="45" t="s">
        <v>9238</v>
      </c>
      <c r="P7" s="45" t="s">
        <v>9238</v>
      </c>
      <c r="Q7" s="45" t="s">
        <v>9238</v>
      </c>
      <c r="R7" s="45" t="s">
        <v>9238</v>
      </c>
      <c r="S7" s="45" t="s">
        <v>9238</v>
      </c>
      <c r="T7" s="45" t="s">
        <v>9238</v>
      </c>
      <c r="U7" s="45" t="s">
        <v>9238</v>
      </c>
      <c r="V7" s="45" t="s">
        <v>9238</v>
      </c>
      <c r="W7" s="45" t="s">
        <v>9238</v>
      </c>
      <c r="X7" s="45" t="s">
        <v>666</v>
      </c>
      <c r="Y7" s="45" t="s">
        <v>9238</v>
      </c>
      <c r="Z7" s="45" t="s">
        <v>9238</v>
      </c>
      <c r="AA7" s="45" t="s">
        <v>9238</v>
      </c>
      <c r="AB7" s="45" t="s">
        <v>9238</v>
      </c>
      <c r="AC7" s="45" t="s">
        <v>9238</v>
      </c>
      <c r="AD7" s="45" t="s">
        <v>9238</v>
      </c>
      <c r="AE7" s="45" t="s">
        <v>9238</v>
      </c>
      <c r="AF7" s="45" t="s">
        <v>9238</v>
      </c>
      <c r="AG7" s="45" t="s">
        <v>9238</v>
      </c>
      <c r="AH7" s="45" t="s">
        <v>9238</v>
      </c>
      <c r="AI7" s="45" t="s">
        <v>9238</v>
      </c>
      <c r="AJ7" s="45" t="s">
        <v>9238</v>
      </c>
      <c r="AK7" s="45" t="s">
        <v>9238</v>
      </c>
      <c r="AL7" s="45" t="s">
        <v>666</v>
      </c>
      <c r="AM7" s="45" t="s">
        <v>9238</v>
      </c>
      <c r="AN7" s="45" t="s">
        <v>9238</v>
      </c>
      <c r="AO7" s="45" t="s">
        <v>9238</v>
      </c>
      <c r="AP7" s="45" t="s">
        <v>9238</v>
      </c>
      <c r="AQ7" s="45" t="s">
        <v>9238</v>
      </c>
      <c r="AR7" s="45" t="s">
        <v>9238</v>
      </c>
      <c r="AS7" s="45" t="s">
        <v>9238</v>
      </c>
      <c r="AT7" s="45" t="s">
        <v>9238</v>
      </c>
      <c r="AU7" s="45" t="s">
        <v>9238</v>
      </c>
      <c r="AV7" s="45" t="s">
        <v>9238</v>
      </c>
      <c r="AW7" s="45" t="s">
        <v>9238</v>
      </c>
      <c r="AX7" s="45" t="s">
        <v>666</v>
      </c>
      <c r="AY7" s="45" t="s">
        <v>9238</v>
      </c>
      <c r="AZ7" s="45" t="s">
        <v>9238</v>
      </c>
      <c r="BA7" s="45" t="s">
        <v>9238</v>
      </c>
      <c r="BB7" s="45" t="s">
        <v>9238</v>
      </c>
    </row>
    <row r="8" spans="1:54" x14ac:dyDescent="0.25">
      <c r="A8" s="45" t="s">
        <v>10024</v>
      </c>
      <c r="B8" s="109" t="s">
        <v>9255</v>
      </c>
      <c r="C8" s="110" t="s">
        <v>9256</v>
      </c>
      <c r="D8" s="45" t="s">
        <v>9238</v>
      </c>
      <c r="E8" s="45" t="s">
        <v>9238</v>
      </c>
      <c r="F8" s="45" t="s">
        <v>9238</v>
      </c>
      <c r="G8" s="45" t="s">
        <v>9238</v>
      </c>
      <c r="H8" s="45" t="s">
        <v>9238</v>
      </c>
      <c r="I8" s="45" t="s">
        <v>666</v>
      </c>
      <c r="J8" s="45" t="s">
        <v>9238</v>
      </c>
      <c r="K8" s="45" t="s">
        <v>9238</v>
      </c>
      <c r="L8" s="45" t="s">
        <v>666</v>
      </c>
      <c r="M8" s="45" t="s">
        <v>9238</v>
      </c>
      <c r="N8" s="45" t="s">
        <v>9238</v>
      </c>
      <c r="O8" s="45" t="s">
        <v>9238</v>
      </c>
      <c r="P8" s="45" t="s">
        <v>9238</v>
      </c>
      <c r="Q8" s="45" t="s">
        <v>9238</v>
      </c>
      <c r="R8" s="45" t="s">
        <v>9238</v>
      </c>
      <c r="S8" s="45" t="s">
        <v>666</v>
      </c>
      <c r="T8" s="45" t="s">
        <v>9238</v>
      </c>
      <c r="U8" s="45" t="s">
        <v>666</v>
      </c>
      <c r="V8" s="45" t="s">
        <v>666</v>
      </c>
      <c r="W8" s="45" t="s">
        <v>9238</v>
      </c>
      <c r="X8" s="45" t="s">
        <v>9238</v>
      </c>
      <c r="Y8" s="45" t="s">
        <v>666</v>
      </c>
      <c r="Z8" s="45" t="s">
        <v>9238</v>
      </c>
      <c r="AA8" s="45" t="s">
        <v>9238</v>
      </c>
      <c r="AB8" s="45" t="s">
        <v>666</v>
      </c>
      <c r="AC8" s="45" t="s">
        <v>9238</v>
      </c>
      <c r="AD8" s="45" t="s">
        <v>9238</v>
      </c>
      <c r="AE8" s="45" t="s">
        <v>9238</v>
      </c>
      <c r="AF8" s="45" t="s">
        <v>9238</v>
      </c>
      <c r="AG8" s="45" t="s">
        <v>9238</v>
      </c>
      <c r="AH8" s="45" t="s">
        <v>9238</v>
      </c>
      <c r="AI8" s="45" t="s">
        <v>9238</v>
      </c>
      <c r="AJ8" s="45" t="s">
        <v>9238</v>
      </c>
      <c r="AK8" s="45" t="s">
        <v>9238</v>
      </c>
      <c r="AL8" s="45" t="s">
        <v>666</v>
      </c>
      <c r="AM8" s="45" t="s">
        <v>9238</v>
      </c>
      <c r="AN8" s="45" t="s">
        <v>9238</v>
      </c>
      <c r="AO8" s="45" t="s">
        <v>9238</v>
      </c>
      <c r="AP8" s="45" t="s">
        <v>9238</v>
      </c>
      <c r="AQ8" s="45" t="s">
        <v>666</v>
      </c>
      <c r="AR8" s="45" t="s">
        <v>9238</v>
      </c>
      <c r="AS8" s="45" t="s">
        <v>9238</v>
      </c>
      <c r="AT8" s="45" t="s">
        <v>9238</v>
      </c>
      <c r="AU8" s="45" t="s">
        <v>9238</v>
      </c>
      <c r="AV8" s="45" t="s">
        <v>9238</v>
      </c>
      <c r="AW8" s="45" t="s">
        <v>666</v>
      </c>
      <c r="AX8" s="45" t="s">
        <v>9248</v>
      </c>
      <c r="AY8" s="45" t="s">
        <v>9238</v>
      </c>
      <c r="AZ8" s="45" t="s">
        <v>9238</v>
      </c>
      <c r="BA8" s="45" t="s">
        <v>9238</v>
      </c>
      <c r="BB8" s="45" t="s">
        <v>9238</v>
      </c>
    </row>
    <row r="9" spans="1:54" x14ac:dyDescent="0.25">
      <c r="A9" s="45" t="s">
        <v>9257</v>
      </c>
      <c r="B9" s="109" t="s">
        <v>9258</v>
      </c>
      <c r="C9" s="110" t="s">
        <v>9259</v>
      </c>
      <c r="D9" s="45" t="s">
        <v>9238</v>
      </c>
      <c r="E9" s="45" t="s">
        <v>9238</v>
      </c>
      <c r="F9" s="45" t="s">
        <v>9238</v>
      </c>
      <c r="G9" s="45" t="s">
        <v>9238</v>
      </c>
      <c r="H9" s="45" t="s">
        <v>666</v>
      </c>
      <c r="I9" s="45" t="s">
        <v>666</v>
      </c>
      <c r="J9" s="45" t="s">
        <v>9238</v>
      </c>
      <c r="K9" s="45" t="s">
        <v>666</v>
      </c>
      <c r="L9" s="45" t="s">
        <v>666</v>
      </c>
      <c r="M9" s="45" t="s">
        <v>9238</v>
      </c>
      <c r="N9" s="45" t="s">
        <v>9238</v>
      </c>
      <c r="O9" s="45" t="s">
        <v>9238</v>
      </c>
      <c r="P9" s="45" t="s">
        <v>9238</v>
      </c>
      <c r="Q9" s="45" t="s">
        <v>9238</v>
      </c>
      <c r="R9" s="45" t="s">
        <v>9238</v>
      </c>
      <c r="S9" s="45" t="s">
        <v>666</v>
      </c>
      <c r="T9" s="45" t="s">
        <v>9238</v>
      </c>
      <c r="U9" s="45" t="s">
        <v>666</v>
      </c>
      <c r="V9" s="45" t="s">
        <v>9238</v>
      </c>
      <c r="W9" s="45" t="s">
        <v>9238</v>
      </c>
      <c r="X9" s="45" t="s">
        <v>9238</v>
      </c>
      <c r="Y9" s="45" t="s">
        <v>9238</v>
      </c>
      <c r="Z9" s="45" t="s">
        <v>9238</v>
      </c>
      <c r="AA9" s="45" t="s">
        <v>9238</v>
      </c>
      <c r="AB9" s="45" t="s">
        <v>9238</v>
      </c>
      <c r="AC9" s="45" t="s">
        <v>9238</v>
      </c>
      <c r="AD9" s="45" t="s">
        <v>9238</v>
      </c>
      <c r="AE9" s="45" t="s">
        <v>9238</v>
      </c>
      <c r="AF9" s="45" t="s">
        <v>666</v>
      </c>
      <c r="AG9" s="45" t="s">
        <v>666</v>
      </c>
      <c r="AH9" s="45" t="s">
        <v>9238</v>
      </c>
      <c r="AI9" s="45" t="s">
        <v>9238</v>
      </c>
      <c r="AJ9" s="45" t="s">
        <v>666</v>
      </c>
      <c r="AK9" s="45" t="s">
        <v>9238</v>
      </c>
      <c r="AL9" s="45" t="s">
        <v>666</v>
      </c>
      <c r="AM9" s="45" t="s">
        <v>9238</v>
      </c>
      <c r="AN9" s="45" t="s">
        <v>666</v>
      </c>
      <c r="AO9" s="45" t="s">
        <v>9238</v>
      </c>
      <c r="AP9" s="45" t="s">
        <v>9238</v>
      </c>
      <c r="AQ9" s="45" t="s">
        <v>666</v>
      </c>
      <c r="AR9" s="45" t="s">
        <v>9238</v>
      </c>
      <c r="AS9" s="45" t="s">
        <v>9238</v>
      </c>
      <c r="AT9" s="45" t="s">
        <v>9238</v>
      </c>
      <c r="AU9" s="45" t="s">
        <v>9238</v>
      </c>
      <c r="AV9" s="45" t="s">
        <v>9238</v>
      </c>
      <c r="AW9" s="45" t="s">
        <v>666</v>
      </c>
      <c r="AX9" s="45" t="s">
        <v>666</v>
      </c>
      <c r="AY9" s="45" t="s">
        <v>666</v>
      </c>
      <c r="AZ9" s="45" t="s">
        <v>9238</v>
      </c>
      <c r="BA9" s="45" t="s">
        <v>9238</v>
      </c>
      <c r="BB9" s="45" t="s">
        <v>9238</v>
      </c>
    </row>
    <row r="10" spans="1:54" x14ac:dyDescent="0.25">
      <c r="A10" s="45" t="s">
        <v>9260</v>
      </c>
      <c r="B10" s="109" t="s">
        <v>9261</v>
      </c>
      <c r="C10" s="110" t="s">
        <v>9262</v>
      </c>
      <c r="D10" s="45" t="s">
        <v>9238</v>
      </c>
      <c r="E10" s="45" t="s">
        <v>9238</v>
      </c>
      <c r="F10" s="45" t="s">
        <v>9238</v>
      </c>
      <c r="G10" s="45" t="s">
        <v>9238</v>
      </c>
      <c r="H10" s="45" t="s">
        <v>9238</v>
      </c>
      <c r="I10" s="45" t="s">
        <v>666</v>
      </c>
      <c r="J10" s="45" t="s">
        <v>9238</v>
      </c>
      <c r="K10" s="45" t="s">
        <v>9238</v>
      </c>
      <c r="L10" s="45" t="s">
        <v>9238</v>
      </c>
      <c r="M10" s="45" t="s">
        <v>9238</v>
      </c>
      <c r="N10" s="45" t="s">
        <v>9238</v>
      </c>
      <c r="O10" s="45" t="s">
        <v>9238</v>
      </c>
      <c r="P10" s="45" t="s">
        <v>9238</v>
      </c>
      <c r="Q10" s="45" t="s">
        <v>9238</v>
      </c>
      <c r="R10" s="45" t="s">
        <v>9238</v>
      </c>
      <c r="S10" s="45" t="s">
        <v>9238</v>
      </c>
      <c r="T10" s="45" t="s">
        <v>9238</v>
      </c>
      <c r="U10" s="45" t="s">
        <v>9238</v>
      </c>
      <c r="V10" s="45" t="s">
        <v>9238</v>
      </c>
      <c r="W10" s="45" t="s">
        <v>666</v>
      </c>
      <c r="X10" s="45" t="s">
        <v>9238</v>
      </c>
      <c r="Y10" s="45" t="s">
        <v>9238</v>
      </c>
      <c r="Z10" s="45" t="s">
        <v>9238</v>
      </c>
      <c r="AA10" s="45" t="s">
        <v>9238</v>
      </c>
      <c r="AB10" s="45" t="s">
        <v>9238</v>
      </c>
      <c r="AC10" s="45" t="s">
        <v>9238</v>
      </c>
      <c r="AD10" s="45" t="s">
        <v>9238</v>
      </c>
      <c r="AE10" s="45" t="s">
        <v>9238</v>
      </c>
      <c r="AF10" s="45" t="s">
        <v>9238</v>
      </c>
      <c r="AG10" s="45" t="s">
        <v>666</v>
      </c>
      <c r="AH10" s="45" t="s">
        <v>9238</v>
      </c>
      <c r="AI10" s="45" t="s">
        <v>9238</v>
      </c>
      <c r="AJ10" s="45" t="s">
        <v>9238</v>
      </c>
      <c r="AK10" s="45" t="s">
        <v>9238</v>
      </c>
      <c r="AL10" s="45" t="s">
        <v>666</v>
      </c>
      <c r="AM10" s="45" t="s">
        <v>9238</v>
      </c>
      <c r="AN10" s="45" t="s">
        <v>9238</v>
      </c>
      <c r="AO10" s="45" t="s">
        <v>9238</v>
      </c>
      <c r="AP10" s="45" t="s">
        <v>9238</v>
      </c>
      <c r="AQ10" s="45" t="s">
        <v>9238</v>
      </c>
      <c r="AR10" s="45" t="s">
        <v>9238</v>
      </c>
      <c r="AS10" s="45" t="s">
        <v>9238</v>
      </c>
      <c r="AT10" s="45" t="s">
        <v>9238</v>
      </c>
      <c r="AU10" s="45" t="s">
        <v>9238</v>
      </c>
      <c r="AV10" s="45" t="s">
        <v>9238</v>
      </c>
      <c r="AW10" s="45" t="s">
        <v>9238</v>
      </c>
      <c r="AX10" s="45" t="s">
        <v>9238</v>
      </c>
      <c r="AY10" s="45" t="s">
        <v>9238</v>
      </c>
      <c r="AZ10" s="45" t="s">
        <v>9238</v>
      </c>
      <c r="BA10" s="45" t="s">
        <v>666</v>
      </c>
      <c r="BB10" s="45" t="s">
        <v>666</v>
      </c>
    </row>
    <row r="11" spans="1:54" x14ac:dyDescent="0.25">
      <c r="A11" s="45" t="s">
        <v>10025</v>
      </c>
      <c r="B11" s="109" t="s">
        <v>9261</v>
      </c>
      <c r="C11" s="110" t="s">
        <v>9263</v>
      </c>
      <c r="D11" s="45" t="s">
        <v>9238</v>
      </c>
      <c r="E11" s="45" t="s">
        <v>9238</v>
      </c>
      <c r="F11" s="45" t="s">
        <v>9238</v>
      </c>
      <c r="G11" s="45" t="s">
        <v>9238</v>
      </c>
      <c r="H11" s="45" t="s">
        <v>9238</v>
      </c>
      <c r="I11" s="45" t="s">
        <v>666</v>
      </c>
      <c r="J11" s="45" t="s">
        <v>9238</v>
      </c>
      <c r="K11" s="45" t="s">
        <v>9238</v>
      </c>
      <c r="L11" s="45" t="s">
        <v>9238</v>
      </c>
      <c r="M11" s="45" t="s">
        <v>666</v>
      </c>
      <c r="N11" s="45" t="s">
        <v>9238</v>
      </c>
      <c r="O11" s="45" t="s">
        <v>9238</v>
      </c>
      <c r="P11" s="45" t="s">
        <v>9238</v>
      </c>
      <c r="Q11" s="45" t="s">
        <v>9238</v>
      </c>
      <c r="R11" s="45" t="s">
        <v>9238</v>
      </c>
      <c r="S11" s="45" t="s">
        <v>9238</v>
      </c>
      <c r="T11" s="45" t="s">
        <v>9238</v>
      </c>
      <c r="U11" s="45" t="s">
        <v>9238</v>
      </c>
      <c r="V11" s="45" t="s">
        <v>9238</v>
      </c>
      <c r="W11" s="45" t="s">
        <v>666</v>
      </c>
      <c r="X11" s="45" t="s">
        <v>666</v>
      </c>
      <c r="Y11" s="45" t="s">
        <v>9238</v>
      </c>
      <c r="Z11" s="45" t="s">
        <v>9238</v>
      </c>
      <c r="AA11" s="45" t="s">
        <v>666</v>
      </c>
      <c r="AB11" s="45" t="s">
        <v>9238</v>
      </c>
      <c r="AC11" s="45" t="s">
        <v>9238</v>
      </c>
      <c r="AD11" s="45" t="s">
        <v>9238</v>
      </c>
      <c r="AE11" s="45" t="s">
        <v>9238</v>
      </c>
      <c r="AF11" s="45" t="s">
        <v>666</v>
      </c>
      <c r="AG11" s="45" t="s">
        <v>9238</v>
      </c>
      <c r="AH11" s="45" t="s">
        <v>9238</v>
      </c>
      <c r="AI11" s="45" t="s">
        <v>9238</v>
      </c>
      <c r="AJ11" s="45" t="s">
        <v>9238</v>
      </c>
      <c r="AK11" s="45" t="s">
        <v>666</v>
      </c>
      <c r="AL11" s="45" t="s">
        <v>666</v>
      </c>
      <c r="AM11" s="45" t="s">
        <v>9238</v>
      </c>
      <c r="AN11" s="45" t="s">
        <v>666</v>
      </c>
      <c r="AO11" s="45" t="s">
        <v>9238</v>
      </c>
      <c r="AP11" s="45" t="s">
        <v>9238</v>
      </c>
      <c r="AQ11" s="45" t="s">
        <v>666</v>
      </c>
      <c r="AR11" s="45" t="s">
        <v>9238</v>
      </c>
      <c r="AS11" s="45" t="s">
        <v>666</v>
      </c>
      <c r="AT11" s="45" t="s">
        <v>9238</v>
      </c>
      <c r="AU11" s="45" t="s">
        <v>9238</v>
      </c>
      <c r="AV11" s="45" t="s">
        <v>666</v>
      </c>
      <c r="AW11" s="45" t="s">
        <v>9238</v>
      </c>
      <c r="AX11" s="45" t="s">
        <v>9245</v>
      </c>
      <c r="AY11" s="45" t="s">
        <v>9245</v>
      </c>
      <c r="AZ11" s="45" t="s">
        <v>9238</v>
      </c>
      <c r="BA11" s="45"/>
      <c r="BB11" s="45" t="s">
        <v>666</v>
      </c>
    </row>
    <row r="12" spans="1:54" x14ac:dyDescent="0.25">
      <c r="A12" s="45" t="s">
        <v>9264</v>
      </c>
      <c r="B12" s="109" t="s">
        <v>9265</v>
      </c>
      <c r="C12" s="140" t="s">
        <v>9266</v>
      </c>
      <c r="D12" s="45" t="s">
        <v>9238</v>
      </c>
      <c r="E12" s="45" t="s">
        <v>9238</v>
      </c>
      <c r="F12" s="45" t="s">
        <v>9238</v>
      </c>
      <c r="G12" s="45" t="s">
        <v>9238</v>
      </c>
      <c r="H12" s="45" t="s">
        <v>9238</v>
      </c>
      <c r="I12" s="45" t="s">
        <v>666</v>
      </c>
      <c r="J12" s="45" t="s">
        <v>9238</v>
      </c>
      <c r="K12" s="45" t="s">
        <v>9238</v>
      </c>
      <c r="L12" s="45" t="s">
        <v>666</v>
      </c>
      <c r="M12" s="45" t="s">
        <v>666</v>
      </c>
      <c r="N12" s="45" t="s">
        <v>9238</v>
      </c>
      <c r="O12" s="45" t="s">
        <v>9238</v>
      </c>
      <c r="P12" s="45" t="s">
        <v>9238</v>
      </c>
      <c r="Q12" s="45" t="s">
        <v>666</v>
      </c>
      <c r="R12" s="45" t="s">
        <v>666</v>
      </c>
      <c r="S12" s="45" t="s">
        <v>9238</v>
      </c>
      <c r="T12" s="45" t="s">
        <v>9238</v>
      </c>
      <c r="U12" s="45" t="s">
        <v>666</v>
      </c>
      <c r="V12" s="45" t="s">
        <v>9238</v>
      </c>
      <c r="W12" s="45" t="s">
        <v>9238</v>
      </c>
      <c r="X12" s="45" t="s">
        <v>666</v>
      </c>
      <c r="Y12" s="45" t="s">
        <v>9238</v>
      </c>
      <c r="Z12" s="45" t="s">
        <v>9238</v>
      </c>
      <c r="AA12" s="45" t="s">
        <v>9238</v>
      </c>
      <c r="AB12" s="45" t="s">
        <v>9238</v>
      </c>
      <c r="AC12" s="45" t="s">
        <v>666</v>
      </c>
      <c r="AD12" s="45" t="s">
        <v>9238</v>
      </c>
      <c r="AE12" s="45" t="s">
        <v>9238</v>
      </c>
      <c r="AF12" s="45" t="s">
        <v>9238</v>
      </c>
      <c r="AG12" s="45" t="s">
        <v>9238</v>
      </c>
      <c r="AH12" s="45" t="s">
        <v>666</v>
      </c>
      <c r="AI12" s="45" t="s">
        <v>666</v>
      </c>
      <c r="AJ12" s="45" t="s">
        <v>666</v>
      </c>
      <c r="AK12" s="45" t="s">
        <v>666</v>
      </c>
      <c r="AL12" s="45" t="s">
        <v>666</v>
      </c>
      <c r="AM12" s="45" t="s">
        <v>9238</v>
      </c>
      <c r="AN12" s="45" t="s">
        <v>9238</v>
      </c>
      <c r="AO12" s="45" t="s">
        <v>9238</v>
      </c>
      <c r="AP12" s="45" t="s">
        <v>9238</v>
      </c>
      <c r="AQ12" s="45" t="s">
        <v>9238</v>
      </c>
      <c r="AR12" s="45" t="s">
        <v>9238</v>
      </c>
      <c r="AS12" s="45" t="s">
        <v>9238</v>
      </c>
      <c r="AT12" s="45" t="s">
        <v>9238</v>
      </c>
      <c r="AU12" s="45" t="s">
        <v>9238</v>
      </c>
      <c r="AV12" s="45" t="s">
        <v>9238</v>
      </c>
      <c r="AW12" s="45" t="s">
        <v>666</v>
      </c>
      <c r="AX12" s="45"/>
      <c r="AY12" s="45"/>
      <c r="AZ12" s="45"/>
      <c r="BA12" s="45"/>
      <c r="BB12" s="45"/>
    </row>
    <row r="13" spans="1:54" x14ac:dyDescent="0.25">
      <c r="A13" s="45" t="s">
        <v>9267</v>
      </c>
      <c r="B13" s="109" t="s">
        <v>9268</v>
      </c>
      <c r="C13" s="110" t="s">
        <v>9269</v>
      </c>
      <c r="D13" s="45" t="s">
        <v>9238</v>
      </c>
      <c r="E13" s="45" t="s">
        <v>9238</v>
      </c>
      <c r="F13" s="45" t="s">
        <v>9238</v>
      </c>
      <c r="G13" s="45" t="s">
        <v>9238</v>
      </c>
      <c r="H13" s="45" t="s">
        <v>666</v>
      </c>
      <c r="I13" s="45" t="s">
        <v>666</v>
      </c>
      <c r="J13" s="45" t="s">
        <v>9238</v>
      </c>
      <c r="K13" s="45" t="s">
        <v>9238</v>
      </c>
      <c r="L13" s="45" t="s">
        <v>9238</v>
      </c>
      <c r="M13" s="45" t="s">
        <v>9238</v>
      </c>
      <c r="N13" s="45" t="s">
        <v>9238</v>
      </c>
      <c r="O13" s="45" t="s">
        <v>666</v>
      </c>
      <c r="P13" s="45" t="s">
        <v>9238</v>
      </c>
      <c r="Q13" s="45" t="s">
        <v>9238</v>
      </c>
      <c r="R13" s="45" t="s">
        <v>9238</v>
      </c>
      <c r="S13" s="45" t="s">
        <v>9238</v>
      </c>
      <c r="T13" s="45" t="s">
        <v>9238</v>
      </c>
      <c r="U13" s="45" t="s">
        <v>666</v>
      </c>
      <c r="V13" s="45" t="s">
        <v>9238</v>
      </c>
      <c r="W13" s="45" t="s">
        <v>9238</v>
      </c>
      <c r="X13" s="45" t="s">
        <v>9238</v>
      </c>
      <c r="Y13" s="45" t="s">
        <v>666</v>
      </c>
      <c r="Z13" s="45" t="s">
        <v>9238</v>
      </c>
      <c r="AA13" s="45" t="s">
        <v>9238</v>
      </c>
      <c r="AB13" s="45" t="s">
        <v>9238</v>
      </c>
      <c r="AC13" s="45" t="s">
        <v>9238</v>
      </c>
      <c r="AD13" s="45" t="s">
        <v>9238</v>
      </c>
      <c r="AE13" s="45" t="s">
        <v>9238</v>
      </c>
      <c r="AF13" s="45" t="s">
        <v>9238</v>
      </c>
      <c r="AG13" s="45" t="s">
        <v>666</v>
      </c>
      <c r="AH13" s="45" t="s">
        <v>9238</v>
      </c>
      <c r="AI13" s="45" t="s">
        <v>9238</v>
      </c>
      <c r="AJ13" s="45" t="s">
        <v>9238</v>
      </c>
      <c r="AK13" s="45" t="s">
        <v>9238</v>
      </c>
      <c r="AL13" s="45" t="s">
        <v>666</v>
      </c>
      <c r="AM13" s="45" t="s">
        <v>9238</v>
      </c>
      <c r="AN13" s="45" t="s">
        <v>9238</v>
      </c>
      <c r="AO13" s="45" t="s">
        <v>9238</v>
      </c>
      <c r="AP13" s="45" t="s">
        <v>666</v>
      </c>
      <c r="AQ13" s="45" t="s">
        <v>9238</v>
      </c>
      <c r="AR13" s="45" t="s">
        <v>9238</v>
      </c>
      <c r="AS13" s="45" t="s">
        <v>666</v>
      </c>
      <c r="AT13" s="45" t="s">
        <v>666</v>
      </c>
      <c r="AU13" s="45" t="s">
        <v>666</v>
      </c>
      <c r="AV13" s="45" t="s">
        <v>9238</v>
      </c>
      <c r="AW13" s="45" t="s">
        <v>9238</v>
      </c>
      <c r="AX13" s="45" t="s">
        <v>666</v>
      </c>
      <c r="AY13" s="45" t="s">
        <v>666</v>
      </c>
      <c r="AZ13" s="45" t="s">
        <v>666</v>
      </c>
      <c r="BA13" s="45" t="s">
        <v>9248</v>
      </c>
      <c r="BB13" s="45" t="s">
        <v>9248</v>
      </c>
    </row>
    <row r="14" spans="1:54" x14ac:dyDescent="0.25">
      <c r="A14" s="45" t="s">
        <v>9270</v>
      </c>
      <c r="B14" s="109" t="s">
        <v>9271</v>
      </c>
      <c r="C14" s="110" t="s">
        <v>9272</v>
      </c>
      <c r="D14" s="45" t="s">
        <v>9238</v>
      </c>
      <c r="E14" s="45" t="s">
        <v>9238</v>
      </c>
      <c r="F14" s="45" t="s">
        <v>9238</v>
      </c>
      <c r="G14" s="45" t="s">
        <v>9238</v>
      </c>
      <c r="H14" s="45" t="s">
        <v>9238</v>
      </c>
      <c r="I14" s="45" t="s">
        <v>666</v>
      </c>
      <c r="J14" s="45" t="s">
        <v>666</v>
      </c>
      <c r="K14" s="45" t="s">
        <v>9238</v>
      </c>
      <c r="L14" s="45" t="s">
        <v>9238</v>
      </c>
      <c r="M14" s="45" t="s">
        <v>9238</v>
      </c>
      <c r="N14" s="45" t="s">
        <v>9238</v>
      </c>
      <c r="O14" s="45" t="s">
        <v>9238</v>
      </c>
      <c r="P14" s="45" t="s">
        <v>9238</v>
      </c>
      <c r="Q14" s="45" t="s">
        <v>9238</v>
      </c>
      <c r="R14" s="45" t="s">
        <v>9238</v>
      </c>
      <c r="S14" s="45" t="s">
        <v>9238</v>
      </c>
      <c r="T14" s="45" t="s">
        <v>666</v>
      </c>
      <c r="U14" s="45" t="s">
        <v>666</v>
      </c>
      <c r="V14" s="45" t="s">
        <v>9238</v>
      </c>
      <c r="W14" s="45" t="s">
        <v>9238</v>
      </c>
      <c r="X14" s="45" t="s">
        <v>9238</v>
      </c>
      <c r="Y14" s="45" t="s">
        <v>9238</v>
      </c>
      <c r="Z14" s="45" t="s">
        <v>9238</v>
      </c>
      <c r="AA14" s="45" t="s">
        <v>9238</v>
      </c>
      <c r="AB14" s="45" t="s">
        <v>9238</v>
      </c>
      <c r="AC14" s="45" t="s">
        <v>9238</v>
      </c>
      <c r="AD14" s="45" t="s">
        <v>666</v>
      </c>
      <c r="AE14" s="45" t="s">
        <v>9238</v>
      </c>
      <c r="AF14" s="45" t="s">
        <v>9238</v>
      </c>
      <c r="AG14" s="45" t="s">
        <v>9238</v>
      </c>
      <c r="AH14" s="45" t="s">
        <v>9238</v>
      </c>
      <c r="AI14" s="45" t="s">
        <v>666</v>
      </c>
      <c r="AJ14" s="45" t="s">
        <v>9238</v>
      </c>
      <c r="AK14" s="45" t="s">
        <v>9238</v>
      </c>
      <c r="AL14" s="45" t="s">
        <v>666</v>
      </c>
      <c r="AM14" s="45" t="s">
        <v>666</v>
      </c>
      <c r="AN14" s="45" t="s">
        <v>9238</v>
      </c>
      <c r="AO14" s="45" t="s">
        <v>666</v>
      </c>
      <c r="AP14" s="45" t="s">
        <v>9238</v>
      </c>
      <c r="AQ14" s="45" t="s">
        <v>9238</v>
      </c>
      <c r="AR14" s="45" t="s">
        <v>9238</v>
      </c>
      <c r="AS14" s="45" t="s">
        <v>9238</v>
      </c>
      <c r="AT14" s="45" t="s">
        <v>9238</v>
      </c>
      <c r="AU14" s="45" t="s">
        <v>9238</v>
      </c>
      <c r="AV14" s="45" t="s">
        <v>9238</v>
      </c>
      <c r="AW14" s="45" t="s">
        <v>666</v>
      </c>
      <c r="AX14" s="45" t="s">
        <v>666</v>
      </c>
      <c r="AY14" s="45" t="s">
        <v>9238</v>
      </c>
      <c r="AZ14" s="45" t="s">
        <v>9238</v>
      </c>
      <c r="BA14" s="45" t="s">
        <v>9238</v>
      </c>
      <c r="BB14" s="45" t="s">
        <v>9238</v>
      </c>
    </row>
    <row r="15" spans="1:54" x14ac:dyDescent="0.25">
      <c r="A15" s="45" t="s">
        <v>9273</v>
      </c>
      <c r="B15" s="109" t="s">
        <v>9274</v>
      </c>
      <c r="C15" s="110" t="s">
        <v>9275</v>
      </c>
      <c r="D15" s="45" t="s">
        <v>9238</v>
      </c>
      <c r="E15" s="45" t="s">
        <v>9238</v>
      </c>
      <c r="F15" s="45" t="s">
        <v>9238</v>
      </c>
      <c r="G15" s="45" t="s">
        <v>9238</v>
      </c>
      <c r="H15" s="45" t="s">
        <v>666</v>
      </c>
      <c r="I15" s="45" t="s">
        <v>666</v>
      </c>
      <c r="J15" s="45" t="s">
        <v>666</v>
      </c>
      <c r="K15" s="45" t="s">
        <v>666</v>
      </c>
      <c r="L15" s="45" t="s">
        <v>9238</v>
      </c>
      <c r="M15" s="45" t="s">
        <v>9238</v>
      </c>
      <c r="N15" s="45" t="s">
        <v>9238</v>
      </c>
      <c r="O15" s="45" t="s">
        <v>666</v>
      </c>
      <c r="P15" s="45" t="s">
        <v>9238</v>
      </c>
      <c r="Q15" s="45" t="s">
        <v>666</v>
      </c>
      <c r="R15" s="45" t="s">
        <v>9238</v>
      </c>
      <c r="S15" s="45" t="s">
        <v>666</v>
      </c>
      <c r="T15" s="45" t="s">
        <v>9238</v>
      </c>
      <c r="U15" s="45" t="s">
        <v>9238</v>
      </c>
      <c r="V15" s="45" t="s">
        <v>9238</v>
      </c>
      <c r="W15" s="45" t="s">
        <v>9238</v>
      </c>
      <c r="X15" s="45" t="s">
        <v>9238</v>
      </c>
      <c r="Y15" s="45" t="s">
        <v>9238</v>
      </c>
      <c r="Z15" s="45" t="s">
        <v>9238</v>
      </c>
      <c r="AA15" s="45" t="s">
        <v>9238</v>
      </c>
      <c r="AB15" s="45" t="s">
        <v>9238</v>
      </c>
      <c r="AC15" s="45" t="s">
        <v>9238</v>
      </c>
      <c r="AD15" s="45" t="s">
        <v>9238</v>
      </c>
      <c r="AE15" s="45" t="s">
        <v>9238</v>
      </c>
      <c r="AF15" s="45" t="s">
        <v>9238</v>
      </c>
      <c r="AG15" s="45" t="s">
        <v>666</v>
      </c>
      <c r="AH15" s="45" t="s">
        <v>9238</v>
      </c>
      <c r="AI15" s="45" t="s">
        <v>9238</v>
      </c>
      <c r="AJ15" s="45" t="s">
        <v>666</v>
      </c>
      <c r="AK15" s="45" t="s">
        <v>9238</v>
      </c>
      <c r="AL15" s="45" t="s">
        <v>666</v>
      </c>
      <c r="AM15" s="45" t="s">
        <v>9238</v>
      </c>
      <c r="AN15" s="45" t="s">
        <v>9238</v>
      </c>
      <c r="AO15" s="45" t="s">
        <v>666</v>
      </c>
      <c r="AP15" s="45" t="s">
        <v>9238</v>
      </c>
      <c r="AQ15" s="45" t="s">
        <v>666</v>
      </c>
      <c r="AR15" s="45" t="s">
        <v>666</v>
      </c>
      <c r="AS15" s="45" t="s">
        <v>9238</v>
      </c>
      <c r="AT15" s="45" t="s">
        <v>9238</v>
      </c>
      <c r="AU15" s="45" t="s">
        <v>9238</v>
      </c>
      <c r="AV15" s="45" t="s">
        <v>9238</v>
      </c>
      <c r="AW15" s="45" t="s">
        <v>666</v>
      </c>
      <c r="AX15" s="45"/>
      <c r="AY15" s="45"/>
      <c r="AZ15" s="45"/>
      <c r="BA15" s="45"/>
      <c r="BB15" s="45"/>
    </row>
    <row r="16" spans="1:54" x14ac:dyDescent="0.25">
      <c r="A16" s="45" t="s">
        <v>9276</v>
      </c>
      <c r="B16" s="109" t="s">
        <v>9277</v>
      </c>
      <c r="C16" s="110" t="s">
        <v>9278</v>
      </c>
      <c r="D16" s="45" t="s">
        <v>9238</v>
      </c>
      <c r="E16" s="45" t="s">
        <v>666</v>
      </c>
      <c r="F16" s="45" t="s">
        <v>9238</v>
      </c>
      <c r="G16" s="45" t="s">
        <v>9238</v>
      </c>
      <c r="H16" s="45" t="s">
        <v>9238</v>
      </c>
      <c r="I16" s="45" t="s">
        <v>666</v>
      </c>
      <c r="J16" s="45" t="s">
        <v>9238</v>
      </c>
      <c r="K16" s="45" t="s">
        <v>666</v>
      </c>
      <c r="L16" s="45" t="s">
        <v>666</v>
      </c>
      <c r="M16" s="45" t="s">
        <v>9238</v>
      </c>
      <c r="N16" s="45" t="s">
        <v>9238</v>
      </c>
      <c r="O16" s="45" t="s">
        <v>9238</v>
      </c>
      <c r="P16" s="45" t="s">
        <v>666</v>
      </c>
      <c r="Q16" s="45" t="s">
        <v>9238</v>
      </c>
      <c r="R16" s="45" t="s">
        <v>9238</v>
      </c>
      <c r="S16" s="45" t="s">
        <v>666</v>
      </c>
      <c r="T16" s="45" t="s">
        <v>9238</v>
      </c>
      <c r="U16" s="45" t="s">
        <v>666</v>
      </c>
      <c r="V16" s="45" t="s">
        <v>9238</v>
      </c>
      <c r="W16" s="45" t="s">
        <v>666</v>
      </c>
      <c r="X16" s="45" t="s">
        <v>9238</v>
      </c>
      <c r="Y16" s="45" t="s">
        <v>666</v>
      </c>
      <c r="Z16" s="45" t="s">
        <v>9238</v>
      </c>
      <c r="AA16" s="45" t="s">
        <v>666</v>
      </c>
      <c r="AB16" s="45" t="s">
        <v>9238</v>
      </c>
      <c r="AC16" s="45" t="s">
        <v>666</v>
      </c>
      <c r="AD16" s="45" t="s">
        <v>9238</v>
      </c>
      <c r="AE16" s="45" t="s">
        <v>9238</v>
      </c>
      <c r="AF16" s="45" t="s">
        <v>9238</v>
      </c>
      <c r="AG16" s="45" t="s">
        <v>9238</v>
      </c>
      <c r="AH16" s="45" t="s">
        <v>9238</v>
      </c>
      <c r="AI16" s="45" t="s">
        <v>666</v>
      </c>
      <c r="AJ16" s="45" t="s">
        <v>9238</v>
      </c>
      <c r="AK16" s="45" t="s">
        <v>9238</v>
      </c>
      <c r="AL16" s="45" t="s">
        <v>666</v>
      </c>
      <c r="AM16" s="45" t="s">
        <v>9238</v>
      </c>
      <c r="AN16" s="45" t="s">
        <v>9238</v>
      </c>
      <c r="AO16" s="45" t="s">
        <v>666</v>
      </c>
      <c r="AP16" s="45" t="s">
        <v>9238</v>
      </c>
      <c r="AQ16" s="45" t="s">
        <v>9238</v>
      </c>
      <c r="AR16" s="45" t="s">
        <v>9238</v>
      </c>
      <c r="AS16" s="45" t="s">
        <v>9238</v>
      </c>
      <c r="AT16" s="45" t="s">
        <v>9238</v>
      </c>
      <c r="AU16" s="45" t="s">
        <v>666</v>
      </c>
      <c r="AV16" s="45" t="s">
        <v>9238</v>
      </c>
      <c r="AW16" s="45" t="s">
        <v>666</v>
      </c>
      <c r="AX16" s="45" t="s">
        <v>666</v>
      </c>
      <c r="AY16" s="45" t="s">
        <v>9238</v>
      </c>
      <c r="AZ16" s="45" t="s">
        <v>9238</v>
      </c>
      <c r="BA16" s="45" t="s">
        <v>666</v>
      </c>
      <c r="BB16" s="45" t="s">
        <v>9238</v>
      </c>
    </row>
    <row r="17" spans="1:54" x14ac:dyDescent="0.25">
      <c r="A17" s="45" t="s">
        <v>9279</v>
      </c>
      <c r="B17" s="109" t="s">
        <v>9271</v>
      </c>
      <c r="C17" s="110" t="s">
        <v>9280</v>
      </c>
      <c r="D17" s="45" t="s">
        <v>9238</v>
      </c>
      <c r="E17" s="45" t="s">
        <v>9238</v>
      </c>
      <c r="F17" s="45" t="s">
        <v>9238</v>
      </c>
      <c r="G17" s="45" t="s">
        <v>9238</v>
      </c>
      <c r="H17" s="45" t="s">
        <v>666</v>
      </c>
      <c r="I17" s="45" t="s">
        <v>666</v>
      </c>
      <c r="J17" s="45" t="s">
        <v>666</v>
      </c>
      <c r="K17" s="45" t="s">
        <v>9238</v>
      </c>
      <c r="L17" s="45" t="s">
        <v>9238</v>
      </c>
      <c r="M17" s="45" t="s">
        <v>9238</v>
      </c>
      <c r="N17" s="45" t="s">
        <v>9238</v>
      </c>
      <c r="O17" s="45" t="s">
        <v>9238</v>
      </c>
      <c r="P17" s="45" t="s">
        <v>666</v>
      </c>
      <c r="Q17" s="45" t="s">
        <v>9238</v>
      </c>
      <c r="R17" s="45" t="s">
        <v>9238</v>
      </c>
      <c r="S17" s="45" t="s">
        <v>9238</v>
      </c>
      <c r="T17" s="45" t="s">
        <v>9238</v>
      </c>
      <c r="U17" s="45" t="s">
        <v>666</v>
      </c>
      <c r="V17" s="45" t="s">
        <v>9238</v>
      </c>
      <c r="W17" s="45" t="s">
        <v>9238</v>
      </c>
      <c r="X17" s="45" t="s">
        <v>9238</v>
      </c>
      <c r="Y17" s="45" t="s">
        <v>9238</v>
      </c>
      <c r="Z17" s="45" t="s">
        <v>9238</v>
      </c>
      <c r="AA17" s="45" t="s">
        <v>9238</v>
      </c>
      <c r="AB17" s="45" t="s">
        <v>9238</v>
      </c>
      <c r="AC17" s="45" t="s">
        <v>9238</v>
      </c>
      <c r="AD17" s="45" t="s">
        <v>9238</v>
      </c>
      <c r="AE17" s="45" t="s">
        <v>9238</v>
      </c>
      <c r="AF17" s="45" t="s">
        <v>666</v>
      </c>
      <c r="AG17" s="45" t="s">
        <v>9238</v>
      </c>
      <c r="AH17" s="45" t="s">
        <v>9238</v>
      </c>
      <c r="AI17" s="45" t="s">
        <v>9238</v>
      </c>
      <c r="AJ17" s="45" t="s">
        <v>666</v>
      </c>
      <c r="AK17" s="45" t="s">
        <v>9238</v>
      </c>
      <c r="AL17" s="45" t="s">
        <v>666</v>
      </c>
      <c r="AM17" s="45" t="s">
        <v>666</v>
      </c>
      <c r="AN17" s="45" t="s">
        <v>9238</v>
      </c>
      <c r="AO17" s="45" t="s">
        <v>666</v>
      </c>
      <c r="AP17" s="45" t="s">
        <v>9238</v>
      </c>
      <c r="AQ17" s="45" t="s">
        <v>9238</v>
      </c>
      <c r="AR17" s="45" t="s">
        <v>9238</v>
      </c>
      <c r="AS17" s="45" t="s">
        <v>9238</v>
      </c>
      <c r="AT17" s="45" t="s">
        <v>9238</v>
      </c>
      <c r="AU17" s="45" t="s">
        <v>666</v>
      </c>
      <c r="AV17" s="45" t="s">
        <v>666</v>
      </c>
      <c r="AW17" s="45" t="s">
        <v>666</v>
      </c>
      <c r="AX17" s="45" t="s">
        <v>666</v>
      </c>
      <c r="AY17" s="45" t="s">
        <v>9238</v>
      </c>
      <c r="AZ17" s="45" t="s">
        <v>666</v>
      </c>
      <c r="BA17" s="45" t="s">
        <v>9238</v>
      </c>
      <c r="BB17" s="45" t="s">
        <v>9238</v>
      </c>
    </row>
    <row r="18" spans="1:54" x14ac:dyDescent="0.25">
      <c r="A18" s="45" t="s">
        <v>9281</v>
      </c>
      <c r="B18" s="109" t="s">
        <v>9282</v>
      </c>
      <c r="C18" s="110" t="s">
        <v>9283</v>
      </c>
      <c r="D18" s="45" t="s">
        <v>9238</v>
      </c>
      <c r="E18" s="45" t="s">
        <v>9238</v>
      </c>
      <c r="F18" s="45" t="s">
        <v>666</v>
      </c>
      <c r="G18" s="45" t="s">
        <v>9238</v>
      </c>
      <c r="H18" s="45" t="s">
        <v>666</v>
      </c>
      <c r="I18" s="45" t="s">
        <v>666</v>
      </c>
      <c r="J18" s="45" t="s">
        <v>9238</v>
      </c>
      <c r="K18" s="45" t="s">
        <v>9238</v>
      </c>
      <c r="L18" s="45" t="s">
        <v>9238</v>
      </c>
      <c r="M18" s="45" t="s">
        <v>9238</v>
      </c>
      <c r="N18" s="45" t="s">
        <v>666</v>
      </c>
      <c r="O18" s="45" t="s">
        <v>9238</v>
      </c>
      <c r="P18" s="45" t="s">
        <v>9238</v>
      </c>
      <c r="Q18" s="45" t="s">
        <v>666</v>
      </c>
      <c r="R18" s="45" t="s">
        <v>9238</v>
      </c>
      <c r="S18" s="45" t="s">
        <v>9238</v>
      </c>
      <c r="T18" s="45" t="s">
        <v>9238</v>
      </c>
      <c r="U18" s="45" t="s">
        <v>9238</v>
      </c>
      <c r="V18" s="45" t="s">
        <v>9238</v>
      </c>
      <c r="W18" s="45" t="s">
        <v>666</v>
      </c>
      <c r="X18" s="45" t="s">
        <v>666</v>
      </c>
      <c r="Y18" s="45" t="s">
        <v>666</v>
      </c>
      <c r="Z18" s="45" t="s">
        <v>9238</v>
      </c>
      <c r="AA18" s="45" t="s">
        <v>666</v>
      </c>
      <c r="AB18" s="45" t="s">
        <v>9238</v>
      </c>
      <c r="AC18" s="45" t="s">
        <v>9238</v>
      </c>
      <c r="AD18" s="45" t="s">
        <v>9238</v>
      </c>
      <c r="AE18" s="45" t="s">
        <v>9238</v>
      </c>
      <c r="AF18" s="45" t="s">
        <v>9238</v>
      </c>
      <c r="AG18" s="45" t="s">
        <v>9238</v>
      </c>
      <c r="AH18" s="45" t="s">
        <v>9238</v>
      </c>
      <c r="AI18" s="45" t="s">
        <v>9238</v>
      </c>
      <c r="AJ18" s="45" t="s">
        <v>9238</v>
      </c>
      <c r="AK18" s="45" t="s">
        <v>9238</v>
      </c>
      <c r="AL18" s="45" t="s">
        <v>666</v>
      </c>
      <c r="AM18" s="45" t="s">
        <v>9238</v>
      </c>
      <c r="AN18" s="45" t="s">
        <v>9238</v>
      </c>
      <c r="AO18" s="45" t="s">
        <v>9238</v>
      </c>
      <c r="AP18" s="45" t="s">
        <v>666</v>
      </c>
      <c r="AQ18" s="45" t="s">
        <v>9238</v>
      </c>
      <c r="AR18" s="45" t="s">
        <v>666</v>
      </c>
      <c r="AS18" s="45" t="s">
        <v>9238</v>
      </c>
      <c r="AT18" s="45" t="s">
        <v>9238</v>
      </c>
      <c r="AU18" s="45" t="s">
        <v>9238</v>
      </c>
      <c r="AV18" s="45" t="s">
        <v>9238</v>
      </c>
      <c r="AW18" s="45" t="s">
        <v>9238</v>
      </c>
      <c r="AX18" s="45" t="s">
        <v>666</v>
      </c>
      <c r="AY18" s="45" t="s">
        <v>9238</v>
      </c>
      <c r="AZ18" s="45" t="s">
        <v>9238</v>
      </c>
      <c r="BA18" s="45" t="s">
        <v>666</v>
      </c>
      <c r="BB18" s="45" t="s">
        <v>9238</v>
      </c>
    </row>
    <row r="19" spans="1:54" x14ac:dyDescent="0.25">
      <c r="A19" s="45" t="s">
        <v>9284</v>
      </c>
      <c r="B19" s="109" t="s">
        <v>9271</v>
      </c>
      <c r="C19" s="110" t="s">
        <v>9285</v>
      </c>
      <c r="D19" s="45" t="s">
        <v>9238</v>
      </c>
      <c r="E19" s="45" t="s">
        <v>9238</v>
      </c>
      <c r="F19" s="45" t="s">
        <v>9238</v>
      </c>
      <c r="G19" s="45" t="s">
        <v>9238</v>
      </c>
      <c r="H19" s="45" t="s">
        <v>9238</v>
      </c>
      <c r="I19" s="45" t="s">
        <v>666</v>
      </c>
      <c r="J19" s="45" t="s">
        <v>9238</v>
      </c>
      <c r="K19" s="45" t="s">
        <v>9238</v>
      </c>
      <c r="L19" s="45" t="s">
        <v>9238</v>
      </c>
      <c r="M19" s="45" t="s">
        <v>9238</v>
      </c>
      <c r="N19" s="45" t="s">
        <v>9238</v>
      </c>
      <c r="O19" s="45" t="s">
        <v>9238</v>
      </c>
      <c r="P19" s="45" t="s">
        <v>9238</v>
      </c>
      <c r="Q19" s="45" t="s">
        <v>9238</v>
      </c>
      <c r="R19" s="45" t="s">
        <v>9238</v>
      </c>
      <c r="S19" s="45" t="s">
        <v>9238</v>
      </c>
      <c r="T19" s="45" t="s">
        <v>9238</v>
      </c>
      <c r="U19" s="45" t="s">
        <v>9238</v>
      </c>
      <c r="V19" s="45" t="s">
        <v>9238</v>
      </c>
      <c r="W19" s="45" t="s">
        <v>9238</v>
      </c>
      <c r="X19" s="45" t="s">
        <v>9238</v>
      </c>
      <c r="Y19" s="45" t="s">
        <v>9238</v>
      </c>
      <c r="Z19" s="45" t="s">
        <v>9238</v>
      </c>
      <c r="AA19" s="45" t="s">
        <v>9238</v>
      </c>
      <c r="AB19" s="45" t="s">
        <v>9238</v>
      </c>
      <c r="AC19" s="45" t="s">
        <v>9238</v>
      </c>
      <c r="AD19" s="45" t="s">
        <v>9238</v>
      </c>
      <c r="AE19" s="45" t="s">
        <v>666</v>
      </c>
      <c r="AF19" s="45" t="s">
        <v>666</v>
      </c>
      <c r="AG19" s="45" t="s">
        <v>9238</v>
      </c>
      <c r="AH19" s="45" t="s">
        <v>9238</v>
      </c>
      <c r="AI19" s="45" t="s">
        <v>9238</v>
      </c>
      <c r="AJ19" s="45" t="s">
        <v>9238</v>
      </c>
      <c r="AK19" s="45" t="s">
        <v>9238</v>
      </c>
      <c r="AL19" s="45" t="s">
        <v>666</v>
      </c>
      <c r="AM19" s="45" t="s">
        <v>9238</v>
      </c>
      <c r="AN19" s="45" t="s">
        <v>9238</v>
      </c>
      <c r="AO19" s="45" t="s">
        <v>9238</v>
      </c>
      <c r="AP19" s="45" t="s">
        <v>9238</v>
      </c>
      <c r="AQ19" s="45" t="s">
        <v>9238</v>
      </c>
      <c r="AR19" s="45" t="s">
        <v>9238</v>
      </c>
      <c r="AS19" s="45" t="s">
        <v>9238</v>
      </c>
      <c r="AT19" s="45" t="s">
        <v>9238</v>
      </c>
      <c r="AU19" s="45" t="s">
        <v>9238</v>
      </c>
      <c r="AV19" s="45" t="s">
        <v>9238</v>
      </c>
      <c r="AW19" s="45" t="s">
        <v>9238</v>
      </c>
      <c r="AX19" s="45" t="s">
        <v>9238</v>
      </c>
      <c r="AY19" s="45" t="s">
        <v>9238</v>
      </c>
      <c r="AZ19" s="45" t="s">
        <v>666</v>
      </c>
      <c r="BA19" s="45"/>
      <c r="BB19" s="45"/>
    </row>
    <row r="20" spans="1:54" x14ac:dyDescent="0.25">
      <c r="A20" s="45" t="s">
        <v>9286</v>
      </c>
      <c r="B20" s="109" t="s">
        <v>9271</v>
      </c>
      <c r="C20" s="110" t="s">
        <v>9287</v>
      </c>
      <c r="D20" s="45" t="s">
        <v>9238</v>
      </c>
      <c r="E20" s="45" t="s">
        <v>9238</v>
      </c>
      <c r="F20" s="45" t="s">
        <v>9238</v>
      </c>
      <c r="G20" s="45" t="s">
        <v>9238</v>
      </c>
      <c r="H20" s="45" t="s">
        <v>9238</v>
      </c>
      <c r="I20" s="45" t="s">
        <v>666</v>
      </c>
      <c r="J20" s="45" t="s">
        <v>9238</v>
      </c>
      <c r="K20" s="45" t="s">
        <v>9238</v>
      </c>
      <c r="L20" s="45" t="s">
        <v>666</v>
      </c>
      <c r="M20" s="45" t="s">
        <v>9238</v>
      </c>
      <c r="N20" s="45" t="s">
        <v>9238</v>
      </c>
      <c r="O20" s="45" t="s">
        <v>9238</v>
      </c>
      <c r="P20" s="45" t="s">
        <v>9238</v>
      </c>
      <c r="Q20" s="45" t="s">
        <v>9238</v>
      </c>
      <c r="R20" s="45" t="s">
        <v>9238</v>
      </c>
      <c r="S20" s="45" t="s">
        <v>9238</v>
      </c>
      <c r="T20" s="45" t="s">
        <v>9238</v>
      </c>
      <c r="U20" s="45" t="s">
        <v>9238</v>
      </c>
      <c r="V20" s="45" t="s">
        <v>9238</v>
      </c>
      <c r="W20" s="45" t="s">
        <v>9238</v>
      </c>
      <c r="X20" s="45" t="s">
        <v>9238</v>
      </c>
      <c r="Y20" s="45" t="s">
        <v>9238</v>
      </c>
      <c r="Z20" s="45" t="s">
        <v>9238</v>
      </c>
      <c r="AA20" s="45" t="s">
        <v>9238</v>
      </c>
      <c r="AB20" s="45" t="s">
        <v>9238</v>
      </c>
      <c r="AC20" s="45" t="s">
        <v>9238</v>
      </c>
      <c r="AD20" s="45" t="s">
        <v>666</v>
      </c>
      <c r="AE20" s="45" t="s">
        <v>9238</v>
      </c>
      <c r="AF20" s="45" t="s">
        <v>9238</v>
      </c>
      <c r="AG20" s="45" t="s">
        <v>9238</v>
      </c>
      <c r="AH20" s="45" t="s">
        <v>9238</v>
      </c>
      <c r="AI20" s="45" t="s">
        <v>9238</v>
      </c>
      <c r="AJ20" s="45" t="s">
        <v>9238</v>
      </c>
      <c r="AK20" s="45" t="s">
        <v>9238</v>
      </c>
      <c r="AL20" s="45" t="s">
        <v>666</v>
      </c>
      <c r="AM20" s="45" t="s">
        <v>9238</v>
      </c>
      <c r="AN20" s="45" t="s">
        <v>9238</v>
      </c>
      <c r="AO20" s="45" t="s">
        <v>9238</v>
      </c>
      <c r="AP20" s="45" t="s">
        <v>9238</v>
      </c>
      <c r="AQ20" s="45" t="s">
        <v>9238</v>
      </c>
      <c r="AR20" s="45" t="s">
        <v>9238</v>
      </c>
      <c r="AS20" s="45" t="s">
        <v>9238</v>
      </c>
      <c r="AT20" s="45" t="s">
        <v>9238</v>
      </c>
      <c r="AU20" s="45" t="s">
        <v>9238</v>
      </c>
      <c r="AV20" s="45" t="s">
        <v>9238</v>
      </c>
      <c r="AW20" s="45" t="s">
        <v>9238</v>
      </c>
      <c r="AX20" s="45"/>
      <c r="AY20" s="45" t="s">
        <v>9238</v>
      </c>
      <c r="AZ20" s="45" t="s">
        <v>9238</v>
      </c>
      <c r="BA20" s="45" t="s">
        <v>9238</v>
      </c>
      <c r="BB20" s="45" t="s">
        <v>666</v>
      </c>
    </row>
    <row r="21" spans="1:54" x14ac:dyDescent="0.25">
      <c r="A21" s="45" t="s">
        <v>10021</v>
      </c>
      <c r="B21" s="109" t="s">
        <v>9271</v>
      </c>
      <c r="C21" s="110" t="s">
        <v>9288</v>
      </c>
      <c r="D21" s="45" t="s">
        <v>9238</v>
      </c>
      <c r="E21" s="45" t="s">
        <v>9238</v>
      </c>
      <c r="F21" s="45" t="s">
        <v>9238</v>
      </c>
      <c r="G21" s="45" t="s">
        <v>9238</v>
      </c>
      <c r="H21" s="45" t="s">
        <v>666</v>
      </c>
      <c r="I21" s="45" t="s">
        <v>666</v>
      </c>
      <c r="J21" s="45" t="s">
        <v>9238</v>
      </c>
      <c r="K21" s="45" t="s">
        <v>9238</v>
      </c>
      <c r="L21" s="45" t="s">
        <v>9238</v>
      </c>
      <c r="M21" s="45" t="s">
        <v>9238</v>
      </c>
      <c r="N21" s="45" t="s">
        <v>9238</v>
      </c>
      <c r="O21" s="45" t="s">
        <v>9238</v>
      </c>
      <c r="P21" s="45" t="s">
        <v>666</v>
      </c>
      <c r="Q21" s="45" t="s">
        <v>9238</v>
      </c>
      <c r="R21" s="45" t="s">
        <v>9238</v>
      </c>
      <c r="S21" s="45" t="s">
        <v>9238</v>
      </c>
      <c r="T21" s="45" t="s">
        <v>666</v>
      </c>
      <c r="U21" s="45" t="s">
        <v>9238</v>
      </c>
      <c r="V21" s="45" t="s">
        <v>9238</v>
      </c>
      <c r="W21" s="45" t="s">
        <v>9238</v>
      </c>
      <c r="X21" s="45" t="s">
        <v>9238</v>
      </c>
      <c r="Y21" s="45" t="s">
        <v>666</v>
      </c>
      <c r="Z21" s="45" t="s">
        <v>9238</v>
      </c>
      <c r="AA21" s="45" t="s">
        <v>9238</v>
      </c>
      <c r="AB21" s="45" t="s">
        <v>9238</v>
      </c>
      <c r="AC21" s="45" t="s">
        <v>9238</v>
      </c>
      <c r="AD21" s="45" t="s">
        <v>666</v>
      </c>
      <c r="AE21" s="45" t="s">
        <v>9238</v>
      </c>
      <c r="AF21" s="45" t="s">
        <v>9238</v>
      </c>
      <c r="AG21" s="45" t="s">
        <v>9238</v>
      </c>
      <c r="AH21" s="45" t="s">
        <v>9238</v>
      </c>
      <c r="AI21" s="45" t="s">
        <v>9238</v>
      </c>
      <c r="AJ21" s="45" t="s">
        <v>666</v>
      </c>
      <c r="AK21" s="45" t="s">
        <v>9238</v>
      </c>
      <c r="AL21" s="45" t="s">
        <v>666</v>
      </c>
      <c r="AM21" s="45" t="s">
        <v>666</v>
      </c>
      <c r="AN21" s="45" t="s">
        <v>9238</v>
      </c>
      <c r="AO21" s="45" t="s">
        <v>9238</v>
      </c>
      <c r="AP21" s="45" t="s">
        <v>9238</v>
      </c>
      <c r="AQ21" s="45" t="s">
        <v>9238</v>
      </c>
      <c r="AR21" s="45" t="s">
        <v>9238</v>
      </c>
      <c r="AS21" s="45" t="s">
        <v>9238</v>
      </c>
      <c r="AT21" s="45" t="s">
        <v>666</v>
      </c>
      <c r="AU21" s="45" t="s">
        <v>666</v>
      </c>
      <c r="AV21" s="45" t="s">
        <v>9238</v>
      </c>
      <c r="AW21" s="45" t="s">
        <v>9238</v>
      </c>
      <c r="AX21" s="45" t="s">
        <v>666</v>
      </c>
      <c r="AY21" s="45" t="s">
        <v>9238</v>
      </c>
      <c r="AZ21" s="45" t="s">
        <v>666</v>
      </c>
      <c r="BA21" s="45"/>
      <c r="BB21" s="45"/>
    </row>
    <row r="22" spans="1:54" x14ac:dyDescent="0.25">
      <c r="A22" s="45" t="s">
        <v>9289</v>
      </c>
      <c r="B22" s="109" t="s">
        <v>9290</v>
      </c>
      <c r="C22" s="110" t="s">
        <v>9291</v>
      </c>
      <c r="D22" s="45" t="s">
        <v>9238</v>
      </c>
      <c r="E22" s="45" t="s">
        <v>9238</v>
      </c>
      <c r="F22" s="45" t="s">
        <v>9238</v>
      </c>
      <c r="G22" s="45" t="s">
        <v>9238</v>
      </c>
      <c r="H22" s="45" t="s">
        <v>666</v>
      </c>
      <c r="I22" s="45" t="s">
        <v>666</v>
      </c>
      <c r="J22" s="45" t="s">
        <v>9238</v>
      </c>
      <c r="K22" s="45" t="s">
        <v>9238</v>
      </c>
      <c r="L22" s="45" t="s">
        <v>9238</v>
      </c>
      <c r="M22" s="45" t="s">
        <v>9238</v>
      </c>
      <c r="N22" s="45" t="s">
        <v>666</v>
      </c>
      <c r="O22" s="45" t="s">
        <v>9238</v>
      </c>
      <c r="P22" s="45" t="s">
        <v>9238</v>
      </c>
      <c r="Q22" s="45" t="s">
        <v>9238</v>
      </c>
      <c r="R22" s="45" t="s">
        <v>9238</v>
      </c>
      <c r="S22" s="45" t="s">
        <v>9238</v>
      </c>
      <c r="T22" s="45" t="s">
        <v>666</v>
      </c>
      <c r="U22" s="45" t="s">
        <v>9238</v>
      </c>
      <c r="V22" s="45" t="s">
        <v>666</v>
      </c>
      <c r="W22" s="45" t="s">
        <v>9238</v>
      </c>
      <c r="X22" s="45" t="s">
        <v>9238</v>
      </c>
      <c r="Y22" s="45" t="s">
        <v>666</v>
      </c>
      <c r="Z22" s="45" t="s">
        <v>9238</v>
      </c>
      <c r="AA22" s="45" t="s">
        <v>9238</v>
      </c>
      <c r="AB22" s="45" t="s">
        <v>9238</v>
      </c>
      <c r="AC22" s="45" t="s">
        <v>9238</v>
      </c>
      <c r="AD22" s="45" t="s">
        <v>666</v>
      </c>
      <c r="AE22" s="45" t="s">
        <v>9238</v>
      </c>
      <c r="AF22" s="45" t="s">
        <v>9238</v>
      </c>
      <c r="AG22" s="45" t="s">
        <v>666</v>
      </c>
      <c r="AH22" s="45" t="s">
        <v>9238</v>
      </c>
      <c r="AI22" s="45" t="s">
        <v>9238</v>
      </c>
      <c r="AJ22" s="45" t="s">
        <v>9238</v>
      </c>
      <c r="AK22" s="45" t="s">
        <v>9238</v>
      </c>
      <c r="AL22" s="45" t="s">
        <v>666</v>
      </c>
      <c r="AM22" s="45" t="s">
        <v>9238</v>
      </c>
      <c r="AN22" s="45" t="s">
        <v>9238</v>
      </c>
      <c r="AO22" s="45" t="s">
        <v>666</v>
      </c>
      <c r="AP22" s="45" t="s">
        <v>9238</v>
      </c>
      <c r="AQ22" s="45" t="s">
        <v>9238</v>
      </c>
      <c r="AR22" s="45" t="s">
        <v>9238</v>
      </c>
      <c r="AS22" s="45" t="s">
        <v>666</v>
      </c>
      <c r="AT22" s="45" t="s">
        <v>9238</v>
      </c>
      <c r="AU22" s="45" t="s">
        <v>9238</v>
      </c>
      <c r="AV22" s="45" t="s">
        <v>9238</v>
      </c>
      <c r="AW22" s="45" t="s">
        <v>9238</v>
      </c>
      <c r="AX22" s="45" t="s">
        <v>666</v>
      </c>
      <c r="AY22" s="45" t="s">
        <v>9238</v>
      </c>
      <c r="AZ22" s="45" t="s">
        <v>9238</v>
      </c>
      <c r="BA22" s="45" t="s">
        <v>9238</v>
      </c>
      <c r="BB22" s="45" t="s">
        <v>666</v>
      </c>
    </row>
    <row r="23" spans="1:54" x14ac:dyDescent="0.25">
      <c r="A23" s="45" t="s">
        <v>9292</v>
      </c>
      <c r="B23" s="109" t="s">
        <v>9293</v>
      </c>
      <c r="C23" s="110" t="s">
        <v>9294</v>
      </c>
      <c r="D23" s="45" t="s">
        <v>9238</v>
      </c>
      <c r="E23" s="45" t="s">
        <v>9238</v>
      </c>
      <c r="F23" s="45" t="s">
        <v>9238</v>
      </c>
      <c r="G23" s="45" t="s">
        <v>9238</v>
      </c>
      <c r="H23" s="45" t="s">
        <v>9238</v>
      </c>
      <c r="I23" s="45" t="s">
        <v>666</v>
      </c>
      <c r="J23" s="45" t="s">
        <v>9238</v>
      </c>
      <c r="K23" s="45" t="s">
        <v>9238</v>
      </c>
      <c r="L23" s="45" t="s">
        <v>9238</v>
      </c>
      <c r="M23" s="45" t="s">
        <v>9238</v>
      </c>
      <c r="N23" s="45" t="s">
        <v>9238</v>
      </c>
      <c r="O23" s="45" t="s">
        <v>9238</v>
      </c>
      <c r="P23" s="45" t="s">
        <v>9238</v>
      </c>
      <c r="Q23" s="45" t="s">
        <v>9238</v>
      </c>
      <c r="R23" s="45" t="s">
        <v>9238</v>
      </c>
      <c r="S23" s="45" t="s">
        <v>9238</v>
      </c>
      <c r="T23" s="45" t="s">
        <v>9238</v>
      </c>
      <c r="U23" s="45" t="s">
        <v>666</v>
      </c>
      <c r="V23" s="45" t="s">
        <v>9238</v>
      </c>
      <c r="W23" s="45" t="s">
        <v>9238</v>
      </c>
      <c r="X23" s="45" t="s">
        <v>9238</v>
      </c>
      <c r="Y23" s="45" t="s">
        <v>9238</v>
      </c>
      <c r="Z23" s="45" t="s">
        <v>9238</v>
      </c>
      <c r="AA23" s="45" t="s">
        <v>9238</v>
      </c>
      <c r="AB23" s="45" t="s">
        <v>9238</v>
      </c>
      <c r="AC23" s="45" t="s">
        <v>9238</v>
      </c>
      <c r="AD23" s="45" t="s">
        <v>9238</v>
      </c>
      <c r="AE23" s="45" t="s">
        <v>9238</v>
      </c>
      <c r="AF23" s="45" t="s">
        <v>9238</v>
      </c>
      <c r="AG23" s="45" t="s">
        <v>9238</v>
      </c>
      <c r="AH23" s="45" t="s">
        <v>9238</v>
      </c>
      <c r="AI23" s="45" t="s">
        <v>9238</v>
      </c>
      <c r="AJ23" s="45" t="s">
        <v>666</v>
      </c>
      <c r="AK23" s="45" t="s">
        <v>9238</v>
      </c>
      <c r="AL23" s="45" t="s">
        <v>666</v>
      </c>
      <c r="AM23" s="45" t="s">
        <v>9238</v>
      </c>
      <c r="AN23" s="45" t="s">
        <v>9238</v>
      </c>
      <c r="AO23" s="45" t="s">
        <v>666</v>
      </c>
      <c r="AP23" s="45" t="s">
        <v>666</v>
      </c>
      <c r="AQ23" s="45" t="s">
        <v>9238</v>
      </c>
      <c r="AR23" s="45" t="s">
        <v>9238</v>
      </c>
      <c r="AS23" s="45" t="s">
        <v>9238</v>
      </c>
      <c r="AT23" s="45" t="s">
        <v>9238</v>
      </c>
      <c r="AU23" s="45" t="s">
        <v>9238</v>
      </c>
      <c r="AV23" s="45" t="s">
        <v>9238</v>
      </c>
      <c r="AW23" s="45" t="s">
        <v>9238</v>
      </c>
      <c r="AX23" s="45" t="s">
        <v>666</v>
      </c>
      <c r="AY23" s="45" t="s">
        <v>9238</v>
      </c>
      <c r="AZ23" s="45" t="s">
        <v>666</v>
      </c>
      <c r="BA23" s="45" t="s">
        <v>666</v>
      </c>
      <c r="BB23" s="45" t="s">
        <v>666</v>
      </c>
    </row>
    <row r="24" spans="1:54" x14ac:dyDescent="0.25">
      <c r="A24" s="45" t="s">
        <v>9295</v>
      </c>
      <c r="B24" s="109" t="s">
        <v>9271</v>
      </c>
      <c r="C24" s="110" t="s">
        <v>9296</v>
      </c>
      <c r="D24" s="45" t="s">
        <v>9238</v>
      </c>
      <c r="E24" s="45" t="s">
        <v>9238</v>
      </c>
      <c r="F24" s="45" t="s">
        <v>9238</v>
      </c>
      <c r="G24" s="45" t="s">
        <v>9238</v>
      </c>
      <c r="H24" s="45" t="s">
        <v>9238</v>
      </c>
      <c r="I24" s="45" t="s">
        <v>666</v>
      </c>
      <c r="J24" s="45" t="s">
        <v>9238</v>
      </c>
      <c r="K24" s="45" t="s">
        <v>9238</v>
      </c>
      <c r="L24" s="45" t="s">
        <v>9238</v>
      </c>
      <c r="M24" s="45" t="s">
        <v>9238</v>
      </c>
      <c r="N24" s="45" t="s">
        <v>9238</v>
      </c>
      <c r="O24" s="45" t="s">
        <v>9238</v>
      </c>
      <c r="P24" s="45" t="s">
        <v>9238</v>
      </c>
      <c r="Q24" s="45" t="s">
        <v>9238</v>
      </c>
      <c r="R24" s="45" t="s">
        <v>9238</v>
      </c>
      <c r="S24" s="45" t="s">
        <v>9238</v>
      </c>
      <c r="T24" s="45" t="s">
        <v>9238</v>
      </c>
      <c r="U24" s="45" t="s">
        <v>9238</v>
      </c>
      <c r="V24" s="45" t="s">
        <v>9238</v>
      </c>
      <c r="W24" s="45" t="s">
        <v>9238</v>
      </c>
      <c r="X24" s="45" t="s">
        <v>9238</v>
      </c>
      <c r="Y24" s="45" t="s">
        <v>9238</v>
      </c>
      <c r="Z24" s="45" t="s">
        <v>9238</v>
      </c>
      <c r="AA24" s="45" t="s">
        <v>9238</v>
      </c>
      <c r="AB24" s="45" t="s">
        <v>9238</v>
      </c>
      <c r="AC24" s="45" t="s">
        <v>9238</v>
      </c>
      <c r="AD24" s="45" t="s">
        <v>666</v>
      </c>
      <c r="AE24" s="45" t="s">
        <v>9238</v>
      </c>
      <c r="AF24" s="45" t="s">
        <v>9238</v>
      </c>
      <c r="AG24" s="45" t="s">
        <v>9238</v>
      </c>
      <c r="AH24" s="45" t="s">
        <v>9238</v>
      </c>
      <c r="AI24" s="45" t="s">
        <v>9238</v>
      </c>
      <c r="AJ24" s="45" t="s">
        <v>9238</v>
      </c>
      <c r="AK24" s="45" t="s">
        <v>9238</v>
      </c>
      <c r="AL24" s="45" t="s">
        <v>666</v>
      </c>
      <c r="AM24" s="45" t="s">
        <v>9238</v>
      </c>
      <c r="AN24" s="45" t="s">
        <v>9238</v>
      </c>
      <c r="AO24" s="45" t="s">
        <v>9238</v>
      </c>
      <c r="AP24" s="45" t="s">
        <v>9238</v>
      </c>
      <c r="AQ24" s="45" t="s">
        <v>9238</v>
      </c>
      <c r="AR24" s="45" t="s">
        <v>9238</v>
      </c>
      <c r="AS24" s="45" t="s">
        <v>9238</v>
      </c>
      <c r="AT24" s="45" t="s">
        <v>9238</v>
      </c>
      <c r="AU24" s="45" t="s">
        <v>9238</v>
      </c>
      <c r="AV24" s="45" t="s">
        <v>666</v>
      </c>
      <c r="AW24" s="45" t="s">
        <v>9238</v>
      </c>
      <c r="AX24" s="45" t="s">
        <v>666</v>
      </c>
      <c r="AY24" s="45" t="s">
        <v>9238</v>
      </c>
      <c r="AZ24" s="45" t="s">
        <v>9238</v>
      </c>
      <c r="BA24" s="45" t="s">
        <v>9238</v>
      </c>
      <c r="BB24" s="45" t="s">
        <v>9238</v>
      </c>
    </row>
    <row r="25" spans="1:54" x14ac:dyDescent="0.25">
      <c r="A25" s="45" t="s">
        <v>10022</v>
      </c>
      <c r="B25" s="109" t="s">
        <v>9271</v>
      </c>
      <c r="C25" s="110" t="s">
        <v>9297</v>
      </c>
      <c r="D25" s="45" t="s">
        <v>9238</v>
      </c>
      <c r="E25" s="45" t="s">
        <v>9238</v>
      </c>
      <c r="F25" s="45" t="s">
        <v>9238</v>
      </c>
      <c r="G25" s="45" t="s">
        <v>9238</v>
      </c>
      <c r="H25" s="45" t="s">
        <v>9238</v>
      </c>
      <c r="I25" s="45" t="s">
        <v>666</v>
      </c>
      <c r="J25" s="45" t="s">
        <v>9238</v>
      </c>
      <c r="K25" s="45" t="s">
        <v>9238</v>
      </c>
      <c r="L25" s="45" t="s">
        <v>9238</v>
      </c>
      <c r="M25" s="45" t="s">
        <v>9238</v>
      </c>
      <c r="N25" s="45" t="s">
        <v>9238</v>
      </c>
      <c r="O25" s="45" t="s">
        <v>9238</v>
      </c>
      <c r="P25" s="45" t="s">
        <v>9238</v>
      </c>
      <c r="Q25" s="45" t="s">
        <v>9238</v>
      </c>
      <c r="R25" s="45" t="s">
        <v>9238</v>
      </c>
      <c r="S25" s="45" t="s">
        <v>9238</v>
      </c>
      <c r="T25" s="45" t="s">
        <v>9238</v>
      </c>
      <c r="U25" s="45" t="s">
        <v>9238</v>
      </c>
      <c r="V25" s="45" t="s">
        <v>666</v>
      </c>
      <c r="W25" s="45" t="s">
        <v>9238</v>
      </c>
      <c r="X25" s="45" t="s">
        <v>666</v>
      </c>
      <c r="Y25" s="45" t="s">
        <v>9238</v>
      </c>
      <c r="Z25" s="45" t="s">
        <v>9238</v>
      </c>
      <c r="AA25" s="45" t="s">
        <v>666</v>
      </c>
      <c r="AB25" s="45" t="s">
        <v>666</v>
      </c>
      <c r="AC25" s="45" t="s">
        <v>666</v>
      </c>
      <c r="AD25" s="45" t="s">
        <v>9238</v>
      </c>
      <c r="AE25" s="45" t="s">
        <v>666</v>
      </c>
      <c r="AF25" s="45" t="s">
        <v>9238</v>
      </c>
      <c r="AG25" s="45" t="s">
        <v>9238</v>
      </c>
      <c r="AH25" s="45" t="s">
        <v>9238</v>
      </c>
      <c r="AI25" s="45" t="s">
        <v>9238</v>
      </c>
      <c r="AJ25" s="45" t="s">
        <v>9238</v>
      </c>
      <c r="AK25" s="45" t="s">
        <v>9238</v>
      </c>
      <c r="AL25" s="45" t="s">
        <v>666</v>
      </c>
      <c r="AM25" s="45" t="s">
        <v>9238</v>
      </c>
      <c r="AN25" s="45" t="s">
        <v>9238</v>
      </c>
      <c r="AO25" s="45" t="s">
        <v>9238</v>
      </c>
      <c r="AP25" s="45" t="s">
        <v>666</v>
      </c>
      <c r="AQ25" s="45" t="s">
        <v>9238</v>
      </c>
      <c r="AR25" s="45" t="s">
        <v>9238</v>
      </c>
      <c r="AS25" s="45" t="s">
        <v>9238</v>
      </c>
      <c r="AT25" s="45" t="s">
        <v>666</v>
      </c>
      <c r="AU25" s="45" t="s">
        <v>666</v>
      </c>
      <c r="AV25" s="45" t="s">
        <v>666</v>
      </c>
      <c r="AW25" s="45" t="s">
        <v>666</v>
      </c>
      <c r="AX25" s="45" t="s">
        <v>666</v>
      </c>
      <c r="AY25" s="45" t="s">
        <v>9238</v>
      </c>
      <c r="AZ25" s="45" t="s">
        <v>9238</v>
      </c>
      <c r="BA25" s="45" t="s">
        <v>9238</v>
      </c>
      <c r="BB25" s="45" t="s">
        <v>9238</v>
      </c>
    </row>
    <row r="26" spans="1:54" x14ac:dyDescent="0.25">
      <c r="A26" s="45" t="s">
        <v>9298</v>
      </c>
      <c r="B26" s="109" t="s">
        <v>9319</v>
      </c>
      <c r="C26" s="110" t="s">
        <v>9299</v>
      </c>
      <c r="D26" s="45"/>
      <c r="E26" s="45" t="s">
        <v>9238</v>
      </c>
      <c r="F26" s="45" t="s">
        <v>9238</v>
      </c>
      <c r="G26" s="45" t="s">
        <v>9238</v>
      </c>
      <c r="H26" s="45" t="s">
        <v>9238</v>
      </c>
      <c r="I26" s="45" t="s">
        <v>666</v>
      </c>
      <c r="J26" s="45" t="s">
        <v>9238</v>
      </c>
      <c r="K26" s="45" t="s">
        <v>9238</v>
      </c>
      <c r="L26" s="45" t="s">
        <v>666</v>
      </c>
      <c r="M26" s="45" t="s">
        <v>666</v>
      </c>
      <c r="N26" s="45" t="s">
        <v>9238</v>
      </c>
      <c r="O26" s="45" t="s">
        <v>666</v>
      </c>
      <c r="P26" s="45" t="s">
        <v>9238</v>
      </c>
      <c r="Q26" s="45" t="s">
        <v>9238</v>
      </c>
      <c r="R26" s="45" t="s">
        <v>9238</v>
      </c>
      <c r="S26" s="45" t="s">
        <v>666</v>
      </c>
      <c r="T26" s="45" t="s">
        <v>9238</v>
      </c>
      <c r="U26" s="45" t="s">
        <v>666</v>
      </c>
      <c r="V26" s="45" t="s">
        <v>9238</v>
      </c>
      <c r="W26" s="45" t="s">
        <v>9238</v>
      </c>
      <c r="X26" s="45" t="s">
        <v>9238</v>
      </c>
      <c r="Y26" s="45" t="s">
        <v>666</v>
      </c>
      <c r="Z26" s="45" t="s">
        <v>9238</v>
      </c>
      <c r="AA26" s="45" t="s">
        <v>666</v>
      </c>
      <c r="AB26" s="45" t="s">
        <v>9238</v>
      </c>
      <c r="AC26" s="45" t="s">
        <v>9238</v>
      </c>
      <c r="AD26" s="45" t="s">
        <v>666</v>
      </c>
      <c r="AE26" s="45" t="s">
        <v>9238</v>
      </c>
      <c r="AF26" s="45" t="s">
        <v>666</v>
      </c>
      <c r="AG26" s="45" t="s">
        <v>9238</v>
      </c>
      <c r="AH26" s="45" t="s">
        <v>9238</v>
      </c>
      <c r="AI26" s="45" t="s">
        <v>9238</v>
      </c>
      <c r="AJ26" s="45" t="s">
        <v>9238</v>
      </c>
      <c r="AK26" s="45" t="s">
        <v>9238</v>
      </c>
      <c r="AL26" s="45" t="s">
        <v>666</v>
      </c>
      <c r="AM26" s="45" t="s">
        <v>9238</v>
      </c>
      <c r="AN26" s="45" t="s">
        <v>9238</v>
      </c>
      <c r="AO26" s="45" t="s">
        <v>9238</v>
      </c>
      <c r="AP26" s="45" t="s">
        <v>9238</v>
      </c>
      <c r="AQ26" s="45" t="s">
        <v>9238</v>
      </c>
      <c r="AR26" s="45" t="s">
        <v>9238</v>
      </c>
      <c r="AS26" s="45" t="s">
        <v>9238</v>
      </c>
      <c r="AT26" s="45" t="s">
        <v>9238</v>
      </c>
      <c r="AU26" s="45" t="s">
        <v>9238</v>
      </c>
      <c r="AV26" s="45" t="s">
        <v>9238</v>
      </c>
      <c r="AW26" s="45" t="s">
        <v>9238</v>
      </c>
      <c r="AX26" s="45" t="s">
        <v>666</v>
      </c>
      <c r="AY26" s="45" t="s">
        <v>666</v>
      </c>
      <c r="AZ26" s="45" t="s">
        <v>9238</v>
      </c>
      <c r="BA26" s="45" t="s">
        <v>666</v>
      </c>
      <c r="BB26" s="45" t="s">
        <v>9238</v>
      </c>
    </row>
    <row r="27" spans="1:54" x14ac:dyDescent="0.25">
      <c r="A27" s="45" t="s">
        <v>9300</v>
      </c>
      <c r="B27" s="109" t="s">
        <v>9271</v>
      </c>
      <c r="C27" s="110" t="s">
        <v>9301</v>
      </c>
      <c r="D27" s="45" t="s">
        <v>9238</v>
      </c>
      <c r="E27" s="45" t="s">
        <v>9238</v>
      </c>
      <c r="F27" s="45" t="s">
        <v>9238</v>
      </c>
      <c r="G27" s="45" t="s">
        <v>9238</v>
      </c>
      <c r="H27" s="45" t="s">
        <v>666</v>
      </c>
      <c r="I27" s="45" t="s">
        <v>666</v>
      </c>
      <c r="J27" s="45" t="s">
        <v>9238</v>
      </c>
      <c r="K27" s="45" t="s">
        <v>9238</v>
      </c>
      <c r="L27" s="45" t="s">
        <v>9238</v>
      </c>
      <c r="M27" s="45" t="s">
        <v>666</v>
      </c>
      <c r="N27" s="45" t="s">
        <v>9238</v>
      </c>
      <c r="O27" s="45" t="s">
        <v>9238</v>
      </c>
      <c r="P27" s="45" t="s">
        <v>666</v>
      </c>
      <c r="Q27" s="45" t="s">
        <v>9238</v>
      </c>
      <c r="R27" s="45" t="s">
        <v>9238</v>
      </c>
      <c r="S27" s="45" t="s">
        <v>9238</v>
      </c>
      <c r="T27" s="45" t="s">
        <v>9238</v>
      </c>
      <c r="U27" s="45" t="s">
        <v>9238</v>
      </c>
      <c r="V27" s="45" t="s">
        <v>666</v>
      </c>
      <c r="W27" s="45" t="s">
        <v>666</v>
      </c>
      <c r="X27" s="45" t="s">
        <v>9238</v>
      </c>
      <c r="Y27" s="45" t="s">
        <v>9238</v>
      </c>
      <c r="Z27" s="45" t="s">
        <v>9238</v>
      </c>
      <c r="AA27" s="45" t="s">
        <v>9238</v>
      </c>
      <c r="AB27" s="45" t="s">
        <v>9238</v>
      </c>
      <c r="AC27" s="45" t="s">
        <v>9238</v>
      </c>
      <c r="AD27" s="45" t="s">
        <v>9238</v>
      </c>
      <c r="AE27" s="45" t="s">
        <v>9238</v>
      </c>
      <c r="AF27" s="45" t="s">
        <v>9238</v>
      </c>
      <c r="AG27" s="45" t="s">
        <v>9238</v>
      </c>
      <c r="AH27" s="45" t="s">
        <v>666</v>
      </c>
      <c r="AI27" s="45" t="s">
        <v>9238</v>
      </c>
      <c r="AJ27" s="45" t="s">
        <v>9238</v>
      </c>
      <c r="AK27" s="45" t="s">
        <v>9238</v>
      </c>
      <c r="AL27" s="45" t="s">
        <v>666</v>
      </c>
      <c r="AM27" s="45" t="s">
        <v>9238</v>
      </c>
      <c r="AN27" s="45" t="s">
        <v>9238</v>
      </c>
      <c r="AO27" s="45" t="s">
        <v>9238</v>
      </c>
      <c r="AP27" s="45" t="s">
        <v>9238</v>
      </c>
      <c r="AQ27" s="45" t="s">
        <v>9238</v>
      </c>
      <c r="AR27" s="45" t="s">
        <v>9238</v>
      </c>
      <c r="AS27" s="45" t="s">
        <v>9238</v>
      </c>
      <c r="AT27" s="45" t="s">
        <v>9238</v>
      </c>
      <c r="AU27" s="45" t="s">
        <v>666</v>
      </c>
      <c r="AV27" s="45" t="s">
        <v>666</v>
      </c>
      <c r="AW27" s="45" t="s">
        <v>9238</v>
      </c>
      <c r="AX27" s="45" t="s">
        <v>666</v>
      </c>
      <c r="AY27" s="45" t="s">
        <v>9238</v>
      </c>
      <c r="AZ27" s="45" t="s">
        <v>9238</v>
      </c>
      <c r="BA27" s="45" t="s">
        <v>666</v>
      </c>
      <c r="BB27" s="45" t="s">
        <v>9238</v>
      </c>
    </row>
    <row r="28" spans="1:54" x14ac:dyDescent="0.25">
      <c r="A28" s="45" t="s">
        <v>9302</v>
      </c>
      <c r="B28" s="109" t="s">
        <v>9271</v>
      </c>
      <c r="C28" s="110" t="s">
        <v>9303</v>
      </c>
      <c r="D28" s="45" t="s">
        <v>9238</v>
      </c>
      <c r="E28" s="45" t="s">
        <v>9238</v>
      </c>
      <c r="F28" s="45" t="s">
        <v>666</v>
      </c>
      <c r="G28" s="45" t="s">
        <v>9238</v>
      </c>
      <c r="H28" s="45" t="s">
        <v>666</v>
      </c>
      <c r="I28" s="45" t="s">
        <v>666</v>
      </c>
      <c r="J28" s="45" t="s">
        <v>666</v>
      </c>
      <c r="K28" s="45" t="s">
        <v>666</v>
      </c>
      <c r="L28" s="45" t="s">
        <v>9238</v>
      </c>
      <c r="M28" s="45" t="s">
        <v>666</v>
      </c>
      <c r="N28" s="45" t="s">
        <v>9238</v>
      </c>
      <c r="O28" s="45" t="s">
        <v>9238</v>
      </c>
      <c r="P28" s="45" t="s">
        <v>9238</v>
      </c>
      <c r="Q28" s="45" t="s">
        <v>9238</v>
      </c>
      <c r="R28" s="45" t="s">
        <v>9238</v>
      </c>
      <c r="S28" s="45" t="s">
        <v>666</v>
      </c>
      <c r="T28" s="45" t="s">
        <v>666</v>
      </c>
      <c r="U28" s="45" t="s">
        <v>9238</v>
      </c>
      <c r="V28" s="45" t="s">
        <v>9238</v>
      </c>
      <c r="W28" s="45" t="s">
        <v>666</v>
      </c>
      <c r="X28" s="45" t="s">
        <v>9238</v>
      </c>
      <c r="Y28" s="45" t="s">
        <v>9238</v>
      </c>
      <c r="Z28" s="45" t="s">
        <v>9238</v>
      </c>
      <c r="AA28" s="45" t="s">
        <v>9238</v>
      </c>
      <c r="AB28" s="45" t="s">
        <v>666</v>
      </c>
      <c r="AC28" s="45" t="s">
        <v>9238</v>
      </c>
      <c r="AD28" s="45" t="s">
        <v>666</v>
      </c>
      <c r="AE28" s="45" t="s">
        <v>9238</v>
      </c>
      <c r="AF28" s="45" t="s">
        <v>666</v>
      </c>
      <c r="AG28" s="45" t="s">
        <v>666</v>
      </c>
      <c r="AH28" s="45" t="s">
        <v>666</v>
      </c>
      <c r="AI28" s="45" t="s">
        <v>9238</v>
      </c>
      <c r="AJ28" s="45" t="s">
        <v>9238</v>
      </c>
      <c r="AK28" s="45" t="s">
        <v>666</v>
      </c>
      <c r="AL28" s="45" t="s">
        <v>666</v>
      </c>
      <c r="AM28" s="45" t="s">
        <v>666</v>
      </c>
      <c r="AN28" s="45" t="s">
        <v>9238</v>
      </c>
      <c r="AO28" s="45" t="s">
        <v>9238</v>
      </c>
      <c r="AP28" s="45" t="s">
        <v>666</v>
      </c>
      <c r="AQ28" s="45" t="s">
        <v>666</v>
      </c>
      <c r="AR28" s="45" t="s">
        <v>666</v>
      </c>
      <c r="AS28" s="45" t="s">
        <v>9238</v>
      </c>
      <c r="AT28" s="45" t="s">
        <v>666</v>
      </c>
      <c r="AU28" s="45" t="s">
        <v>666</v>
      </c>
      <c r="AV28" s="45" t="s">
        <v>9238</v>
      </c>
      <c r="AW28" s="45" t="s">
        <v>666</v>
      </c>
      <c r="AX28" s="45" t="s">
        <v>666</v>
      </c>
      <c r="AY28" s="45" t="s">
        <v>9238</v>
      </c>
      <c r="AZ28" s="45" t="s">
        <v>9238</v>
      </c>
      <c r="BA28" s="45" t="s">
        <v>9238</v>
      </c>
      <c r="BB28" s="45" t="s">
        <v>9238</v>
      </c>
    </row>
    <row r="29" spans="1:54" x14ac:dyDescent="0.25">
      <c r="A29" s="45" t="s">
        <v>10023</v>
      </c>
      <c r="B29" s="109" t="s">
        <v>9271</v>
      </c>
      <c r="C29" s="110" t="s">
        <v>9304</v>
      </c>
      <c r="D29" s="45" t="s">
        <v>9238</v>
      </c>
      <c r="E29" s="45" t="s">
        <v>9238</v>
      </c>
      <c r="F29" s="45" t="s">
        <v>9238</v>
      </c>
      <c r="G29" s="45" t="s">
        <v>9238</v>
      </c>
      <c r="H29" s="45" t="s">
        <v>9238</v>
      </c>
      <c r="I29" s="45" t="s">
        <v>666</v>
      </c>
      <c r="J29" s="45" t="s">
        <v>9238</v>
      </c>
      <c r="K29" s="45" t="s">
        <v>9238</v>
      </c>
      <c r="L29" s="45" t="s">
        <v>666</v>
      </c>
      <c r="M29" s="45" t="s">
        <v>9238</v>
      </c>
      <c r="N29" s="45" t="s">
        <v>9238</v>
      </c>
      <c r="O29" s="45" t="s">
        <v>9238</v>
      </c>
      <c r="P29" s="45" t="s">
        <v>9238</v>
      </c>
      <c r="Q29" s="45" t="s">
        <v>9238</v>
      </c>
      <c r="R29" s="45" t="s">
        <v>666</v>
      </c>
      <c r="S29" s="45" t="s">
        <v>666</v>
      </c>
      <c r="T29" s="45" t="s">
        <v>9238</v>
      </c>
      <c r="U29" s="45" t="s">
        <v>666</v>
      </c>
      <c r="V29" s="45" t="s">
        <v>666</v>
      </c>
      <c r="W29" s="45" t="s">
        <v>666</v>
      </c>
      <c r="X29" s="45" t="s">
        <v>9238</v>
      </c>
      <c r="Y29" s="45" t="s">
        <v>9238</v>
      </c>
      <c r="Z29" s="45" t="s">
        <v>9238</v>
      </c>
      <c r="AA29" s="45" t="s">
        <v>9238</v>
      </c>
      <c r="AB29" s="45" t="s">
        <v>9238</v>
      </c>
      <c r="AC29" s="45" t="s">
        <v>9238</v>
      </c>
      <c r="AD29" s="45" t="s">
        <v>9238</v>
      </c>
      <c r="AE29" s="45" t="s">
        <v>9238</v>
      </c>
      <c r="AF29" s="45" t="s">
        <v>9238</v>
      </c>
      <c r="AG29" s="45" t="s">
        <v>9238</v>
      </c>
      <c r="AH29" s="45" t="s">
        <v>9238</v>
      </c>
      <c r="AI29" s="45" t="s">
        <v>9238</v>
      </c>
      <c r="AJ29" s="45" t="s">
        <v>9238</v>
      </c>
      <c r="AK29" s="45" t="s">
        <v>9238</v>
      </c>
      <c r="AL29" s="45" t="s">
        <v>666</v>
      </c>
      <c r="AM29" s="45" t="s">
        <v>9238</v>
      </c>
      <c r="AN29" s="45" t="s">
        <v>9238</v>
      </c>
      <c r="AO29" s="45" t="s">
        <v>9238</v>
      </c>
      <c r="AP29" s="45" t="s">
        <v>9238</v>
      </c>
      <c r="AQ29" s="45" t="s">
        <v>9238</v>
      </c>
      <c r="AR29" s="45" t="s">
        <v>9238</v>
      </c>
      <c r="AS29" s="45" t="s">
        <v>9238</v>
      </c>
      <c r="AT29" s="45" t="s">
        <v>9238</v>
      </c>
      <c r="AU29" s="45" t="s">
        <v>9238</v>
      </c>
      <c r="AV29" s="45" t="s">
        <v>9238</v>
      </c>
      <c r="AW29" s="45" t="s">
        <v>9238</v>
      </c>
      <c r="AX29" s="45" t="s">
        <v>666</v>
      </c>
      <c r="AY29" s="45" t="s">
        <v>9238</v>
      </c>
      <c r="AZ29" s="45" t="s">
        <v>666</v>
      </c>
      <c r="BA29" s="45" t="s">
        <v>666</v>
      </c>
      <c r="BB29" s="45" t="s">
        <v>666</v>
      </c>
    </row>
    <row r="30" spans="1:54" x14ac:dyDescent="0.25">
      <c r="A30" s="45" t="s">
        <v>10073</v>
      </c>
      <c r="B30" s="109" t="s">
        <v>9271</v>
      </c>
      <c r="C30" s="110" t="s">
        <v>9305</v>
      </c>
      <c r="D30" s="45" t="s">
        <v>9238</v>
      </c>
      <c r="E30" s="45" t="s">
        <v>9238</v>
      </c>
      <c r="F30" s="45" t="s">
        <v>9238</v>
      </c>
      <c r="G30" s="45" t="s">
        <v>9238</v>
      </c>
      <c r="H30" s="45" t="s">
        <v>9238</v>
      </c>
      <c r="I30" s="45" t="s">
        <v>666</v>
      </c>
      <c r="J30" s="45" t="s">
        <v>9238</v>
      </c>
      <c r="K30" s="45" t="s">
        <v>9238</v>
      </c>
      <c r="L30" s="45" t="s">
        <v>9238</v>
      </c>
      <c r="M30" s="45" t="s">
        <v>9238</v>
      </c>
      <c r="N30" s="45" t="s">
        <v>9238</v>
      </c>
      <c r="O30" s="45" t="s">
        <v>9238</v>
      </c>
      <c r="P30" s="45" t="s">
        <v>9238</v>
      </c>
      <c r="Q30" s="45" t="s">
        <v>9238</v>
      </c>
      <c r="R30" s="45" t="s">
        <v>9238</v>
      </c>
      <c r="S30" s="45" t="s">
        <v>9238</v>
      </c>
      <c r="T30" s="45" t="s">
        <v>666</v>
      </c>
      <c r="U30" s="45" t="s">
        <v>9238</v>
      </c>
      <c r="V30" s="45" t="s">
        <v>666</v>
      </c>
      <c r="W30" s="45" t="s">
        <v>9238</v>
      </c>
      <c r="X30" s="45" t="s">
        <v>9238</v>
      </c>
      <c r="Y30" s="45" t="s">
        <v>9238</v>
      </c>
      <c r="Z30" s="45" t="s">
        <v>9238</v>
      </c>
      <c r="AA30" s="45" t="s">
        <v>9238</v>
      </c>
      <c r="AB30" s="45" t="s">
        <v>9238</v>
      </c>
      <c r="AC30" s="45" t="s">
        <v>9238</v>
      </c>
      <c r="AD30" s="45" t="s">
        <v>9238</v>
      </c>
      <c r="AE30" s="45" t="s">
        <v>9238</v>
      </c>
      <c r="AF30" s="45" t="s">
        <v>9238</v>
      </c>
      <c r="AG30" s="45" t="s">
        <v>9238</v>
      </c>
      <c r="AH30" s="45" t="s">
        <v>666</v>
      </c>
      <c r="AI30" s="45" t="s">
        <v>9238</v>
      </c>
      <c r="AJ30" s="45" t="s">
        <v>9238</v>
      </c>
      <c r="AK30" s="45" t="s">
        <v>666</v>
      </c>
      <c r="AL30" s="45" t="s">
        <v>666</v>
      </c>
      <c r="AM30" s="45" t="s">
        <v>666</v>
      </c>
      <c r="AN30" s="45" t="s">
        <v>666</v>
      </c>
      <c r="AO30" s="45" t="s">
        <v>666</v>
      </c>
      <c r="AP30" s="45" t="s">
        <v>666</v>
      </c>
      <c r="AQ30" s="45" t="s">
        <v>666</v>
      </c>
      <c r="AR30" s="45" t="s">
        <v>9238</v>
      </c>
      <c r="AS30" s="45" t="s">
        <v>666</v>
      </c>
      <c r="AT30" s="45" t="s">
        <v>9238</v>
      </c>
      <c r="AU30" s="45" t="s">
        <v>9238</v>
      </c>
      <c r="AV30" s="45" t="s">
        <v>9238</v>
      </c>
      <c r="AW30" s="45" t="s">
        <v>9238</v>
      </c>
      <c r="AX30" s="45" t="s">
        <v>666</v>
      </c>
      <c r="AY30" s="45" t="s">
        <v>666</v>
      </c>
      <c r="AZ30" s="45" t="s">
        <v>9238</v>
      </c>
      <c r="BA30" s="45" t="s">
        <v>666</v>
      </c>
      <c r="BB30" s="45" t="s">
        <v>9238</v>
      </c>
    </row>
    <row r="31" spans="1:54" x14ac:dyDescent="0.25">
      <c r="A31" s="45" t="s">
        <v>9306</v>
      </c>
      <c r="B31" s="109" t="s">
        <v>9307</v>
      </c>
      <c r="C31" s="110" t="s">
        <v>9308</v>
      </c>
      <c r="D31" s="45" t="s">
        <v>9238</v>
      </c>
      <c r="E31" s="45" t="s">
        <v>9238</v>
      </c>
      <c r="F31" s="45" t="s">
        <v>9238</v>
      </c>
      <c r="G31" s="45" t="s">
        <v>9238</v>
      </c>
      <c r="H31" s="45" t="s">
        <v>9238</v>
      </c>
      <c r="I31" s="45" t="s">
        <v>666</v>
      </c>
      <c r="J31" s="45" t="s">
        <v>666</v>
      </c>
      <c r="K31" s="45" t="s">
        <v>9238</v>
      </c>
      <c r="L31" s="45" t="s">
        <v>9238</v>
      </c>
      <c r="M31" s="45" t="s">
        <v>666</v>
      </c>
      <c r="N31" s="45" t="s">
        <v>666</v>
      </c>
      <c r="O31" s="45" t="s">
        <v>9238</v>
      </c>
      <c r="P31" s="45" t="s">
        <v>9238</v>
      </c>
      <c r="Q31" s="45" t="s">
        <v>9238</v>
      </c>
      <c r="R31" s="45" t="s">
        <v>666</v>
      </c>
      <c r="S31" s="45" t="s">
        <v>666</v>
      </c>
      <c r="T31" s="45" t="s">
        <v>666</v>
      </c>
      <c r="U31" s="45" t="s">
        <v>666</v>
      </c>
      <c r="V31" s="45" t="s">
        <v>666</v>
      </c>
      <c r="W31" s="45" t="s">
        <v>9238</v>
      </c>
      <c r="X31" s="45" t="s">
        <v>9238</v>
      </c>
      <c r="Y31" s="45" t="s">
        <v>666</v>
      </c>
      <c r="Z31" s="45" t="s">
        <v>9238</v>
      </c>
      <c r="AA31" s="45" t="s">
        <v>9238</v>
      </c>
      <c r="AB31" s="45" t="s">
        <v>9238</v>
      </c>
      <c r="AC31" s="45" t="s">
        <v>9238</v>
      </c>
      <c r="AD31" s="45" t="s">
        <v>666</v>
      </c>
      <c r="AE31" s="45" t="s">
        <v>9238</v>
      </c>
      <c r="AF31" s="45" t="s">
        <v>666</v>
      </c>
      <c r="AG31" s="45" t="s">
        <v>9238</v>
      </c>
      <c r="AH31" s="45" t="s">
        <v>666</v>
      </c>
      <c r="AI31" s="45" t="s">
        <v>666</v>
      </c>
      <c r="AJ31" s="45" t="s">
        <v>9238</v>
      </c>
      <c r="AK31" s="45" t="s">
        <v>666</v>
      </c>
      <c r="AL31" s="45" t="s">
        <v>666</v>
      </c>
      <c r="AM31" s="45" t="s">
        <v>666</v>
      </c>
      <c r="AN31" s="45" t="s">
        <v>666</v>
      </c>
      <c r="AO31" s="45" t="s">
        <v>666</v>
      </c>
      <c r="AP31" s="45" t="s">
        <v>9238</v>
      </c>
      <c r="AQ31" s="45" t="s">
        <v>9238</v>
      </c>
      <c r="AR31" s="45" t="s">
        <v>9238</v>
      </c>
      <c r="AS31" s="45" t="s">
        <v>9238</v>
      </c>
      <c r="AT31" s="45" t="s">
        <v>9238</v>
      </c>
      <c r="AU31" s="45" t="s">
        <v>9238</v>
      </c>
      <c r="AV31" s="45" t="s">
        <v>9238</v>
      </c>
      <c r="AW31" s="45" t="s">
        <v>9238</v>
      </c>
      <c r="AX31" s="45" t="s">
        <v>666</v>
      </c>
      <c r="AY31" s="45" t="s">
        <v>9238</v>
      </c>
      <c r="AZ31" s="45" t="s">
        <v>9238</v>
      </c>
      <c r="BA31" s="45" t="s">
        <v>9238</v>
      </c>
      <c r="BB31" s="45"/>
    </row>
    <row r="32" spans="1:54" x14ac:dyDescent="0.25">
      <c r="A32" s="45" t="s">
        <v>9309</v>
      </c>
      <c r="B32" s="109" t="s">
        <v>9310</v>
      </c>
      <c r="C32" s="110" t="s">
        <v>9311</v>
      </c>
      <c r="D32" s="45" t="s">
        <v>9238</v>
      </c>
      <c r="E32" s="45" t="s">
        <v>9238</v>
      </c>
      <c r="F32" s="45" t="s">
        <v>9238</v>
      </c>
      <c r="G32" s="45" t="s">
        <v>9238</v>
      </c>
      <c r="H32" s="45" t="s">
        <v>9238</v>
      </c>
      <c r="I32" s="45" t="s">
        <v>666</v>
      </c>
      <c r="J32" s="45" t="s">
        <v>9238</v>
      </c>
      <c r="K32" s="45" t="s">
        <v>9238</v>
      </c>
      <c r="L32" s="45" t="s">
        <v>9238</v>
      </c>
      <c r="M32" s="45" t="s">
        <v>9238</v>
      </c>
      <c r="N32" s="45" t="s">
        <v>9238</v>
      </c>
      <c r="O32" s="45" t="s">
        <v>9238</v>
      </c>
      <c r="P32" s="45" t="s">
        <v>9238</v>
      </c>
      <c r="Q32" s="45" t="s">
        <v>9238</v>
      </c>
      <c r="R32" s="45" t="s">
        <v>9238</v>
      </c>
      <c r="S32" s="45" t="s">
        <v>9238</v>
      </c>
      <c r="T32" s="45" t="s">
        <v>9238</v>
      </c>
      <c r="U32" s="45" t="s">
        <v>9238</v>
      </c>
      <c r="V32" s="45" t="s">
        <v>9238</v>
      </c>
      <c r="W32" s="45" t="s">
        <v>9238</v>
      </c>
      <c r="X32" s="45" t="s">
        <v>9238</v>
      </c>
      <c r="Y32" s="45" t="s">
        <v>9238</v>
      </c>
      <c r="Z32" s="45" t="s">
        <v>666</v>
      </c>
      <c r="AA32" s="45" t="s">
        <v>9238</v>
      </c>
      <c r="AB32" s="45" t="s">
        <v>9238</v>
      </c>
      <c r="AC32" s="45" t="s">
        <v>9238</v>
      </c>
      <c r="AD32" s="45" t="s">
        <v>9238</v>
      </c>
      <c r="AE32" s="45" t="s">
        <v>9238</v>
      </c>
      <c r="AF32" s="45" t="s">
        <v>9238</v>
      </c>
      <c r="AG32" s="45" t="s">
        <v>666</v>
      </c>
      <c r="AH32" s="45" t="s">
        <v>9238</v>
      </c>
      <c r="AI32" s="45" t="s">
        <v>9238</v>
      </c>
      <c r="AJ32" s="45" t="s">
        <v>9238</v>
      </c>
      <c r="AK32" s="45" t="s">
        <v>9238</v>
      </c>
      <c r="AL32" s="45" t="s">
        <v>666</v>
      </c>
      <c r="AM32" s="45" t="s">
        <v>9238</v>
      </c>
      <c r="AN32" s="45" t="s">
        <v>9238</v>
      </c>
      <c r="AO32" s="45" t="s">
        <v>9238</v>
      </c>
      <c r="AP32" s="45" t="s">
        <v>9238</v>
      </c>
      <c r="AQ32" s="45" t="s">
        <v>9238</v>
      </c>
      <c r="AR32" s="45" t="s">
        <v>9238</v>
      </c>
      <c r="AS32" s="45" t="s">
        <v>666</v>
      </c>
      <c r="AT32" s="45" t="s">
        <v>9238</v>
      </c>
      <c r="AU32" s="45" t="s">
        <v>666</v>
      </c>
      <c r="AV32" s="45" t="s">
        <v>9238</v>
      </c>
      <c r="AW32" s="45" t="s">
        <v>9238</v>
      </c>
      <c r="AX32" s="45" t="s">
        <v>666</v>
      </c>
      <c r="AY32" s="45" t="s">
        <v>666</v>
      </c>
      <c r="AZ32" s="45" t="s">
        <v>9238</v>
      </c>
      <c r="BA32" s="45" t="s">
        <v>9238</v>
      </c>
      <c r="BB32" s="45"/>
    </row>
    <row r="33" spans="1:55" x14ac:dyDescent="0.25">
      <c r="A33" s="46"/>
      <c r="B33" s="46"/>
      <c r="C33" s="31" t="s">
        <v>9238</v>
      </c>
      <c r="D33" s="141"/>
      <c r="E33" s="46">
        <f t="shared" ref="E33" si="0">COUNTIF(E2:E32,$C$33)</f>
        <v>30</v>
      </c>
      <c r="F33" s="46">
        <f t="shared" ref="F33:G33" si="1">COUNTIF(F2:F32,$C$33)</f>
        <v>27</v>
      </c>
      <c r="G33" s="46">
        <f t="shared" si="1"/>
        <v>30</v>
      </c>
      <c r="H33" s="46">
        <f t="shared" ref="H33:I33" si="2">COUNTIF(H2:H32,$C$33)</f>
        <v>20</v>
      </c>
      <c r="I33" s="46">
        <f t="shared" si="2"/>
        <v>0</v>
      </c>
      <c r="J33" s="46">
        <f t="shared" ref="J33:BB33" si="3">COUNTIF(J2:J32,$C$33)</f>
        <v>26</v>
      </c>
      <c r="K33" s="46">
        <f t="shared" si="3"/>
        <v>26</v>
      </c>
      <c r="L33" s="46">
        <f t="shared" si="3"/>
        <v>22</v>
      </c>
      <c r="M33" s="46">
        <f t="shared" si="3"/>
        <v>24</v>
      </c>
      <c r="N33" s="46">
        <f t="shared" si="3"/>
        <v>27</v>
      </c>
      <c r="O33" s="46">
        <f t="shared" si="3"/>
        <v>28</v>
      </c>
      <c r="P33" s="46">
        <f t="shared" si="3"/>
        <v>25</v>
      </c>
      <c r="Q33" s="46">
        <f t="shared" si="3"/>
        <v>27</v>
      </c>
      <c r="R33" s="46">
        <f t="shared" si="3"/>
        <v>28</v>
      </c>
      <c r="S33" s="46">
        <f t="shared" si="3"/>
        <v>23</v>
      </c>
      <c r="T33" s="46">
        <f t="shared" si="3"/>
        <v>24</v>
      </c>
      <c r="U33" s="46">
        <f t="shared" si="3"/>
        <v>19</v>
      </c>
      <c r="V33" s="46">
        <f t="shared" si="3"/>
        <v>23</v>
      </c>
      <c r="W33" s="46">
        <f t="shared" si="3"/>
        <v>24</v>
      </c>
      <c r="X33" s="46">
        <f t="shared" si="3"/>
        <v>26</v>
      </c>
      <c r="Y33" s="46">
        <f t="shared" si="3"/>
        <v>22</v>
      </c>
      <c r="Z33" s="46">
        <f t="shared" si="3"/>
        <v>29</v>
      </c>
      <c r="AA33" s="46">
        <f t="shared" si="3"/>
        <v>25</v>
      </c>
      <c r="AB33" s="46">
        <f t="shared" si="3"/>
        <v>27</v>
      </c>
      <c r="AC33" s="46">
        <f t="shared" si="3"/>
        <v>27</v>
      </c>
      <c r="AD33" s="46">
        <f t="shared" si="3"/>
        <v>20</v>
      </c>
      <c r="AE33" s="46">
        <f t="shared" si="3"/>
        <v>28</v>
      </c>
      <c r="AF33" s="46">
        <f t="shared" si="3"/>
        <v>20</v>
      </c>
      <c r="AG33" s="46">
        <f t="shared" si="3"/>
        <v>24</v>
      </c>
      <c r="AH33" s="46">
        <f t="shared" si="3"/>
        <v>25</v>
      </c>
      <c r="AI33" s="46">
        <f t="shared" si="3"/>
        <v>26</v>
      </c>
      <c r="AJ33" s="46">
        <f t="shared" si="3"/>
        <v>24</v>
      </c>
      <c r="AK33" s="46">
        <f t="shared" si="3"/>
        <v>24</v>
      </c>
      <c r="AL33" s="46">
        <f t="shared" si="3"/>
        <v>0</v>
      </c>
      <c r="AM33" s="46">
        <f t="shared" si="3"/>
        <v>23</v>
      </c>
      <c r="AN33" s="46">
        <f t="shared" si="3"/>
        <v>25</v>
      </c>
      <c r="AO33" s="46">
        <f t="shared" si="3"/>
        <v>22</v>
      </c>
      <c r="AP33" s="46">
        <f t="shared" si="3"/>
        <v>22</v>
      </c>
      <c r="AQ33" s="46">
        <f t="shared" si="3"/>
        <v>23</v>
      </c>
      <c r="AR33" s="46">
        <f t="shared" si="3"/>
        <v>26</v>
      </c>
      <c r="AS33" s="46">
        <f t="shared" si="3"/>
        <v>25</v>
      </c>
      <c r="AT33" s="46">
        <f t="shared" si="3"/>
        <v>27</v>
      </c>
      <c r="AU33" s="46">
        <f t="shared" si="3"/>
        <v>22</v>
      </c>
      <c r="AV33" s="46">
        <f t="shared" si="3"/>
        <v>26</v>
      </c>
      <c r="AW33" s="46">
        <f t="shared" si="3"/>
        <v>22</v>
      </c>
      <c r="AX33" s="46">
        <f t="shared" si="3"/>
        <v>2</v>
      </c>
      <c r="AY33" s="46">
        <f t="shared" si="3"/>
        <v>23</v>
      </c>
      <c r="AZ33" s="46">
        <f t="shared" si="3"/>
        <v>23</v>
      </c>
      <c r="BA33" s="46">
        <f t="shared" si="3"/>
        <v>15</v>
      </c>
      <c r="BB33" s="46">
        <f t="shared" si="3"/>
        <v>16</v>
      </c>
    </row>
    <row r="34" spans="1:55" x14ac:dyDescent="0.25">
      <c r="A34" s="51">
        <f>AVERAGE(E34:H34,J34:AK34,AM34:AW34,AY34:BB34)</f>
        <v>6.3404255319148932</v>
      </c>
      <c r="B34" s="53">
        <f>AVERAGE(E34:BB34)</f>
        <v>7.68</v>
      </c>
      <c r="C34" s="31" t="s">
        <v>666</v>
      </c>
      <c r="D34" s="141"/>
      <c r="E34" s="46">
        <f t="shared" ref="E34:F34" si="4">COUNTIF(E2:E32,$C$34)</f>
        <v>1</v>
      </c>
      <c r="F34" s="46">
        <f t="shared" si="4"/>
        <v>4</v>
      </c>
      <c r="G34" s="46">
        <f t="shared" ref="G34:H34" si="5">COUNTIF(G2:G32,$C$34)</f>
        <v>1</v>
      </c>
      <c r="H34" s="46">
        <f t="shared" si="5"/>
        <v>11</v>
      </c>
      <c r="I34" s="46">
        <f t="shared" ref="I34:J34" si="6">COUNTIF(I2:I32,$C$34)</f>
        <v>31</v>
      </c>
      <c r="J34" s="46">
        <f t="shared" si="6"/>
        <v>5</v>
      </c>
      <c r="K34" s="46">
        <f t="shared" ref="K34:BB34" si="7">COUNTIF(K2:K32,$C$34)</f>
        <v>5</v>
      </c>
      <c r="L34" s="46">
        <f t="shared" si="7"/>
        <v>9</v>
      </c>
      <c r="M34" s="46">
        <f t="shared" si="7"/>
        <v>7</v>
      </c>
      <c r="N34" s="46">
        <f t="shared" si="7"/>
        <v>4</v>
      </c>
      <c r="O34" s="46">
        <f t="shared" si="7"/>
        <v>3</v>
      </c>
      <c r="P34" s="46">
        <f t="shared" si="7"/>
        <v>6</v>
      </c>
      <c r="Q34" s="46">
        <f t="shared" si="7"/>
        <v>4</v>
      </c>
      <c r="R34" s="46">
        <f t="shared" si="7"/>
        <v>3</v>
      </c>
      <c r="S34" s="46">
        <f t="shared" si="7"/>
        <v>8</v>
      </c>
      <c r="T34" s="46">
        <f t="shared" si="7"/>
        <v>7</v>
      </c>
      <c r="U34" s="46">
        <f t="shared" si="7"/>
        <v>12</v>
      </c>
      <c r="V34" s="46">
        <f t="shared" si="7"/>
        <v>8</v>
      </c>
      <c r="W34" s="46">
        <f t="shared" si="7"/>
        <v>7</v>
      </c>
      <c r="X34" s="46">
        <f t="shared" si="7"/>
        <v>5</v>
      </c>
      <c r="Y34" s="46">
        <f t="shared" si="7"/>
        <v>9</v>
      </c>
      <c r="Z34" s="46">
        <f t="shared" si="7"/>
        <v>2</v>
      </c>
      <c r="AA34" s="46">
        <f t="shared" si="7"/>
        <v>6</v>
      </c>
      <c r="AB34" s="46">
        <f t="shared" si="7"/>
        <v>4</v>
      </c>
      <c r="AC34" s="46">
        <f t="shared" si="7"/>
        <v>4</v>
      </c>
      <c r="AD34" s="46">
        <f t="shared" si="7"/>
        <v>11</v>
      </c>
      <c r="AE34" s="46">
        <f t="shared" si="7"/>
        <v>3</v>
      </c>
      <c r="AF34" s="46">
        <f t="shared" si="7"/>
        <v>11</v>
      </c>
      <c r="AG34" s="46">
        <f t="shared" si="7"/>
        <v>7</v>
      </c>
      <c r="AH34" s="46">
        <f t="shared" si="7"/>
        <v>6</v>
      </c>
      <c r="AI34" s="46">
        <f t="shared" si="7"/>
        <v>5</v>
      </c>
      <c r="AJ34" s="46">
        <f t="shared" si="7"/>
        <v>7</v>
      </c>
      <c r="AK34" s="46">
        <f t="shared" si="7"/>
        <v>7</v>
      </c>
      <c r="AL34" s="46">
        <f t="shared" si="7"/>
        <v>31</v>
      </c>
      <c r="AM34" s="46">
        <f t="shared" si="7"/>
        <v>8</v>
      </c>
      <c r="AN34" s="46">
        <f t="shared" si="7"/>
        <v>6</v>
      </c>
      <c r="AO34" s="46">
        <f t="shared" si="7"/>
        <v>9</v>
      </c>
      <c r="AP34" s="46">
        <f t="shared" si="7"/>
        <v>9</v>
      </c>
      <c r="AQ34" s="46">
        <f t="shared" si="7"/>
        <v>8</v>
      </c>
      <c r="AR34" s="46">
        <f t="shared" si="7"/>
        <v>4</v>
      </c>
      <c r="AS34" s="46">
        <f t="shared" si="7"/>
        <v>6</v>
      </c>
      <c r="AT34" s="46">
        <f t="shared" si="7"/>
        <v>4</v>
      </c>
      <c r="AU34" s="46">
        <f t="shared" si="7"/>
        <v>9</v>
      </c>
      <c r="AV34" s="46">
        <f t="shared" si="7"/>
        <v>5</v>
      </c>
      <c r="AW34" s="46">
        <f t="shared" si="7"/>
        <v>9</v>
      </c>
      <c r="AX34" s="46">
        <f t="shared" si="7"/>
        <v>24</v>
      </c>
      <c r="AY34" s="46">
        <f t="shared" si="7"/>
        <v>5</v>
      </c>
      <c r="AZ34" s="46">
        <f t="shared" si="7"/>
        <v>6</v>
      </c>
      <c r="BA34" s="46">
        <f t="shared" si="7"/>
        <v>10</v>
      </c>
      <c r="BB34" s="46">
        <f t="shared" si="7"/>
        <v>8</v>
      </c>
      <c r="BC34" s="51"/>
    </row>
    <row r="35" spans="1:55" x14ac:dyDescent="0.25">
      <c r="C35" s="42" t="s">
        <v>9245</v>
      </c>
      <c r="D35" s="42"/>
      <c r="E35" s="46">
        <f t="shared" ref="E35:F35" si="8">COUNTIF(E2:E32,$C$35)</f>
        <v>0</v>
      </c>
      <c r="F35" s="46">
        <f t="shared" si="8"/>
        <v>0</v>
      </c>
      <c r="G35" s="46">
        <f t="shared" ref="G35:H35" si="9">COUNTIF(G2:G32,$C$35)</f>
        <v>0</v>
      </c>
      <c r="H35" s="46">
        <f t="shared" si="9"/>
        <v>0</v>
      </c>
      <c r="I35" s="46">
        <f t="shared" ref="I35:J35" si="10">COUNTIF(I2:I32,$C$35)</f>
        <v>0</v>
      </c>
      <c r="J35" s="46">
        <f t="shared" si="10"/>
        <v>0</v>
      </c>
      <c r="K35" s="46">
        <f t="shared" ref="K35:BB35" si="11">COUNTIF(K2:K32,$C$35)</f>
        <v>0</v>
      </c>
      <c r="L35" s="46">
        <f t="shared" si="11"/>
        <v>0</v>
      </c>
      <c r="M35" s="46">
        <f t="shared" si="11"/>
        <v>0</v>
      </c>
      <c r="N35" s="46">
        <f t="shared" si="11"/>
        <v>0</v>
      </c>
      <c r="O35" s="46">
        <f t="shared" si="11"/>
        <v>0</v>
      </c>
      <c r="P35" s="46">
        <f t="shared" si="11"/>
        <v>0</v>
      </c>
      <c r="Q35" s="46">
        <f t="shared" si="11"/>
        <v>0</v>
      </c>
      <c r="R35" s="46">
        <f t="shared" si="11"/>
        <v>0</v>
      </c>
      <c r="S35" s="46">
        <f t="shared" si="11"/>
        <v>0</v>
      </c>
      <c r="T35" s="46">
        <f t="shared" si="11"/>
        <v>0</v>
      </c>
      <c r="U35" s="46">
        <f t="shared" si="11"/>
        <v>0</v>
      </c>
      <c r="V35" s="46">
        <f t="shared" si="11"/>
        <v>0</v>
      </c>
      <c r="W35" s="46">
        <f t="shared" si="11"/>
        <v>0</v>
      </c>
      <c r="X35" s="46">
        <f t="shared" si="11"/>
        <v>0</v>
      </c>
      <c r="Y35" s="46">
        <f t="shared" si="11"/>
        <v>0</v>
      </c>
      <c r="Z35" s="46">
        <f t="shared" si="11"/>
        <v>0</v>
      </c>
      <c r="AA35" s="46">
        <f t="shared" si="11"/>
        <v>0</v>
      </c>
      <c r="AB35" s="46">
        <f t="shared" si="11"/>
        <v>0</v>
      </c>
      <c r="AC35" s="46">
        <f t="shared" si="11"/>
        <v>0</v>
      </c>
      <c r="AD35" s="46">
        <f t="shared" si="11"/>
        <v>0</v>
      </c>
      <c r="AE35" s="46">
        <f t="shared" si="11"/>
        <v>0</v>
      </c>
      <c r="AF35" s="46">
        <f t="shared" si="11"/>
        <v>0</v>
      </c>
      <c r="AG35" s="46">
        <f t="shared" si="11"/>
        <v>0</v>
      </c>
      <c r="AH35" s="46">
        <f t="shared" si="11"/>
        <v>0</v>
      </c>
      <c r="AI35" s="46">
        <f t="shared" si="11"/>
        <v>0</v>
      </c>
      <c r="AJ35" s="46">
        <f t="shared" si="11"/>
        <v>0</v>
      </c>
      <c r="AK35" s="46">
        <f t="shared" si="11"/>
        <v>0</v>
      </c>
      <c r="AL35" s="46">
        <f t="shared" si="11"/>
        <v>0</v>
      </c>
      <c r="AM35" s="46">
        <f t="shared" si="11"/>
        <v>0</v>
      </c>
      <c r="AN35" s="46">
        <f t="shared" si="11"/>
        <v>0</v>
      </c>
      <c r="AO35" s="46">
        <f t="shared" si="11"/>
        <v>0</v>
      </c>
      <c r="AP35" s="46">
        <f t="shared" si="11"/>
        <v>0</v>
      </c>
      <c r="AQ35" s="46">
        <f t="shared" si="11"/>
        <v>0</v>
      </c>
      <c r="AR35" s="46">
        <f t="shared" si="11"/>
        <v>1</v>
      </c>
      <c r="AS35" s="46">
        <f t="shared" si="11"/>
        <v>0</v>
      </c>
      <c r="AT35" s="46">
        <f t="shared" si="11"/>
        <v>0</v>
      </c>
      <c r="AU35" s="46">
        <f t="shared" si="11"/>
        <v>0</v>
      </c>
      <c r="AV35" s="46">
        <f t="shared" si="11"/>
        <v>0</v>
      </c>
      <c r="AW35" s="46">
        <f t="shared" si="11"/>
        <v>0</v>
      </c>
      <c r="AX35" s="46">
        <f t="shared" si="11"/>
        <v>1</v>
      </c>
      <c r="AY35" s="46">
        <f t="shared" si="11"/>
        <v>1</v>
      </c>
      <c r="AZ35" s="46">
        <f t="shared" si="11"/>
        <v>0</v>
      </c>
      <c r="BA35" s="46">
        <f t="shared" si="11"/>
        <v>0</v>
      </c>
      <c r="BB35" s="46">
        <f t="shared" si="11"/>
        <v>0</v>
      </c>
    </row>
    <row r="36" spans="1:55" x14ac:dyDescent="0.25">
      <c r="C36" s="43" t="s">
        <v>9248</v>
      </c>
      <c r="D36" s="142"/>
      <c r="E36" s="46">
        <f t="shared" ref="E36:F36" si="12">COUNTIF(E2:E32,$C$36)</f>
        <v>0</v>
      </c>
      <c r="F36" s="46">
        <f t="shared" si="12"/>
        <v>0</v>
      </c>
      <c r="G36" s="46">
        <f t="shared" ref="G36:H36" si="13">COUNTIF(G2:G32,$C$36)</f>
        <v>0</v>
      </c>
      <c r="H36" s="46">
        <f t="shared" si="13"/>
        <v>0</v>
      </c>
      <c r="I36" s="46">
        <f t="shared" ref="I36:J36" si="14">COUNTIF(I2:I32,$C$36)</f>
        <v>0</v>
      </c>
      <c r="J36" s="46">
        <f t="shared" si="14"/>
        <v>0</v>
      </c>
      <c r="K36" s="46">
        <f t="shared" ref="K36:BB36" si="15">COUNTIF(K2:K32,$C$36)</f>
        <v>0</v>
      </c>
      <c r="L36" s="46">
        <f t="shared" si="15"/>
        <v>0</v>
      </c>
      <c r="M36" s="46">
        <f t="shared" si="15"/>
        <v>0</v>
      </c>
      <c r="N36" s="46">
        <f t="shared" si="15"/>
        <v>0</v>
      </c>
      <c r="O36" s="46">
        <f t="shared" si="15"/>
        <v>0</v>
      </c>
      <c r="P36" s="46">
        <f t="shared" si="15"/>
        <v>0</v>
      </c>
      <c r="Q36" s="46">
        <f t="shared" si="15"/>
        <v>0</v>
      </c>
      <c r="R36" s="46">
        <f t="shared" si="15"/>
        <v>0</v>
      </c>
      <c r="S36" s="46">
        <f t="shared" si="15"/>
        <v>0</v>
      </c>
      <c r="T36" s="46">
        <f t="shared" si="15"/>
        <v>0</v>
      </c>
      <c r="U36" s="46">
        <f t="shared" si="15"/>
        <v>0</v>
      </c>
      <c r="V36" s="46">
        <f t="shared" si="15"/>
        <v>0</v>
      </c>
      <c r="W36" s="46">
        <f t="shared" si="15"/>
        <v>0</v>
      </c>
      <c r="X36" s="46">
        <f t="shared" si="15"/>
        <v>0</v>
      </c>
      <c r="Y36" s="46">
        <f t="shared" si="15"/>
        <v>0</v>
      </c>
      <c r="Z36" s="46">
        <f t="shared" si="15"/>
        <v>0</v>
      </c>
      <c r="AA36" s="46">
        <f t="shared" si="15"/>
        <v>0</v>
      </c>
      <c r="AB36" s="46">
        <f t="shared" si="15"/>
        <v>0</v>
      </c>
      <c r="AC36" s="46">
        <f t="shared" si="15"/>
        <v>0</v>
      </c>
      <c r="AD36" s="46">
        <f t="shared" si="15"/>
        <v>0</v>
      </c>
      <c r="AE36" s="46">
        <f t="shared" si="15"/>
        <v>0</v>
      </c>
      <c r="AF36" s="46">
        <f t="shared" si="15"/>
        <v>0</v>
      </c>
      <c r="AG36" s="46">
        <f t="shared" si="15"/>
        <v>0</v>
      </c>
      <c r="AH36" s="46">
        <f t="shared" si="15"/>
        <v>0</v>
      </c>
      <c r="AI36" s="46">
        <f t="shared" si="15"/>
        <v>0</v>
      </c>
      <c r="AJ36" s="46">
        <f t="shared" si="15"/>
        <v>0</v>
      </c>
      <c r="AK36" s="46">
        <f t="shared" si="15"/>
        <v>0</v>
      </c>
      <c r="AL36" s="46">
        <f t="shared" si="15"/>
        <v>0</v>
      </c>
      <c r="AM36" s="46">
        <f t="shared" si="15"/>
        <v>0</v>
      </c>
      <c r="AN36" s="46">
        <f t="shared" si="15"/>
        <v>0</v>
      </c>
      <c r="AO36" s="46">
        <f t="shared" si="15"/>
        <v>0</v>
      </c>
      <c r="AP36" s="46">
        <f t="shared" si="15"/>
        <v>0</v>
      </c>
      <c r="AQ36" s="46">
        <f t="shared" si="15"/>
        <v>0</v>
      </c>
      <c r="AR36" s="46">
        <f t="shared" si="15"/>
        <v>0</v>
      </c>
      <c r="AS36" s="46">
        <f t="shared" si="15"/>
        <v>0</v>
      </c>
      <c r="AT36" s="46">
        <f t="shared" si="15"/>
        <v>0</v>
      </c>
      <c r="AU36" s="46">
        <f t="shared" si="15"/>
        <v>0</v>
      </c>
      <c r="AV36" s="46">
        <f t="shared" si="15"/>
        <v>0</v>
      </c>
      <c r="AW36" s="46">
        <f t="shared" si="15"/>
        <v>0</v>
      </c>
      <c r="AX36" s="46">
        <f t="shared" si="15"/>
        <v>1</v>
      </c>
      <c r="AY36" s="46">
        <f t="shared" si="15"/>
        <v>0</v>
      </c>
      <c r="AZ36" s="46">
        <f t="shared" si="15"/>
        <v>0</v>
      </c>
      <c r="BA36" s="46">
        <f t="shared" si="15"/>
        <v>1</v>
      </c>
      <c r="BB36" s="46">
        <f t="shared" si="15"/>
        <v>1</v>
      </c>
    </row>
    <row r="37" spans="1:55" x14ac:dyDescent="0.25">
      <c r="C37" s="47" t="s">
        <v>9313</v>
      </c>
      <c r="D37" s="47"/>
      <c r="E37" s="47">
        <f t="shared" ref="E37" si="16">SUM(E33:E36)</f>
        <v>31</v>
      </c>
      <c r="F37" s="47">
        <f t="shared" ref="F37:G37" si="17">SUM(F33:F36)</f>
        <v>31</v>
      </c>
      <c r="G37" s="47">
        <f t="shared" si="17"/>
        <v>31</v>
      </c>
      <c r="H37" s="47">
        <f t="shared" ref="H37:I37" si="18">SUM(H33:H36)</f>
        <v>31</v>
      </c>
      <c r="I37" s="47">
        <f t="shared" si="18"/>
        <v>31</v>
      </c>
      <c r="J37" s="47">
        <f t="shared" ref="J37:O37" si="19">SUM(J33:J36)</f>
        <v>31</v>
      </c>
      <c r="K37" s="47">
        <f t="shared" si="19"/>
        <v>31</v>
      </c>
      <c r="L37" s="47">
        <f t="shared" si="19"/>
        <v>31</v>
      </c>
      <c r="M37" s="47">
        <f t="shared" si="19"/>
        <v>31</v>
      </c>
      <c r="N37" s="47">
        <f t="shared" si="19"/>
        <v>31</v>
      </c>
      <c r="O37" s="47">
        <f t="shared" si="19"/>
        <v>31</v>
      </c>
      <c r="P37" s="47">
        <f t="shared" ref="P37" si="20">SUM(P33:P36)</f>
        <v>31</v>
      </c>
      <c r="Q37" s="47">
        <f t="shared" ref="Q37:R37" si="21">SUM(Q33:Q36)</f>
        <v>31</v>
      </c>
      <c r="R37" s="47">
        <f t="shared" si="21"/>
        <v>31</v>
      </c>
      <c r="S37" s="47">
        <f t="shared" ref="S37" si="22">SUM(S33:S36)</f>
        <v>31</v>
      </c>
      <c r="T37" s="47">
        <f t="shared" ref="T37:U37" si="23">SUM(T33:T36)</f>
        <v>31</v>
      </c>
      <c r="U37" s="47">
        <f t="shared" si="23"/>
        <v>31</v>
      </c>
      <c r="V37" s="47">
        <f t="shared" ref="V37:W37" si="24">SUM(V33:V36)</f>
        <v>31</v>
      </c>
      <c r="W37" s="47">
        <f t="shared" si="24"/>
        <v>31</v>
      </c>
      <c r="X37" s="47">
        <f t="shared" ref="X37:Y37" si="25">SUM(X33:X36)</f>
        <v>31</v>
      </c>
      <c r="Y37" s="47">
        <f t="shared" si="25"/>
        <v>31</v>
      </c>
      <c r="Z37" s="47">
        <f t="shared" ref="Z37:AA37" si="26">SUM(Z33:Z36)</f>
        <v>31</v>
      </c>
      <c r="AA37" s="47">
        <f t="shared" si="26"/>
        <v>31</v>
      </c>
      <c r="AB37" s="47">
        <f t="shared" ref="AB37:AC37" si="27">SUM(AB33:AB36)</f>
        <v>31</v>
      </c>
      <c r="AC37" s="47">
        <f t="shared" si="27"/>
        <v>31</v>
      </c>
      <c r="AD37" s="47">
        <f t="shared" ref="AD37:AI37" si="28">SUM(AD33:AD36)</f>
        <v>31</v>
      </c>
      <c r="AE37" s="47">
        <f t="shared" si="28"/>
        <v>31</v>
      </c>
      <c r="AF37" s="47">
        <f t="shared" si="28"/>
        <v>31</v>
      </c>
      <c r="AG37" s="47">
        <f t="shared" si="28"/>
        <v>31</v>
      </c>
      <c r="AH37" s="47">
        <f t="shared" si="28"/>
        <v>31</v>
      </c>
      <c r="AI37" s="47">
        <f t="shared" si="28"/>
        <v>31</v>
      </c>
      <c r="AJ37" s="47">
        <f t="shared" ref="AJ37:BB37" si="29">SUM(AJ33:AJ36)</f>
        <v>31</v>
      </c>
      <c r="AK37" s="47">
        <f t="shared" si="29"/>
        <v>31</v>
      </c>
      <c r="AL37" s="47">
        <f t="shared" si="29"/>
        <v>31</v>
      </c>
      <c r="AM37" s="47">
        <f t="shared" si="29"/>
        <v>31</v>
      </c>
      <c r="AN37" s="47">
        <f t="shared" si="29"/>
        <v>31</v>
      </c>
      <c r="AO37" s="47">
        <f t="shared" si="29"/>
        <v>31</v>
      </c>
      <c r="AP37" s="47">
        <f t="shared" si="29"/>
        <v>31</v>
      </c>
      <c r="AQ37" s="47">
        <f t="shared" si="29"/>
        <v>31</v>
      </c>
      <c r="AR37" s="47">
        <f t="shared" si="29"/>
        <v>31</v>
      </c>
      <c r="AS37" s="47">
        <f t="shared" si="29"/>
        <v>31</v>
      </c>
      <c r="AT37" s="47">
        <f t="shared" si="29"/>
        <v>31</v>
      </c>
      <c r="AU37" s="47">
        <f t="shared" si="29"/>
        <v>31</v>
      </c>
      <c r="AV37" s="47">
        <f t="shared" si="29"/>
        <v>31</v>
      </c>
      <c r="AW37" s="47">
        <f t="shared" si="29"/>
        <v>31</v>
      </c>
      <c r="AX37" s="47">
        <f t="shared" si="29"/>
        <v>28</v>
      </c>
      <c r="AY37" s="47">
        <f t="shared" si="29"/>
        <v>29</v>
      </c>
      <c r="AZ37" s="47">
        <f t="shared" si="29"/>
        <v>29</v>
      </c>
      <c r="BA37" s="47">
        <f t="shared" si="29"/>
        <v>26</v>
      </c>
      <c r="BB37" s="47">
        <f t="shared" si="29"/>
        <v>25</v>
      </c>
    </row>
    <row r="38" spans="1:55" x14ac:dyDescent="0.25">
      <c r="A38" s="52">
        <f>AVERAGE(G38:H38,J38:AK38,AM38:AW38,AY38:BB38)</f>
        <v>0.21333455026002299</v>
      </c>
      <c r="B38" s="48">
        <f>AVERAGE(G38:BB38)</f>
        <v>0.25952495039258111</v>
      </c>
      <c r="C38" s="49" t="s">
        <v>9314</v>
      </c>
      <c r="D38" s="49"/>
      <c r="E38" s="48">
        <f t="shared" ref="E38" si="30">E34/E37</f>
        <v>3.2258064516129031E-2</v>
      </c>
      <c r="F38" s="48">
        <f t="shared" ref="F38:G38" si="31">F34/F37</f>
        <v>0.12903225806451613</v>
      </c>
      <c r="G38" s="48">
        <f t="shared" si="31"/>
        <v>3.2258064516129031E-2</v>
      </c>
      <c r="H38" s="48">
        <f t="shared" ref="H38:I38" si="32">H34/H37</f>
        <v>0.35483870967741937</v>
      </c>
      <c r="I38" s="48">
        <f t="shared" si="32"/>
        <v>1</v>
      </c>
      <c r="J38" s="48">
        <f t="shared" ref="J38:O38" si="33">J34/J37</f>
        <v>0.16129032258064516</v>
      </c>
      <c r="K38" s="48">
        <f t="shared" si="33"/>
        <v>0.16129032258064516</v>
      </c>
      <c r="L38" s="48">
        <f t="shared" si="33"/>
        <v>0.29032258064516131</v>
      </c>
      <c r="M38" s="48">
        <f t="shared" si="33"/>
        <v>0.22580645161290322</v>
      </c>
      <c r="N38" s="48">
        <f t="shared" si="33"/>
        <v>0.12903225806451613</v>
      </c>
      <c r="O38" s="48">
        <f t="shared" si="33"/>
        <v>9.6774193548387094E-2</v>
      </c>
      <c r="P38" s="48">
        <f t="shared" ref="P38" si="34">P34/P37</f>
        <v>0.19354838709677419</v>
      </c>
      <c r="Q38" s="48">
        <f t="shared" ref="Q38:R38" si="35">Q34/Q37</f>
        <v>0.12903225806451613</v>
      </c>
      <c r="R38" s="48">
        <f t="shared" si="35"/>
        <v>9.6774193548387094E-2</v>
      </c>
      <c r="S38" s="48">
        <f t="shared" ref="S38:T38" si="36">S34/S37</f>
        <v>0.25806451612903225</v>
      </c>
      <c r="T38" s="48">
        <f t="shared" si="36"/>
        <v>0.22580645161290322</v>
      </c>
      <c r="U38" s="48">
        <f t="shared" ref="U38:V38" si="37">U34/U37</f>
        <v>0.38709677419354838</v>
      </c>
      <c r="V38" s="48">
        <f t="shared" si="37"/>
        <v>0.25806451612903225</v>
      </c>
      <c r="W38" s="48">
        <f t="shared" ref="W38:X38" si="38">W34/W37</f>
        <v>0.22580645161290322</v>
      </c>
      <c r="X38" s="48">
        <f t="shared" si="38"/>
        <v>0.16129032258064516</v>
      </c>
      <c r="Y38" s="48">
        <f t="shared" ref="Y38:Z38" si="39">Y34/Y37</f>
        <v>0.29032258064516131</v>
      </c>
      <c r="Z38" s="48">
        <f t="shared" si="39"/>
        <v>6.4516129032258063E-2</v>
      </c>
      <c r="AA38" s="48">
        <f t="shared" ref="AA38:AB38" si="40">AA34/AA37</f>
        <v>0.19354838709677419</v>
      </c>
      <c r="AB38" s="48">
        <f t="shared" si="40"/>
        <v>0.12903225806451613</v>
      </c>
      <c r="AC38" s="48">
        <f t="shared" ref="AC38:AD38" si="41">AC34/AC37</f>
        <v>0.12903225806451613</v>
      </c>
      <c r="AD38" s="48">
        <f t="shared" si="41"/>
        <v>0.35483870967741937</v>
      </c>
      <c r="AE38" s="48">
        <f t="shared" ref="AE38:AJ38" si="42">AE34/AE37</f>
        <v>9.6774193548387094E-2</v>
      </c>
      <c r="AF38" s="48">
        <f t="shared" si="42"/>
        <v>0.35483870967741937</v>
      </c>
      <c r="AG38" s="48">
        <f t="shared" si="42"/>
        <v>0.22580645161290322</v>
      </c>
      <c r="AH38" s="48">
        <f t="shared" si="42"/>
        <v>0.19354838709677419</v>
      </c>
      <c r="AI38" s="48">
        <f t="shared" si="42"/>
        <v>0.16129032258064516</v>
      </c>
      <c r="AJ38" s="48">
        <f t="shared" si="42"/>
        <v>0.22580645161290322</v>
      </c>
      <c r="AK38" s="48">
        <f t="shared" ref="AK38:BB38" si="43">AK34/AK37</f>
        <v>0.22580645161290322</v>
      </c>
      <c r="AL38" s="48">
        <f t="shared" si="43"/>
        <v>1</v>
      </c>
      <c r="AM38" s="48">
        <f t="shared" si="43"/>
        <v>0.25806451612903225</v>
      </c>
      <c r="AN38" s="48">
        <f t="shared" si="43"/>
        <v>0.19354838709677419</v>
      </c>
      <c r="AO38" s="48">
        <f t="shared" si="43"/>
        <v>0.29032258064516131</v>
      </c>
      <c r="AP38" s="48">
        <f t="shared" si="43"/>
        <v>0.29032258064516131</v>
      </c>
      <c r="AQ38" s="48">
        <f t="shared" si="43"/>
        <v>0.25806451612903225</v>
      </c>
      <c r="AR38" s="48">
        <f t="shared" si="43"/>
        <v>0.12903225806451613</v>
      </c>
      <c r="AS38" s="48">
        <f t="shared" si="43"/>
        <v>0.19354838709677419</v>
      </c>
      <c r="AT38" s="48">
        <f t="shared" si="43"/>
        <v>0.12903225806451613</v>
      </c>
      <c r="AU38" s="48">
        <f t="shared" si="43"/>
        <v>0.29032258064516131</v>
      </c>
      <c r="AV38" s="48">
        <f t="shared" si="43"/>
        <v>0.16129032258064516</v>
      </c>
      <c r="AW38" s="48">
        <f t="shared" si="43"/>
        <v>0.29032258064516131</v>
      </c>
      <c r="AX38" s="48">
        <f t="shared" si="43"/>
        <v>0.8571428571428571</v>
      </c>
      <c r="AY38" s="48">
        <f t="shared" si="43"/>
        <v>0.17241379310344829</v>
      </c>
      <c r="AZ38" s="48">
        <f t="shared" si="43"/>
        <v>0.20689655172413793</v>
      </c>
      <c r="BA38" s="48">
        <f t="shared" si="43"/>
        <v>0.38461538461538464</v>
      </c>
      <c r="BB38" s="48">
        <f t="shared" si="43"/>
        <v>0.32</v>
      </c>
      <c r="BC38" s="50"/>
    </row>
    <row r="39" spans="1:55" x14ac:dyDescent="0.25">
      <c r="A39" t="s">
        <v>9315</v>
      </c>
    </row>
    <row r="40" spans="1:55" x14ac:dyDescent="0.25">
      <c r="A40" t="s">
        <v>9326</v>
      </c>
    </row>
    <row r="43" spans="1:55" x14ac:dyDescent="0.25">
      <c r="A43" s="140" t="s">
        <v>10134</v>
      </c>
    </row>
  </sheetData>
  <autoFilter ref="A1:BB40" xr:uid="{A0277DF8-FE7F-4D5B-B7AA-034A364DFEB8}"/>
  <conditionalFormatting sqref="C33:D34">
    <cfRule type="containsText" dxfId="34" priority="223" operator="containsText" text="нет/тр-устр">
      <formula>NOT(ISERROR(SEARCH("нет/тр-устр",C33)))</formula>
    </cfRule>
    <cfRule type="containsText" dxfId="33" priority="224" operator="containsText" text="да">
      <formula>NOT(ISERROR(SEARCH("да",C33)))</formula>
    </cfRule>
    <cfRule type="containsText" dxfId="32" priority="225" operator="containsText" text="ошиб">
      <formula>NOT(ISERROR(SEARCH("ошиб",C33)))</formula>
    </cfRule>
    <cfRule type="containsText" dxfId="31" priority="226" operator="containsText" text="ошиб">
      <formula>NOT(ISERROR(SEARCH("ошиб",C33)))</formula>
    </cfRule>
    <cfRule type="containsText" dxfId="30" priority="228" operator="containsText" text="без/изм">
      <formula>NOT(ISERROR(SEARCH("без/изм",C33)))</formula>
    </cfRule>
    <cfRule type="colorScale" priority="2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4:D34">
    <cfRule type="containsText" dxfId="29" priority="227" operator="containsText" text="да">
      <formula>NOT(ISERROR(SEARCH("да",C34)))</formula>
    </cfRule>
  </conditionalFormatting>
  <conditionalFormatting sqref="D2:G3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BB32">
    <cfRule type="containsText" dxfId="28" priority="1" operator="containsText" text="нет/тр-устр">
      <formula>NOT(ISERROR(SEARCH("нет/тр-устр",D2)))</formula>
    </cfRule>
    <cfRule type="containsText" dxfId="27" priority="2" operator="containsText" text="да">
      <formula>NOT(ISERROR(SEARCH("да",D2)))</formula>
    </cfRule>
    <cfRule type="containsText" dxfId="26" priority="3" operator="containsText" text="ошиб">
      <formula>NOT(ISERROR(SEARCH("ошиб",D2)))</formula>
    </cfRule>
    <cfRule type="containsText" dxfId="25" priority="4" operator="containsText" text="ошиб">
      <formula>NOT(ISERROR(SEARCH("ошиб",D2)))</formula>
    </cfRule>
    <cfRule type="containsText" dxfId="24" priority="5" operator="containsText" text="без/изм">
      <formula>NOT(ISERROR(SEARCH("без/изм",D2)))</formula>
    </cfRule>
  </conditionalFormatting>
  <conditionalFormatting sqref="D17:BB32">
    <cfRule type="containsText" dxfId="23" priority="6" operator="containsText" text="да">
      <formula>NOT(ISERROR(SEARCH("да",D17)))</formula>
    </cfRule>
  </conditionalFormatting>
  <conditionalFormatting sqref="H2:H3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2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2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32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32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32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O32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32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32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32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32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32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32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32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32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X32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32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:Z32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32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2:AB32">
    <cfRule type="colorScale" priority="1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32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E32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G32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2:AJ32">
    <cfRule type="colorScale" priority="2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2:AK32">
    <cfRule type="colorScale" priority="2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:AL32">
    <cfRule type="colorScale" priority="2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:AM32">
    <cfRule type="colorScale" priority="2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:AN32">
    <cfRule type="colorScale" priority="2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2:AS32">
    <cfRule type="colorScale" priority="2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T2:AZ32">
    <cfRule type="colorScale" priority="2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A2:BB32">
    <cfRule type="colorScale" priority="2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D2:AZ32" xr:uid="{808B1307-98A8-4B66-9CDD-EEFCA82123EC}">
      <formula1>$C$33:$C$36</formula1>
    </dataValidation>
  </dataValidations>
  <hyperlinks>
    <hyperlink ref="A5" r:id="rId1" xr:uid="{D196A6A4-F321-4EDB-9D18-DB67E10DAE44}"/>
  </hyperlinks>
  <pageMargins left="0.7" right="0.7" top="0.75" bottom="0.75" header="0.3" footer="0.3"/>
  <cellWatches>
    <cellWatch r="AF16"/>
  </cellWatche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6E062-A28B-4D39-A50A-EC965ACE42B1}">
  <sheetPr codeName="Лист3"/>
  <dimension ref="A1:EP48"/>
  <sheetViews>
    <sheetView zoomScaleNormal="100" workbookViewId="0">
      <selection activeCell="E2" sqref="E2"/>
    </sheetView>
  </sheetViews>
  <sheetFormatPr defaultRowHeight="12.75" x14ac:dyDescent="0.2"/>
  <cols>
    <col min="1" max="1" width="35.5703125" style="12" customWidth="1"/>
    <col min="2" max="3" width="8.7109375" style="12" customWidth="1"/>
    <col min="4" max="4" width="8.7109375" style="15" customWidth="1"/>
    <col min="5" max="5" width="8.7109375" style="24" customWidth="1"/>
    <col min="6" max="6" width="8.7109375" style="25" customWidth="1"/>
    <col min="7" max="8" width="8.7109375" style="12" customWidth="1"/>
    <col min="9" max="25" width="8.7109375" style="14" customWidth="1"/>
    <col min="26" max="26" width="8.42578125" style="14" customWidth="1"/>
    <col min="27" max="16384" width="9.140625" style="15"/>
  </cols>
  <sheetData>
    <row r="1" spans="1:146" ht="13.5" thickBot="1" x14ac:dyDescent="0.25"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</row>
    <row r="2" spans="1:146" ht="15" customHeight="1" x14ac:dyDescent="0.2">
      <c r="A2" s="54"/>
      <c r="B2" s="55">
        <v>45502</v>
      </c>
      <c r="C2" s="56"/>
      <c r="D2" s="57"/>
      <c r="E2" s="58"/>
      <c r="F2" s="59"/>
      <c r="G2" s="102" t="s">
        <v>9321</v>
      </c>
      <c r="H2" s="103"/>
      <c r="I2" s="103"/>
      <c r="J2" s="103"/>
      <c r="K2" s="103"/>
      <c r="L2" s="55">
        <v>45495</v>
      </c>
      <c r="M2" s="56"/>
      <c r="N2" s="57"/>
      <c r="O2" s="58"/>
      <c r="P2" s="59"/>
      <c r="Q2" s="55">
        <v>45488</v>
      </c>
      <c r="R2" s="56"/>
      <c r="S2" s="57"/>
      <c r="T2" s="58"/>
      <c r="U2" s="59"/>
      <c r="V2" s="55">
        <v>45481</v>
      </c>
      <c r="W2" s="56"/>
      <c r="X2" s="57"/>
      <c r="Y2" s="58"/>
      <c r="Z2" s="59"/>
      <c r="AA2" s="55">
        <v>45474</v>
      </c>
      <c r="AB2" s="56"/>
      <c r="AC2" s="57"/>
      <c r="AD2" s="58"/>
      <c r="AE2" s="59"/>
      <c r="AF2" s="55">
        <v>45467</v>
      </c>
      <c r="AG2" s="56"/>
      <c r="AH2" s="57"/>
      <c r="AI2" s="58"/>
      <c r="AJ2" s="59"/>
      <c r="AK2" s="55">
        <v>45460</v>
      </c>
      <c r="AL2" s="56"/>
      <c r="AM2" s="57"/>
      <c r="AN2" s="58"/>
      <c r="AO2" s="59"/>
      <c r="AP2" s="55">
        <v>45453</v>
      </c>
      <c r="AQ2" s="56"/>
      <c r="AR2" s="57"/>
      <c r="AS2" s="58"/>
      <c r="AT2" s="59"/>
      <c r="AU2" s="55">
        <v>45446</v>
      </c>
      <c r="AV2" s="56"/>
      <c r="AW2" s="57"/>
      <c r="AX2" s="58"/>
      <c r="AY2" s="59"/>
      <c r="AZ2" s="55">
        <v>45439</v>
      </c>
      <c r="BA2" s="56"/>
      <c r="BB2" s="57"/>
      <c r="BC2" s="58"/>
      <c r="BD2" s="59"/>
      <c r="BE2" s="55">
        <v>45432</v>
      </c>
      <c r="BF2" s="56"/>
      <c r="BG2" s="57"/>
      <c r="BH2" s="58"/>
      <c r="BI2" s="59"/>
      <c r="BJ2" s="55">
        <v>45425</v>
      </c>
      <c r="BK2" s="56"/>
      <c r="BL2" s="56"/>
      <c r="BM2" s="56"/>
      <c r="BN2" s="56"/>
      <c r="BO2" s="55">
        <v>45418</v>
      </c>
      <c r="BP2" s="56"/>
      <c r="BQ2" s="56"/>
      <c r="BR2" s="56"/>
      <c r="BS2" s="56"/>
      <c r="BT2" s="55">
        <v>45411</v>
      </c>
      <c r="BU2" s="56"/>
      <c r="BV2" s="56"/>
      <c r="BW2" s="56"/>
      <c r="BX2" s="56"/>
      <c r="BY2" s="55">
        <v>45404</v>
      </c>
      <c r="BZ2" s="56"/>
      <c r="CA2" s="56"/>
      <c r="CB2" s="56"/>
      <c r="CC2" s="56"/>
      <c r="CD2" s="55">
        <v>45397</v>
      </c>
      <c r="CE2" s="56"/>
      <c r="CF2" s="56"/>
      <c r="CG2" s="56"/>
      <c r="CH2" s="56"/>
      <c r="CI2" s="55">
        <v>45390</v>
      </c>
      <c r="CJ2" s="56"/>
      <c r="CK2" s="56"/>
      <c r="CL2" s="56"/>
      <c r="CM2" s="56"/>
      <c r="CN2" s="55">
        <v>45383</v>
      </c>
      <c r="CO2" s="56"/>
      <c r="CP2" s="56"/>
      <c r="CQ2" s="56"/>
      <c r="CR2" s="56"/>
      <c r="CS2" s="55">
        <v>45376</v>
      </c>
      <c r="CT2" s="56"/>
      <c r="CU2" s="56"/>
      <c r="CV2" s="56"/>
      <c r="CW2" s="56"/>
      <c r="CX2" s="55">
        <v>45369</v>
      </c>
      <c r="CY2" s="56"/>
      <c r="CZ2" s="56"/>
      <c r="DA2" s="56"/>
      <c r="DB2" s="56"/>
      <c r="DC2" s="55">
        <v>45362</v>
      </c>
      <c r="DD2" s="56"/>
      <c r="DE2" s="56"/>
      <c r="DF2" s="56"/>
      <c r="DG2" s="56"/>
      <c r="DH2" s="55">
        <v>45355</v>
      </c>
      <c r="DI2" s="56"/>
      <c r="DJ2" s="56"/>
      <c r="DK2" s="56"/>
      <c r="DL2" s="56"/>
      <c r="DM2" s="55">
        <v>45348</v>
      </c>
      <c r="DN2" s="56"/>
      <c r="DO2" s="56"/>
      <c r="DP2" s="56"/>
      <c r="DQ2" s="56"/>
      <c r="DR2" s="55">
        <v>45341</v>
      </c>
      <c r="DS2" s="56"/>
      <c r="DT2" s="56"/>
      <c r="DU2" s="56"/>
      <c r="DV2" s="56"/>
      <c r="DW2" s="55">
        <v>45334</v>
      </c>
      <c r="DX2" s="56"/>
      <c r="DY2" s="56"/>
      <c r="DZ2" s="56"/>
      <c r="EA2" s="56"/>
      <c r="EB2" s="55">
        <v>45327</v>
      </c>
      <c r="EC2" s="56"/>
      <c r="ED2" s="56"/>
      <c r="EE2" s="56"/>
      <c r="EF2" s="56"/>
      <c r="EG2" s="55">
        <v>45320</v>
      </c>
      <c r="EH2" s="56"/>
      <c r="EI2" s="56"/>
      <c r="EJ2" s="56"/>
      <c r="EK2" s="56"/>
      <c r="EL2" s="99">
        <v>45313</v>
      </c>
      <c r="EM2" s="100"/>
      <c r="EN2" s="100"/>
      <c r="EO2" s="100"/>
      <c r="EP2" s="101"/>
    </row>
    <row r="3" spans="1:146" x14ac:dyDescent="0.2">
      <c r="A3" s="60"/>
      <c r="B3" s="61" t="s">
        <v>9322</v>
      </c>
      <c r="C3" s="62" t="s">
        <v>680</v>
      </c>
      <c r="D3" s="63" t="s">
        <v>681</v>
      </c>
      <c r="E3" s="64" t="s">
        <v>682</v>
      </c>
      <c r="F3" s="65" t="s">
        <v>684</v>
      </c>
      <c r="G3" s="61" t="s">
        <v>9322</v>
      </c>
      <c r="H3" s="62" t="s">
        <v>680</v>
      </c>
      <c r="I3" s="63" t="s">
        <v>681</v>
      </c>
      <c r="J3" s="64" t="s">
        <v>682</v>
      </c>
      <c r="K3" s="65" t="s">
        <v>684</v>
      </c>
      <c r="L3" s="61" t="s">
        <v>9322</v>
      </c>
      <c r="M3" s="62" t="s">
        <v>680</v>
      </c>
      <c r="N3" s="63" t="s">
        <v>681</v>
      </c>
      <c r="O3" s="64" t="s">
        <v>682</v>
      </c>
      <c r="P3" s="65" t="s">
        <v>684</v>
      </c>
      <c r="Q3" s="61" t="s">
        <v>9322</v>
      </c>
      <c r="R3" s="62" t="s">
        <v>680</v>
      </c>
      <c r="S3" s="63" t="s">
        <v>681</v>
      </c>
      <c r="T3" s="64" t="s">
        <v>682</v>
      </c>
      <c r="U3" s="65" t="s">
        <v>684</v>
      </c>
      <c r="V3" s="61" t="s">
        <v>9322</v>
      </c>
      <c r="W3" s="62" t="s">
        <v>680</v>
      </c>
      <c r="X3" s="63" t="s">
        <v>681</v>
      </c>
      <c r="Y3" s="64" t="s">
        <v>682</v>
      </c>
      <c r="Z3" s="65" t="s">
        <v>684</v>
      </c>
      <c r="AA3" s="61" t="s">
        <v>9322</v>
      </c>
      <c r="AB3" s="62" t="s">
        <v>680</v>
      </c>
      <c r="AC3" s="63" t="s">
        <v>681</v>
      </c>
      <c r="AD3" s="64" t="s">
        <v>682</v>
      </c>
      <c r="AE3" s="65" t="s">
        <v>684</v>
      </c>
      <c r="AF3" s="61" t="s">
        <v>9322</v>
      </c>
      <c r="AG3" s="62" t="s">
        <v>680</v>
      </c>
      <c r="AH3" s="63" t="s">
        <v>681</v>
      </c>
      <c r="AI3" s="64" t="s">
        <v>682</v>
      </c>
      <c r="AJ3" s="65" t="s">
        <v>684</v>
      </c>
      <c r="AK3" s="61" t="s">
        <v>9322</v>
      </c>
      <c r="AL3" s="62" t="s">
        <v>680</v>
      </c>
      <c r="AM3" s="63" t="s">
        <v>681</v>
      </c>
      <c r="AN3" s="64" t="s">
        <v>682</v>
      </c>
      <c r="AO3" s="65" t="s">
        <v>684</v>
      </c>
      <c r="AP3" s="61" t="s">
        <v>9322</v>
      </c>
      <c r="AQ3" s="62" t="s">
        <v>680</v>
      </c>
      <c r="AR3" s="63" t="s">
        <v>681</v>
      </c>
      <c r="AS3" s="64" t="s">
        <v>682</v>
      </c>
      <c r="AT3" s="65" t="s">
        <v>684</v>
      </c>
      <c r="AU3" s="61" t="s">
        <v>9322</v>
      </c>
      <c r="AV3" s="62" t="s">
        <v>680</v>
      </c>
      <c r="AW3" s="63" t="s">
        <v>681</v>
      </c>
      <c r="AX3" s="64" t="s">
        <v>682</v>
      </c>
      <c r="AY3" s="65" t="s">
        <v>684</v>
      </c>
      <c r="AZ3" s="61" t="s">
        <v>9322</v>
      </c>
      <c r="BA3" s="62" t="s">
        <v>680</v>
      </c>
      <c r="BB3" s="63" t="s">
        <v>681</v>
      </c>
      <c r="BC3" s="64" t="s">
        <v>682</v>
      </c>
      <c r="BD3" s="65" t="s">
        <v>684</v>
      </c>
      <c r="BE3" s="61" t="s">
        <v>9322</v>
      </c>
      <c r="BF3" s="62" t="s">
        <v>680</v>
      </c>
      <c r="BG3" s="63" t="s">
        <v>681</v>
      </c>
      <c r="BH3" s="64" t="s">
        <v>682</v>
      </c>
      <c r="BI3" s="65" t="s">
        <v>684</v>
      </c>
      <c r="BJ3" s="61" t="s">
        <v>9322</v>
      </c>
      <c r="BK3" s="62" t="s">
        <v>680</v>
      </c>
      <c r="BL3" s="63" t="s">
        <v>681</v>
      </c>
      <c r="BM3" s="64" t="s">
        <v>682</v>
      </c>
      <c r="BN3" s="65" t="s">
        <v>684</v>
      </c>
      <c r="BO3" s="61" t="s">
        <v>9322</v>
      </c>
      <c r="BP3" s="62" t="s">
        <v>680</v>
      </c>
      <c r="BQ3" s="63" t="s">
        <v>681</v>
      </c>
      <c r="BR3" s="64" t="s">
        <v>682</v>
      </c>
      <c r="BS3" s="65" t="s">
        <v>684</v>
      </c>
      <c r="BT3" s="61" t="s">
        <v>9322</v>
      </c>
      <c r="BU3" s="62" t="s">
        <v>680</v>
      </c>
      <c r="BV3" s="63" t="s">
        <v>681</v>
      </c>
      <c r="BW3" s="64" t="s">
        <v>682</v>
      </c>
      <c r="BX3" s="65" t="s">
        <v>684</v>
      </c>
      <c r="BY3" s="61" t="s">
        <v>9322</v>
      </c>
      <c r="BZ3" s="62" t="s">
        <v>680</v>
      </c>
      <c r="CA3" s="63" t="s">
        <v>681</v>
      </c>
      <c r="CB3" s="64" t="s">
        <v>682</v>
      </c>
      <c r="CC3" s="65" t="s">
        <v>684</v>
      </c>
      <c r="CD3" s="61" t="s">
        <v>9322</v>
      </c>
      <c r="CE3" s="62" t="s">
        <v>680</v>
      </c>
      <c r="CF3" s="63" t="s">
        <v>681</v>
      </c>
      <c r="CG3" s="64" t="s">
        <v>682</v>
      </c>
      <c r="CH3" s="65" t="s">
        <v>684</v>
      </c>
      <c r="CI3" s="61" t="s">
        <v>9322</v>
      </c>
      <c r="CJ3" s="62" t="s">
        <v>680</v>
      </c>
      <c r="CK3" s="63" t="s">
        <v>681</v>
      </c>
      <c r="CL3" s="64" t="s">
        <v>682</v>
      </c>
      <c r="CM3" s="65" t="s">
        <v>684</v>
      </c>
      <c r="CN3" s="61" t="s">
        <v>9322</v>
      </c>
      <c r="CO3" s="62" t="s">
        <v>680</v>
      </c>
      <c r="CP3" s="63" t="s">
        <v>681</v>
      </c>
      <c r="CQ3" s="64" t="s">
        <v>682</v>
      </c>
      <c r="CR3" s="65" t="s">
        <v>684</v>
      </c>
      <c r="CS3" s="61" t="s">
        <v>9322</v>
      </c>
      <c r="CT3" s="62" t="s">
        <v>680</v>
      </c>
      <c r="CU3" s="63" t="s">
        <v>681</v>
      </c>
      <c r="CV3" s="64" t="s">
        <v>682</v>
      </c>
      <c r="CW3" s="65" t="s">
        <v>684</v>
      </c>
      <c r="CX3" s="61" t="s">
        <v>9322</v>
      </c>
      <c r="CY3" s="62" t="s">
        <v>680</v>
      </c>
      <c r="CZ3" s="63" t="s">
        <v>681</v>
      </c>
      <c r="DA3" s="64" t="s">
        <v>682</v>
      </c>
      <c r="DB3" s="65" t="s">
        <v>684</v>
      </c>
      <c r="DC3" s="61" t="s">
        <v>9322</v>
      </c>
      <c r="DD3" s="62" t="s">
        <v>680</v>
      </c>
      <c r="DE3" s="63" t="s">
        <v>681</v>
      </c>
      <c r="DF3" s="64" t="s">
        <v>682</v>
      </c>
      <c r="DG3" s="65" t="s">
        <v>684</v>
      </c>
      <c r="DH3" s="61" t="s">
        <v>9322</v>
      </c>
      <c r="DI3" s="62" t="s">
        <v>680</v>
      </c>
      <c r="DJ3" s="63" t="s">
        <v>681</v>
      </c>
      <c r="DK3" s="64" t="s">
        <v>682</v>
      </c>
      <c r="DL3" s="65" t="s">
        <v>684</v>
      </c>
      <c r="DM3" s="61" t="s">
        <v>9322</v>
      </c>
      <c r="DN3" s="62" t="s">
        <v>680</v>
      </c>
      <c r="DO3" s="63" t="s">
        <v>681</v>
      </c>
      <c r="DP3" s="64" t="s">
        <v>682</v>
      </c>
      <c r="DQ3" s="65" t="s">
        <v>684</v>
      </c>
      <c r="DR3" s="61" t="s">
        <v>9322</v>
      </c>
      <c r="DS3" s="62" t="s">
        <v>680</v>
      </c>
      <c r="DT3" s="63" t="s">
        <v>681</v>
      </c>
      <c r="DU3" s="64" t="s">
        <v>682</v>
      </c>
      <c r="DV3" s="65" t="s">
        <v>684</v>
      </c>
      <c r="DW3" s="61" t="s">
        <v>9322</v>
      </c>
      <c r="DX3" s="62" t="s">
        <v>680</v>
      </c>
      <c r="DY3" s="63" t="s">
        <v>681</v>
      </c>
      <c r="DZ3" s="64" t="s">
        <v>682</v>
      </c>
      <c r="EA3" s="65" t="s">
        <v>684</v>
      </c>
      <c r="EB3" s="61" t="s">
        <v>9322</v>
      </c>
      <c r="EC3" s="62" t="s">
        <v>680</v>
      </c>
      <c r="ED3" s="63" t="s">
        <v>681</v>
      </c>
      <c r="EE3" s="64" t="s">
        <v>682</v>
      </c>
      <c r="EF3" s="65" t="s">
        <v>684</v>
      </c>
      <c r="EG3" s="61" t="s">
        <v>9322</v>
      </c>
      <c r="EH3" s="62" t="s">
        <v>680</v>
      </c>
      <c r="EI3" s="63" t="s">
        <v>681</v>
      </c>
      <c r="EJ3" s="64" t="s">
        <v>682</v>
      </c>
      <c r="EK3" s="65" t="s">
        <v>684</v>
      </c>
      <c r="EL3" s="95" t="s">
        <v>9322</v>
      </c>
      <c r="EM3" s="96" t="s">
        <v>680</v>
      </c>
      <c r="EN3" s="96" t="s">
        <v>681</v>
      </c>
      <c r="EO3" s="96" t="s">
        <v>682</v>
      </c>
      <c r="EP3" s="97" t="s">
        <v>684</v>
      </c>
    </row>
    <row r="4" spans="1:146" x14ac:dyDescent="0.2">
      <c r="A4" s="84" t="s">
        <v>9004</v>
      </c>
      <c r="B4" s="66">
        <f>C4+D4+E4+F4</f>
        <v>137</v>
      </c>
      <c r="C4" s="67">
        <f>SUMIF(Таблица1[ПОО],Динамика!A4,Таблица1[проходят производственную практику])</f>
        <v>54</v>
      </c>
      <c r="D4" s="67">
        <f>SUMIF(Таблица1[ПОО],Динамика!A4,Таблица1[будут проходить производственную практику])</f>
        <v>41</v>
      </c>
      <c r="E4" s="67">
        <f>SUMIF(Таблица1[ПОО],Динамика!A4,Таблица1[трудоустроены на предприятие])</f>
        <v>0</v>
      </c>
      <c r="F4" s="67">
        <f>SUMIF(Таблица1[ПОО],Динамика!A4,Таблица1[Всего])</f>
        <v>42</v>
      </c>
      <c r="G4" s="68">
        <f t="shared" ref="G4:G36" si="0">B4-Q4</f>
        <v>34</v>
      </c>
      <c r="H4" s="69">
        <f t="shared" ref="H4:H36" si="1">C4-R4</f>
        <v>54</v>
      </c>
      <c r="I4" s="69">
        <f t="shared" ref="I4:I36" si="2">D4-S4</f>
        <v>-26</v>
      </c>
      <c r="J4" s="69">
        <f t="shared" ref="J4:J36" si="3">E4-T4</f>
        <v>0</v>
      </c>
      <c r="K4" s="69">
        <f t="shared" ref="K4:K36" si="4">F4-U4</f>
        <v>6</v>
      </c>
      <c r="L4" s="66">
        <v>103</v>
      </c>
      <c r="M4" s="67">
        <v>0</v>
      </c>
      <c r="N4" s="67">
        <v>67</v>
      </c>
      <c r="O4" s="67">
        <v>0</v>
      </c>
      <c r="P4" s="67">
        <v>36</v>
      </c>
      <c r="Q4" s="66">
        <v>103</v>
      </c>
      <c r="R4" s="67">
        <v>0</v>
      </c>
      <c r="S4" s="67">
        <v>67</v>
      </c>
      <c r="T4" s="67">
        <v>0</v>
      </c>
      <c r="U4" s="67">
        <v>36</v>
      </c>
      <c r="V4" s="66">
        <v>103</v>
      </c>
      <c r="W4" s="67">
        <v>0</v>
      </c>
      <c r="X4" s="67">
        <v>67</v>
      </c>
      <c r="Y4" s="67">
        <v>0</v>
      </c>
      <c r="Z4" s="67">
        <v>36</v>
      </c>
      <c r="AA4" s="66">
        <v>103</v>
      </c>
      <c r="AB4" s="67">
        <v>0</v>
      </c>
      <c r="AC4" s="67">
        <v>67</v>
      </c>
      <c r="AD4" s="67">
        <v>0</v>
      </c>
      <c r="AE4" s="67">
        <v>36</v>
      </c>
      <c r="AF4" s="66">
        <v>100</v>
      </c>
      <c r="AG4" s="67">
        <v>52</v>
      </c>
      <c r="AH4" s="67">
        <v>0</v>
      </c>
      <c r="AI4" s="67">
        <v>13</v>
      </c>
      <c r="AJ4" s="67">
        <v>35</v>
      </c>
      <c r="AK4" s="66">
        <v>100</v>
      </c>
      <c r="AL4" s="67">
        <v>52</v>
      </c>
      <c r="AM4" s="67">
        <v>0</v>
      </c>
      <c r="AN4" s="67">
        <v>13</v>
      </c>
      <c r="AO4" s="67">
        <v>35</v>
      </c>
      <c r="AP4" s="66">
        <v>100</v>
      </c>
      <c r="AQ4" s="67">
        <v>52</v>
      </c>
      <c r="AR4" s="67">
        <v>0</v>
      </c>
      <c r="AS4" s="67">
        <v>13</v>
      </c>
      <c r="AT4" s="67">
        <v>35</v>
      </c>
      <c r="AU4" s="66">
        <v>136</v>
      </c>
      <c r="AV4" s="67">
        <v>10</v>
      </c>
      <c r="AW4" s="67">
        <v>82</v>
      </c>
      <c r="AX4" s="67">
        <v>9</v>
      </c>
      <c r="AY4" s="67">
        <v>35</v>
      </c>
      <c r="AZ4" s="66">
        <v>136</v>
      </c>
      <c r="BA4" s="67">
        <v>10</v>
      </c>
      <c r="BB4" s="67">
        <v>82</v>
      </c>
      <c r="BC4" s="67">
        <v>9</v>
      </c>
      <c r="BD4" s="67">
        <v>35</v>
      </c>
      <c r="BE4" s="66">
        <v>136</v>
      </c>
      <c r="BF4" s="67">
        <v>10</v>
      </c>
      <c r="BG4" s="67">
        <v>82</v>
      </c>
      <c r="BH4" s="67">
        <v>9</v>
      </c>
      <c r="BI4" s="67">
        <v>35</v>
      </c>
      <c r="BJ4" s="66">
        <v>136</v>
      </c>
      <c r="BK4" s="67">
        <v>10</v>
      </c>
      <c r="BL4" s="67">
        <v>82</v>
      </c>
      <c r="BM4" s="67">
        <v>9</v>
      </c>
      <c r="BN4" s="67">
        <v>35</v>
      </c>
      <c r="BO4" s="66">
        <v>136</v>
      </c>
      <c r="BP4" s="67">
        <v>10</v>
      </c>
      <c r="BQ4" s="67">
        <v>82</v>
      </c>
      <c r="BR4" s="67">
        <v>9</v>
      </c>
      <c r="BS4" s="67">
        <v>35</v>
      </c>
      <c r="BT4" s="66">
        <v>136</v>
      </c>
      <c r="BU4" s="67">
        <v>10</v>
      </c>
      <c r="BV4" s="67">
        <v>82</v>
      </c>
      <c r="BW4" s="67">
        <v>9</v>
      </c>
      <c r="BX4" s="67">
        <v>35</v>
      </c>
      <c r="BY4" s="66">
        <v>136</v>
      </c>
      <c r="BZ4" s="67">
        <v>10</v>
      </c>
      <c r="CA4" s="67">
        <v>82</v>
      </c>
      <c r="CB4" s="67">
        <v>9</v>
      </c>
      <c r="CC4" s="67">
        <v>35</v>
      </c>
      <c r="CD4" s="66">
        <v>136</v>
      </c>
      <c r="CE4" s="67">
        <v>10</v>
      </c>
      <c r="CF4" s="67">
        <v>82</v>
      </c>
      <c r="CG4" s="67">
        <v>9</v>
      </c>
      <c r="CH4" s="67">
        <v>35</v>
      </c>
      <c r="CI4" s="66">
        <v>136</v>
      </c>
      <c r="CJ4" s="67">
        <v>10</v>
      </c>
      <c r="CK4" s="67">
        <v>82</v>
      </c>
      <c r="CL4" s="67">
        <v>9</v>
      </c>
      <c r="CM4" s="67">
        <v>35</v>
      </c>
      <c r="CN4" s="66">
        <v>136</v>
      </c>
      <c r="CO4" s="67">
        <v>10</v>
      </c>
      <c r="CP4" s="67">
        <v>82</v>
      </c>
      <c r="CQ4" s="67">
        <v>9</v>
      </c>
      <c r="CR4" s="67">
        <v>35</v>
      </c>
      <c r="CS4" s="66">
        <v>136</v>
      </c>
      <c r="CT4" s="67">
        <v>10</v>
      </c>
      <c r="CU4" s="67">
        <v>82</v>
      </c>
      <c r="CV4" s="67">
        <v>9</v>
      </c>
      <c r="CW4" s="67">
        <v>35</v>
      </c>
      <c r="CX4" s="66">
        <v>136</v>
      </c>
      <c r="CY4" s="67">
        <v>10</v>
      </c>
      <c r="CZ4" s="67">
        <v>82</v>
      </c>
      <c r="DA4" s="67">
        <v>9</v>
      </c>
      <c r="DB4" s="67">
        <v>35</v>
      </c>
      <c r="DC4" s="66">
        <v>136</v>
      </c>
      <c r="DD4" s="67">
        <v>10</v>
      </c>
      <c r="DE4" s="67">
        <v>82</v>
      </c>
      <c r="DF4" s="67">
        <v>9</v>
      </c>
      <c r="DG4" s="67">
        <v>35</v>
      </c>
      <c r="DH4" s="66">
        <v>136</v>
      </c>
      <c r="DI4" s="67">
        <v>10</v>
      </c>
      <c r="DJ4" s="67">
        <v>82</v>
      </c>
      <c r="DK4" s="67">
        <v>9</v>
      </c>
      <c r="DL4" s="67">
        <v>35</v>
      </c>
      <c r="DM4" s="66">
        <v>136</v>
      </c>
      <c r="DN4" s="67">
        <v>10</v>
      </c>
      <c r="DO4" s="67">
        <v>82</v>
      </c>
      <c r="DP4" s="67">
        <v>9</v>
      </c>
      <c r="DQ4" s="67">
        <v>35</v>
      </c>
      <c r="DR4" s="66">
        <v>136</v>
      </c>
      <c r="DS4" s="67">
        <v>10</v>
      </c>
      <c r="DT4" s="67">
        <v>82</v>
      </c>
      <c r="DU4" s="67">
        <v>9</v>
      </c>
      <c r="DV4" s="67">
        <v>35</v>
      </c>
      <c r="DW4" s="66">
        <v>136</v>
      </c>
      <c r="DX4" s="67">
        <v>10</v>
      </c>
      <c r="DY4" s="67">
        <v>82</v>
      </c>
      <c r="DZ4" s="67">
        <v>9</v>
      </c>
      <c r="EA4" s="67">
        <v>35</v>
      </c>
      <c r="EB4" s="66">
        <v>136</v>
      </c>
      <c r="EC4" s="67">
        <v>10</v>
      </c>
      <c r="ED4" s="67">
        <v>82</v>
      </c>
      <c r="EE4" s="67">
        <v>9</v>
      </c>
      <c r="EF4" s="67">
        <v>35</v>
      </c>
      <c r="EG4" s="66">
        <v>136</v>
      </c>
      <c r="EH4" s="67">
        <v>10</v>
      </c>
      <c r="EI4" s="67">
        <v>82</v>
      </c>
      <c r="EJ4" s="67">
        <v>9</v>
      </c>
      <c r="EK4" s="67">
        <v>35</v>
      </c>
      <c r="EL4" s="90">
        <v>136</v>
      </c>
      <c r="EM4" s="87">
        <v>10</v>
      </c>
      <c r="EN4" s="87">
        <v>82</v>
      </c>
      <c r="EO4" s="87">
        <v>9</v>
      </c>
      <c r="EP4" s="91">
        <v>35</v>
      </c>
    </row>
    <row r="5" spans="1:146" x14ac:dyDescent="0.2">
      <c r="A5" s="85" t="s">
        <v>9031</v>
      </c>
      <c r="B5" s="70">
        <f t="shared" ref="B5:B35" si="5">C5+D5+E5+F5</f>
        <v>147</v>
      </c>
      <c r="C5" s="71">
        <f>SUMIF(Таблица1[ПОО],Динамика!A5,Таблица1[проходят производственную практику])</f>
        <v>0</v>
      </c>
      <c r="D5" s="71">
        <f>SUMIF(Таблица1[ПОО],Динамика!A5,Таблица1[будут проходить производственную практику])</f>
        <v>0</v>
      </c>
      <c r="E5" s="71">
        <f>SUMIF(Таблица1[ПОО],Динамика!A5,Таблица1[трудоустроены на предприятие])</f>
        <v>83</v>
      </c>
      <c r="F5" s="71">
        <f>SUMIF(Таблица1[ПОО],Динамика!A5,Таблица1[Всего])</f>
        <v>64</v>
      </c>
      <c r="G5" s="72">
        <f t="shared" si="0"/>
        <v>-9</v>
      </c>
      <c r="H5" s="73">
        <f t="shared" si="1"/>
        <v>0</v>
      </c>
      <c r="I5" s="73">
        <f t="shared" si="2"/>
        <v>0</v>
      </c>
      <c r="J5" s="73">
        <f t="shared" si="3"/>
        <v>-24</v>
      </c>
      <c r="K5" s="73">
        <f t="shared" si="4"/>
        <v>15</v>
      </c>
      <c r="L5" s="70">
        <v>156</v>
      </c>
      <c r="M5" s="71">
        <v>0</v>
      </c>
      <c r="N5" s="71">
        <v>0</v>
      </c>
      <c r="O5" s="71">
        <v>107</v>
      </c>
      <c r="P5" s="71">
        <v>49</v>
      </c>
      <c r="Q5" s="70">
        <v>156</v>
      </c>
      <c r="R5" s="71">
        <v>0</v>
      </c>
      <c r="S5" s="71">
        <v>0</v>
      </c>
      <c r="T5" s="71">
        <v>107</v>
      </c>
      <c r="U5" s="71">
        <v>49</v>
      </c>
      <c r="V5" s="70">
        <v>156</v>
      </c>
      <c r="W5" s="71">
        <v>0</v>
      </c>
      <c r="X5" s="71">
        <v>0</v>
      </c>
      <c r="Y5" s="71">
        <v>107</v>
      </c>
      <c r="Z5" s="71">
        <v>49</v>
      </c>
      <c r="AA5" s="70">
        <v>156</v>
      </c>
      <c r="AB5" s="71">
        <v>0</v>
      </c>
      <c r="AC5" s="71">
        <v>0</v>
      </c>
      <c r="AD5" s="71">
        <v>107</v>
      </c>
      <c r="AE5" s="71">
        <v>49</v>
      </c>
      <c r="AF5" s="70">
        <v>157</v>
      </c>
      <c r="AG5" s="71">
        <v>0</v>
      </c>
      <c r="AH5" s="71">
        <v>0</v>
      </c>
      <c r="AI5" s="71">
        <v>108</v>
      </c>
      <c r="AJ5" s="71">
        <v>49</v>
      </c>
      <c r="AK5" s="70">
        <v>157</v>
      </c>
      <c r="AL5" s="71">
        <v>0</v>
      </c>
      <c r="AM5" s="71">
        <v>0</v>
      </c>
      <c r="AN5" s="71">
        <v>108</v>
      </c>
      <c r="AO5" s="71">
        <v>49</v>
      </c>
      <c r="AP5" s="70">
        <v>179</v>
      </c>
      <c r="AQ5" s="71">
        <v>20</v>
      </c>
      <c r="AR5" s="71">
        <v>0</v>
      </c>
      <c r="AS5" s="71">
        <v>110</v>
      </c>
      <c r="AT5" s="71">
        <v>49</v>
      </c>
      <c r="AU5" s="70">
        <v>234</v>
      </c>
      <c r="AV5" s="71">
        <v>79</v>
      </c>
      <c r="AW5" s="71">
        <v>0</v>
      </c>
      <c r="AX5" s="71">
        <v>106</v>
      </c>
      <c r="AY5" s="71">
        <v>49</v>
      </c>
      <c r="AZ5" s="70">
        <v>234</v>
      </c>
      <c r="BA5" s="71">
        <v>79</v>
      </c>
      <c r="BB5" s="71">
        <v>0</v>
      </c>
      <c r="BC5" s="71">
        <v>106</v>
      </c>
      <c r="BD5" s="71">
        <v>49</v>
      </c>
      <c r="BE5" s="70">
        <v>234</v>
      </c>
      <c r="BF5" s="71">
        <v>79</v>
      </c>
      <c r="BG5" s="71">
        <v>0</v>
      </c>
      <c r="BH5" s="71">
        <v>106</v>
      </c>
      <c r="BI5" s="71">
        <v>49</v>
      </c>
      <c r="BJ5" s="70">
        <v>234</v>
      </c>
      <c r="BK5" s="71">
        <v>79</v>
      </c>
      <c r="BL5" s="71">
        <v>0</v>
      </c>
      <c r="BM5" s="71">
        <v>106</v>
      </c>
      <c r="BN5" s="71">
        <v>49</v>
      </c>
      <c r="BO5" s="70">
        <v>239</v>
      </c>
      <c r="BP5" s="71">
        <v>37</v>
      </c>
      <c r="BQ5" s="71">
        <v>56</v>
      </c>
      <c r="BR5" s="71">
        <v>97</v>
      </c>
      <c r="BS5" s="71">
        <v>49</v>
      </c>
      <c r="BT5" s="70">
        <v>239</v>
      </c>
      <c r="BU5" s="71">
        <v>37</v>
      </c>
      <c r="BV5" s="71">
        <v>56</v>
      </c>
      <c r="BW5" s="71">
        <v>97</v>
      </c>
      <c r="BX5" s="71">
        <v>49</v>
      </c>
      <c r="BY5" s="70">
        <v>239</v>
      </c>
      <c r="BZ5" s="71">
        <v>37</v>
      </c>
      <c r="CA5" s="71">
        <v>56</v>
      </c>
      <c r="CB5" s="71">
        <v>97</v>
      </c>
      <c r="CC5" s="71">
        <v>49</v>
      </c>
      <c r="CD5" s="70">
        <v>237</v>
      </c>
      <c r="CE5" s="71">
        <v>37</v>
      </c>
      <c r="CF5" s="71">
        <v>56</v>
      </c>
      <c r="CG5" s="71">
        <v>95</v>
      </c>
      <c r="CH5" s="71">
        <v>49</v>
      </c>
      <c r="CI5" s="70">
        <v>237</v>
      </c>
      <c r="CJ5" s="71">
        <v>37</v>
      </c>
      <c r="CK5" s="71">
        <v>56</v>
      </c>
      <c r="CL5" s="71">
        <v>95</v>
      </c>
      <c r="CM5" s="71">
        <v>49</v>
      </c>
      <c r="CN5" s="70">
        <v>232</v>
      </c>
      <c r="CO5" s="71">
        <v>37</v>
      </c>
      <c r="CP5" s="71">
        <v>56</v>
      </c>
      <c r="CQ5" s="71">
        <v>90</v>
      </c>
      <c r="CR5" s="71">
        <v>49</v>
      </c>
      <c r="CS5" s="70">
        <v>232</v>
      </c>
      <c r="CT5" s="71">
        <v>37</v>
      </c>
      <c r="CU5" s="71">
        <v>56</v>
      </c>
      <c r="CV5" s="71">
        <v>90</v>
      </c>
      <c r="CW5" s="71">
        <v>49</v>
      </c>
      <c r="CX5" s="70">
        <v>257</v>
      </c>
      <c r="CY5" s="71">
        <v>17</v>
      </c>
      <c r="CZ5" s="71">
        <v>103</v>
      </c>
      <c r="DA5" s="71">
        <v>88</v>
      </c>
      <c r="DB5" s="71">
        <v>49</v>
      </c>
      <c r="DC5" s="70">
        <v>257</v>
      </c>
      <c r="DD5" s="71">
        <v>17</v>
      </c>
      <c r="DE5" s="71">
        <v>103</v>
      </c>
      <c r="DF5" s="71">
        <v>88</v>
      </c>
      <c r="DG5" s="71">
        <v>49</v>
      </c>
      <c r="DH5" s="70">
        <v>251</v>
      </c>
      <c r="DI5" s="71">
        <v>17</v>
      </c>
      <c r="DJ5" s="71">
        <v>103</v>
      </c>
      <c r="DK5" s="71">
        <v>82</v>
      </c>
      <c r="DL5" s="71">
        <v>49</v>
      </c>
      <c r="DM5" s="70">
        <v>251</v>
      </c>
      <c r="DN5" s="71">
        <v>17</v>
      </c>
      <c r="DO5" s="71">
        <v>103</v>
      </c>
      <c r="DP5" s="71">
        <v>82</v>
      </c>
      <c r="DQ5" s="71">
        <v>49</v>
      </c>
      <c r="DR5" s="70">
        <v>250</v>
      </c>
      <c r="DS5" s="71">
        <v>17</v>
      </c>
      <c r="DT5" s="71">
        <v>103</v>
      </c>
      <c r="DU5" s="71">
        <v>81</v>
      </c>
      <c r="DV5" s="71">
        <v>49</v>
      </c>
      <c r="DW5" s="70">
        <v>250</v>
      </c>
      <c r="DX5" s="71">
        <v>17</v>
      </c>
      <c r="DY5" s="71">
        <v>103</v>
      </c>
      <c r="DZ5" s="71">
        <v>81</v>
      </c>
      <c r="EA5" s="71">
        <v>49</v>
      </c>
      <c r="EB5" s="70">
        <v>232</v>
      </c>
      <c r="EC5" s="71">
        <v>0</v>
      </c>
      <c r="ED5" s="71">
        <v>103</v>
      </c>
      <c r="EE5" s="71">
        <v>80</v>
      </c>
      <c r="EF5" s="71">
        <v>49</v>
      </c>
      <c r="EG5" s="70">
        <v>232</v>
      </c>
      <c r="EH5" s="71">
        <v>0</v>
      </c>
      <c r="EI5" s="71">
        <v>103</v>
      </c>
      <c r="EJ5" s="71">
        <v>80</v>
      </c>
      <c r="EK5" s="71">
        <v>49</v>
      </c>
      <c r="EL5" s="88">
        <v>232</v>
      </c>
      <c r="EM5" s="35">
        <v>0</v>
      </c>
      <c r="EN5" s="35">
        <v>103</v>
      </c>
      <c r="EO5" s="35">
        <v>80</v>
      </c>
      <c r="EP5" s="89">
        <v>49</v>
      </c>
    </row>
    <row r="6" spans="1:146" x14ac:dyDescent="0.2">
      <c r="A6" s="84" t="s">
        <v>9011</v>
      </c>
      <c r="B6" s="66">
        <f t="shared" si="5"/>
        <v>10</v>
      </c>
      <c r="C6" s="67">
        <f>SUMIF(Таблица1[ПОО],Динамика!A6,Таблица1[проходят производственную практику])</f>
        <v>0</v>
      </c>
      <c r="D6" s="67">
        <f>SUMIF(Таблица1[ПОО],Динамика!A6,Таблица1[будут проходить производственную практику])</f>
        <v>10</v>
      </c>
      <c r="E6" s="67">
        <f>SUMIF(Таблица1[ПОО],Динамика!A6,Таблица1[трудоустроены на предприятие])</f>
        <v>0</v>
      </c>
      <c r="F6" s="67">
        <f>SUMIF(Таблица1[ПОО],Динамика!A6,Таблица1[Всего])</f>
        <v>0</v>
      </c>
      <c r="G6" s="68">
        <f t="shared" si="0"/>
        <v>0</v>
      </c>
      <c r="H6" s="69">
        <f t="shared" si="1"/>
        <v>0</v>
      </c>
      <c r="I6" s="69">
        <f t="shared" si="2"/>
        <v>0</v>
      </c>
      <c r="J6" s="69">
        <f t="shared" si="3"/>
        <v>0</v>
      </c>
      <c r="K6" s="69">
        <f t="shared" si="4"/>
        <v>0</v>
      </c>
      <c r="L6" s="66">
        <v>10</v>
      </c>
      <c r="M6" s="67">
        <v>0</v>
      </c>
      <c r="N6" s="67">
        <v>10</v>
      </c>
      <c r="O6" s="67">
        <v>0</v>
      </c>
      <c r="P6" s="67">
        <v>0</v>
      </c>
      <c r="Q6" s="66">
        <v>10</v>
      </c>
      <c r="R6" s="67">
        <v>0</v>
      </c>
      <c r="S6" s="67">
        <v>10</v>
      </c>
      <c r="T6" s="67">
        <v>0</v>
      </c>
      <c r="U6" s="67">
        <v>0</v>
      </c>
      <c r="V6" s="66">
        <v>10</v>
      </c>
      <c r="W6" s="67">
        <v>0</v>
      </c>
      <c r="X6" s="67">
        <v>10</v>
      </c>
      <c r="Y6" s="67">
        <v>0</v>
      </c>
      <c r="Z6" s="67">
        <v>0</v>
      </c>
      <c r="AA6" s="66">
        <v>10</v>
      </c>
      <c r="AB6" s="67">
        <v>0</v>
      </c>
      <c r="AC6" s="67">
        <v>10</v>
      </c>
      <c r="AD6" s="67">
        <v>0</v>
      </c>
      <c r="AE6" s="67">
        <v>0</v>
      </c>
      <c r="AF6" s="66">
        <v>4</v>
      </c>
      <c r="AG6" s="67">
        <v>0</v>
      </c>
      <c r="AH6" s="67">
        <v>3</v>
      </c>
      <c r="AI6" s="67">
        <v>1</v>
      </c>
      <c r="AJ6" s="67">
        <v>0</v>
      </c>
      <c r="AK6" s="66">
        <v>4</v>
      </c>
      <c r="AL6" s="67">
        <v>0</v>
      </c>
      <c r="AM6" s="67">
        <v>3</v>
      </c>
      <c r="AN6" s="67">
        <v>1</v>
      </c>
      <c r="AO6" s="67">
        <v>0</v>
      </c>
      <c r="AP6" s="66">
        <v>4</v>
      </c>
      <c r="AQ6" s="67">
        <v>0</v>
      </c>
      <c r="AR6" s="67">
        <v>3</v>
      </c>
      <c r="AS6" s="67">
        <v>1</v>
      </c>
      <c r="AT6" s="67">
        <v>0</v>
      </c>
      <c r="AU6" s="66">
        <v>5</v>
      </c>
      <c r="AV6" s="67">
        <v>4</v>
      </c>
      <c r="AW6" s="67">
        <v>0</v>
      </c>
      <c r="AX6" s="67">
        <v>1</v>
      </c>
      <c r="AY6" s="67">
        <v>0</v>
      </c>
      <c r="AZ6" s="66">
        <v>5</v>
      </c>
      <c r="BA6" s="67">
        <v>4</v>
      </c>
      <c r="BB6" s="67">
        <v>0</v>
      </c>
      <c r="BC6" s="67">
        <v>1</v>
      </c>
      <c r="BD6" s="67">
        <v>0</v>
      </c>
      <c r="BE6" s="66">
        <v>5</v>
      </c>
      <c r="BF6" s="67">
        <v>4</v>
      </c>
      <c r="BG6" s="67">
        <v>0</v>
      </c>
      <c r="BH6" s="67">
        <v>1</v>
      </c>
      <c r="BI6" s="67">
        <v>0</v>
      </c>
      <c r="BJ6" s="66">
        <v>5</v>
      </c>
      <c r="BK6" s="67">
        <v>4</v>
      </c>
      <c r="BL6" s="67">
        <v>0</v>
      </c>
      <c r="BM6" s="67">
        <v>1</v>
      </c>
      <c r="BN6" s="67">
        <v>0</v>
      </c>
      <c r="BO6" s="66">
        <v>5</v>
      </c>
      <c r="BP6" s="67">
        <v>4</v>
      </c>
      <c r="BQ6" s="67">
        <v>0</v>
      </c>
      <c r="BR6" s="67">
        <v>1</v>
      </c>
      <c r="BS6" s="67">
        <v>0</v>
      </c>
      <c r="BT6" s="66">
        <v>5</v>
      </c>
      <c r="BU6" s="67">
        <v>4</v>
      </c>
      <c r="BV6" s="67">
        <v>0</v>
      </c>
      <c r="BW6" s="67">
        <v>1</v>
      </c>
      <c r="BX6" s="67">
        <v>0</v>
      </c>
      <c r="BY6" s="66">
        <v>5</v>
      </c>
      <c r="BZ6" s="67">
        <v>4</v>
      </c>
      <c r="CA6" s="67">
        <v>0</v>
      </c>
      <c r="CB6" s="67">
        <v>1</v>
      </c>
      <c r="CC6" s="67">
        <v>0</v>
      </c>
      <c r="CD6" s="66">
        <v>5</v>
      </c>
      <c r="CE6" s="67">
        <v>4</v>
      </c>
      <c r="CF6" s="67">
        <v>0</v>
      </c>
      <c r="CG6" s="67">
        <v>1</v>
      </c>
      <c r="CH6" s="67">
        <v>0</v>
      </c>
      <c r="CI6" s="66">
        <v>5</v>
      </c>
      <c r="CJ6" s="67">
        <v>4</v>
      </c>
      <c r="CK6" s="67">
        <v>0</v>
      </c>
      <c r="CL6" s="67">
        <v>1</v>
      </c>
      <c r="CM6" s="67">
        <v>0</v>
      </c>
      <c r="CN6" s="66">
        <v>5</v>
      </c>
      <c r="CO6" s="67">
        <v>4</v>
      </c>
      <c r="CP6" s="67">
        <v>0</v>
      </c>
      <c r="CQ6" s="67">
        <v>1</v>
      </c>
      <c r="CR6" s="67">
        <v>0</v>
      </c>
      <c r="CS6" s="66">
        <v>5</v>
      </c>
      <c r="CT6" s="67">
        <v>4</v>
      </c>
      <c r="CU6" s="67">
        <v>0</v>
      </c>
      <c r="CV6" s="67">
        <v>1</v>
      </c>
      <c r="CW6" s="67">
        <v>0</v>
      </c>
      <c r="CX6" s="66">
        <v>5</v>
      </c>
      <c r="CY6" s="67">
        <v>4</v>
      </c>
      <c r="CZ6" s="67">
        <v>0</v>
      </c>
      <c r="DA6" s="67">
        <v>1</v>
      </c>
      <c r="DB6" s="67">
        <v>0</v>
      </c>
      <c r="DC6" s="66">
        <v>5</v>
      </c>
      <c r="DD6" s="67">
        <v>0</v>
      </c>
      <c r="DE6" s="67">
        <v>4</v>
      </c>
      <c r="DF6" s="67">
        <v>1</v>
      </c>
      <c r="DG6" s="67">
        <v>0</v>
      </c>
      <c r="DH6" s="66">
        <v>5</v>
      </c>
      <c r="DI6" s="67">
        <v>0</v>
      </c>
      <c r="DJ6" s="67">
        <v>4</v>
      </c>
      <c r="DK6" s="67">
        <v>1</v>
      </c>
      <c r="DL6" s="67">
        <v>0</v>
      </c>
      <c r="DM6" s="66">
        <v>5</v>
      </c>
      <c r="DN6" s="67">
        <v>0</v>
      </c>
      <c r="DO6" s="67">
        <v>4</v>
      </c>
      <c r="DP6" s="67">
        <v>1</v>
      </c>
      <c r="DQ6" s="67">
        <v>0</v>
      </c>
      <c r="DR6" s="66">
        <v>5</v>
      </c>
      <c r="DS6" s="67">
        <v>0</v>
      </c>
      <c r="DT6" s="67">
        <v>4</v>
      </c>
      <c r="DU6" s="67">
        <v>1</v>
      </c>
      <c r="DV6" s="67">
        <v>0</v>
      </c>
      <c r="DW6" s="66">
        <v>5</v>
      </c>
      <c r="DX6" s="67">
        <v>0</v>
      </c>
      <c r="DY6" s="67">
        <v>4</v>
      </c>
      <c r="DZ6" s="67">
        <v>1</v>
      </c>
      <c r="EA6" s="67">
        <v>0</v>
      </c>
      <c r="EB6" s="66">
        <v>5</v>
      </c>
      <c r="EC6" s="67">
        <v>0</v>
      </c>
      <c r="ED6" s="67">
        <v>4</v>
      </c>
      <c r="EE6" s="67">
        <v>1</v>
      </c>
      <c r="EF6" s="67">
        <v>0</v>
      </c>
      <c r="EG6" s="66">
        <v>5</v>
      </c>
      <c r="EH6" s="67">
        <v>0</v>
      </c>
      <c r="EI6" s="67">
        <v>4</v>
      </c>
      <c r="EJ6" s="67">
        <v>1</v>
      </c>
      <c r="EK6" s="67">
        <v>0</v>
      </c>
      <c r="EL6" s="90">
        <v>5</v>
      </c>
      <c r="EM6" s="87">
        <v>0</v>
      </c>
      <c r="EN6" s="87">
        <v>4</v>
      </c>
      <c r="EO6" s="87">
        <v>1</v>
      </c>
      <c r="EP6" s="91">
        <v>0</v>
      </c>
    </row>
    <row r="7" spans="1:146" x14ac:dyDescent="0.2">
      <c r="A7" s="85" t="s">
        <v>9014</v>
      </c>
      <c r="B7" s="70">
        <f t="shared" si="5"/>
        <v>71</v>
      </c>
      <c r="C7" s="71">
        <f>SUMIF(Таблица1[ПОО],Динамика!A7,Таблица1[проходят производственную практику])</f>
        <v>0</v>
      </c>
      <c r="D7" s="71">
        <f>SUMIF(Таблица1[ПОО],Динамика!A7,Таблица1[будут проходить производственную практику])</f>
        <v>0</v>
      </c>
      <c r="E7" s="71">
        <f>SUMIF(Таблица1[ПОО],Динамика!A7,Таблица1[трудоустроены на предприятие])</f>
        <v>16</v>
      </c>
      <c r="F7" s="71">
        <f>SUMIF(Таблица1[ПОО],Динамика!A7,Таблица1[Всего])</f>
        <v>55</v>
      </c>
      <c r="G7" s="72">
        <f t="shared" si="0"/>
        <v>-13</v>
      </c>
      <c r="H7" s="73">
        <f t="shared" si="1"/>
        <v>0</v>
      </c>
      <c r="I7" s="73">
        <f t="shared" si="2"/>
        <v>0</v>
      </c>
      <c r="J7" s="73">
        <f t="shared" si="3"/>
        <v>-5</v>
      </c>
      <c r="K7" s="73">
        <f t="shared" si="4"/>
        <v>-8</v>
      </c>
      <c r="L7" s="70">
        <v>84</v>
      </c>
      <c r="M7" s="71">
        <v>0</v>
      </c>
      <c r="N7" s="71">
        <v>0</v>
      </c>
      <c r="O7" s="71">
        <v>21</v>
      </c>
      <c r="P7" s="71">
        <v>63</v>
      </c>
      <c r="Q7" s="70">
        <v>84</v>
      </c>
      <c r="R7" s="71">
        <v>0</v>
      </c>
      <c r="S7" s="71">
        <v>0</v>
      </c>
      <c r="T7" s="71">
        <v>21</v>
      </c>
      <c r="U7" s="71">
        <v>63</v>
      </c>
      <c r="V7" s="70">
        <v>84</v>
      </c>
      <c r="W7" s="71">
        <v>0</v>
      </c>
      <c r="X7" s="71">
        <v>0</v>
      </c>
      <c r="Y7" s="71">
        <v>21</v>
      </c>
      <c r="Z7" s="71">
        <v>63</v>
      </c>
      <c r="AA7" s="70">
        <v>113</v>
      </c>
      <c r="AB7" s="71">
        <v>29</v>
      </c>
      <c r="AC7" s="71">
        <v>0</v>
      </c>
      <c r="AD7" s="71">
        <v>21</v>
      </c>
      <c r="AE7" s="71">
        <v>63</v>
      </c>
      <c r="AF7" s="70">
        <v>117</v>
      </c>
      <c r="AG7" s="71">
        <v>30</v>
      </c>
      <c r="AH7" s="71">
        <v>0</v>
      </c>
      <c r="AI7" s="71">
        <v>48</v>
      </c>
      <c r="AJ7" s="71">
        <v>39</v>
      </c>
      <c r="AK7" s="70">
        <v>117</v>
      </c>
      <c r="AL7" s="71">
        <v>30</v>
      </c>
      <c r="AM7" s="71">
        <v>0</v>
      </c>
      <c r="AN7" s="71">
        <v>48</v>
      </c>
      <c r="AO7" s="71">
        <v>39</v>
      </c>
      <c r="AP7" s="70">
        <v>109</v>
      </c>
      <c r="AQ7" s="71">
        <v>14</v>
      </c>
      <c r="AR7" s="71">
        <v>0</v>
      </c>
      <c r="AS7" s="71">
        <v>57</v>
      </c>
      <c r="AT7" s="71">
        <v>38</v>
      </c>
      <c r="AU7" s="70">
        <v>107</v>
      </c>
      <c r="AV7" s="71">
        <v>9</v>
      </c>
      <c r="AW7" s="71">
        <v>0</v>
      </c>
      <c r="AX7" s="71">
        <v>68</v>
      </c>
      <c r="AY7" s="71">
        <v>30</v>
      </c>
      <c r="AZ7" s="70">
        <v>107</v>
      </c>
      <c r="BA7" s="71">
        <v>9</v>
      </c>
      <c r="BB7" s="71">
        <v>0</v>
      </c>
      <c r="BC7" s="71">
        <v>68</v>
      </c>
      <c r="BD7" s="71">
        <v>30</v>
      </c>
      <c r="BE7" s="70">
        <v>107</v>
      </c>
      <c r="BF7" s="71">
        <v>9</v>
      </c>
      <c r="BG7" s="71">
        <v>0</v>
      </c>
      <c r="BH7" s="71">
        <v>68</v>
      </c>
      <c r="BI7" s="71">
        <v>30</v>
      </c>
      <c r="BJ7" s="70">
        <v>107</v>
      </c>
      <c r="BK7" s="71">
        <v>9</v>
      </c>
      <c r="BL7" s="71">
        <v>0</v>
      </c>
      <c r="BM7" s="71">
        <v>68</v>
      </c>
      <c r="BN7" s="71">
        <v>30</v>
      </c>
      <c r="BO7" s="70">
        <v>107</v>
      </c>
      <c r="BP7" s="71">
        <v>9</v>
      </c>
      <c r="BQ7" s="71">
        <v>0</v>
      </c>
      <c r="BR7" s="71">
        <v>68</v>
      </c>
      <c r="BS7" s="71">
        <v>30</v>
      </c>
      <c r="BT7" s="70">
        <v>107</v>
      </c>
      <c r="BU7" s="71">
        <v>9</v>
      </c>
      <c r="BV7" s="71">
        <v>0</v>
      </c>
      <c r="BW7" s="71">
        <v>68</v>
      </c>
      <c r="BX7" s="71">
        <v>30</v>
      </c>
      <c r="BY7" s="70">
        <v>107</v>
      </c>
      <c r="BZ7" s="71">
        <v>9</v>
      </c>
      <c r="CA7" s="71">
        <v>0</v>
      </c>
      <c r="CB7" s="71">
        <v>68</v>
      </c>
      <c r="CC7" s="71">
        <v>30</v>
      </c>
      <c r="CD7" s="70">
        <v>82</v>
      </c>
      <c r="CE7" s="71">
        <v>7</v>
      </c>
      <c r="CF7" s="71">
        <v>0</v>
      </c>
      <c r="CG7" s="71">
        <v>63</v>
      </c>
      <c r="CH7" s="71">
        <v>12</v>
      </c>
      <c r="CI7" s="70">
        <v>82</v>
      </c>
      <c r="CJ7" s="71">
        <v>7</v>
      </c>
      <c r="CK7" s="71">
        <v>0</v>
      </c>
      <c r="CL7" s="71">
        <v>63</v>
      </c>
      <c r="CM7" s="71">
        <v>12</v>
      </c>
      <c r="CN7" s="70">
        <v>82</v>
      </c>
      <c r="CO7" s="71">
        <v>0</v>
      </c>
      <c r="CP7" s="71">
        <v>5</v>
      </c>
      <c r="CQ7" s="71">
        <v>65</v>
      </c>
      <c r="CR7" s="71">
        <v>12</v>
      </c>
      <c r="CS7" s="70">
        <v>82</v>
      </c>
      <c r="CT7" s="71">
        <v>0</v>
      </c>
      <c r="CU7" s="71">
        <v>5</v>
      </c>
      <c r="CV7" s="71">
        <v>65</v>
      </c>
      <c r="CW7" s="71">
        <v>12</v>
      </c>
      <c r="CX7" s="70">
        <v>82</v>
      </c>
      <c r="CY7" s="71">
        <v>0</v>
      </c>
      <c r="CZ7" s="71">
        <v>5</v>
      </c>
      <c r="DA7" s="71">
        <v>65</v>
      </c>
      <c r="DB7" s="71">
        <v>12</v>
      </c>
      <c r="DC7" s="70">
        <v>82</v>
      </c>
      <c r="DD7" s="71">
        <v>0</v>
      </c>
      <c r="DE7" s="71">
        <v>5</v>
      </c>
      <c r="DF7" s="71">
        <v>65</v>
      </c>
      <c r="DG7" s="71">
        <v>12</v>
      </c>
      <c r="DH7" s="70">
        <v>82</v>
      </c>
      <c r="DI7" s="71">
        <v>0</v>
      </c>
      <c r="DJ7" s="71">
        <v>5</v>
      </c>
      <c r="DK7" s="71">
        <v>65</v>
      </c>
      <c r="DL7" s="71">
        <v>12</v>
      </c>
      <c r="DM7" s="70">
        <v>82</v>
      </c>
      <c r="DN7" s="71">
        <v>0</v>
      </c>
      <c r="DO7" s="71">
        <v>5</v>
      </c>
      <c r="DP7" s="71">
        <v>65</v>
      </c>
      <c r="DQ7" s="71">
        <v>12</v>
      </c>
      <c r="DR7" s="70">
        <v>82</v>
      </c>
      <c r="DS7" s="71">
        <v>0</v>
      </c>
      <c r="DT7" s="71">
        <v>5</v>
      </c>
      <c r="DU7" s="71">
        <v>65</v>
      </c>
      <c r="DV7" s="71">
        <v>12</v>
      </c>
      <c r="DW7" s="70">
        <v>82</v>
      </c>
      <c r="DX7" s="71">
        <v>0</v>
      </c>
      <c r="DY7" s="71">
        <v>5</v>
      </c>
      <c r="DZ7" s="71">
        <v>65</v>
      </c>
      <c r="EA7" s="71">
        <v>12</v>
      </c>
      <c r="EB7" s="70">
        <v>82</v>
      </c>
      <c r="EC7" s="71">
        <v>0</v>
      </c>
      <c r="ED7" s="71">
        <v>5</v>
      </c>
      <c r="EE7" s="71">
        <v>65</v>
      </c>
      <c r="EF7" s="71">
        <v>12</v>
      </c>
      <c r="EG7" s="70">
        <v>82</v>
      </c>
      <c r="EH7" s="71">
        <v>0</v>
      </c>
      <c r="EI7" s="71">
        <v>5</v>
      </c>
      <c r="EJ7" s="71">
        <v>65</v>
      </c>
      <c r="EK7" s="71">
        <v>12</v>
      </c>
      <c r="EL7" s="88">
        <v>82</v>
      </c>
      <c r="EM7" s="35">
        <v>0</v>
      </c>
      <c r="EN7" s="35">
        <v>5</v>
      </c>
      <c r="EO7" s="35">
        <v>65</v>
      </c>
      <c r="EP7" s="89">
        <v>12</v>
      </c>
    </row>
    <row r="8" spans="1:146" x14ac:dyDescent="0.2">
      <c r="A8" s="84" t="s">
        <v>9007</v>
      </c>
      <c r="B8" s="66">
        <f t="shared" si="5"/>
        <v>55</v>
      </c>
      <c r="C8" s="67">
        <f>SUMIF(Таблица1[ПОО],Динамика!A8,Таблица1[проходят производственную практику])</f>
        <v>0</v>
      </c>
      <c r="D8" s="67">
        <f>SUMIF(Таблица1[ПОО],Динамика!A8,Таблица1[будут проходить производственную практику])</f>
        <v>27</v>
      </c>
      <c r="E8" s="67">
        <f>SUMIF(Таблица1[ПОО],Динамика!A8,Таблица1[трудоустроены на предприятие])</f>
        <v>0</v>
      </c>
      <c r="F8" s="67">
        <f>SUMIF(Таблица1[ПОО],Динамика!A8,Таблица1[Всего])</f>
        <v>28</v>
      </c>
      <c r="G8" s="68">
        <f t="shared" si="0"/>
        <v>0</v>
      </c>
      <c r="H8" s="69">
        <f t="shared" si="1"/>
        <v>0</v>
      </c>
      <c r="I8" s="69">
        <f t="shared" si="2"/>
        <v>0</v>
      </c>
      <c r="J8" s="69">
        <f t="shared" si="3"/>
        <v>0</v>
      </c>
      <c r="K8" s="69">
        <f t="shared" si="4"/>
        <v>0</v>
      </c>
      <c r="L8" s="66">
        <v>55</v>
      </c>
      <c r="M8" s="67">
        <v>0</v>
      </c>
      <c r="N8" s="67">
        <v>27</v>
      </c>
      <c r="O8" s="67">
        <v>0</v>
      </c>
      <c r="P8" s="67">
        <v>28</v>
      </c>
      <c r="Q8" s="66">
        <v>55</v>
      </c>
      <c r="R8" s="67">
        <v>0</v>
      </c>
      <c r="S8" s="67">
        <v>27</v>
      </c>
      <c r="T8" s="67">
        <v>0</v>
      </c>
      <c r="U8" s="67">
        <v>28</v>
      </c>
      <c r="V8" s="66">
        <v>55</v>
      </c>
      <c r="W8" s="67">
        <v>0</v>
      </c>
      <c r="X8" s="67">
        <v>27</v>
      </c>
      <c r="Y8" s="67">
        <v>0</v>
      </c>
      <c r="Z8" s="67">
        <v>28</v>
      </c>
      <c r="AA8" s="66">
        <v>55</v>
      </c>
      <c r="AB8" s="67">
        <v>0</v>
      </c>
      <c r="AC8" s="67">
        <v>27</v>
      </c>
      <c r="AD8" s="67">
        <v>0</v>
      </c>
      <c r="AE8" s="67">
        <v>28</v>
      </c>
      <c r="AF8" s="66">
        <v>24</v>
      </c>
      <c r="AG8" s="67">
        <v>10</v>
      </c>
      <c r="AH8" s="67">
        <v>0</v>
      </c>
      <c r="AI8" s="67">
        <v>1</v>
      </c>
      <c r="AJ8" s="67">
        <v>13</v>
      </c>
      <c r="AK8" s="66">
        <v>24</v>
      </c>
      <c r="AL8" s="67">
        <v>10</v>
      </c>
      <c r="AM8" s="67">
        <v>0</v>
      </c>
      <c r="AN8" s="67">
        <v>1</v>
      </c>
      <c r="AO8" s="67">
        <v>13</v>
      </c>
      <c r="AP8" s="66">
        <v>24</v>
      </c>
      <c r="AQ8" s="67">
        <v>10</v>
      </c>
      <c r="AR8" s="67">
        <v>0</v>
      </c>
      <c r="AS8" s="67">
        <v>1</v>
      </c>
      <c r="AT8" s="67">
        <v>13</v>
      </c>
      <c r="AU8" s="66">
        <v>24</v>
      </c>
      <c r="AV8" s="67">
        <v>10</v>
      </c>
      <c r="AW8" s="67">
        <v>0</v>
      </c>
      <c r="AX8" s="67">
        <v>1</v>
      </c>
      <c r="AY8" s="67">
        <v>13</v>
      </c>
      <c r="AZ8" s="66">
        <v>24</v>
      </c>
      <c r="BA8" s="67">
        <v>10</v>
      </c>
      <c r="BB8" s="67">
        <v>0</v>
      </c>
      <c r="BC8" s="67">
        <v>1</v>
      </c>
      <c r="BD8" s="67">
        <v>13</v>
      </c>
      <c r="BE8" s="66">
        <v>24</v>
      </c>
      <c r="BF8" s="67">
        <v>10</v>
      </c>
      <c r="BG8" s="67">
        <v>0</v>
      </c>
      <c r="BH8" s="67">
        <v>1</v>
      </c>
      <c r="BI8" s="67">
        <v>13</v>
      </c>
      <c r="BJ8" s="66">
        <v>24</v>
      </c>
      <c r="BK8" s="67">
        <v>10</v>
      </c>
      <c r="BL8" s="67">
        <v>0</v>
      </c>
      <c r="BM8" s="67">
        <v>1</v>
      </c>
      <c r="BN8" s="67">
        <v>13</v>
      </c>
      <c r="BO8" s="66">
        <v>24</v>
      </c>
      <c r="BP8" s="67">
        <v>10</v>
      </c>
      <c r="BQ8" s="67">
        <v>0</v>
      </c>
      <c r="BR8" s="67">
        <v>1</v>
      </c>
      <c r="BS8" s="67">
        <v>13</v>
      </c>
      <c r="BT8" s="66">
        <v>24</v>
      </c>
      <c r="BU8" s="67">
        <v>10</v>
      </c>
      <c r="BV8" s="67">
        <v>0</v>
      </c>
      <c r="BW8" s="67">
        <v>1</v>
      </c>
      <c r="BX8" s="67">
        <v>13</v>
      </c>
      <c r="BY8" s="66">
        <v>24</v>
      </c>
      <c r="BZ8" s="67">
        <v>10</v>
      </c>
      <c r="CA8" s="67">
        <v>0</v>
      </c>
      <c r="CB8" s="67">
        <v>1</v>
      </c>
      <c r="CC8" s="67">
        <v>13</v>
      </c>
      <c r="CD8" s="66">
        <v>24</v>
      </c>
      <c r="CE8" s="67">
        <v>10</v>
      </c>
      <c r="CF8" s="67">
        <v>0</v>
      </c>
      <c r="CG8" s="67">
        <v>1</v>
      </c>
      <c r="CH8" s="67">
        <v>13</v>
      </c>
      <c r="CI8" s="66">
        <v>24</v>
      </c>
      <c r="CJ8" s="67">
        <v>10</v>
      </c>
      <c r="CK8" s="67">
        <v>0</v>
      </c>
      <c r="CL8" s="67">
        <v>1</v>
      </c>
      <c r="CM8" s="67">
        <v>13</v>
      </c>
      <c r="CN8" s="66">
        <v>24</v>
      </c>
      <c r="CO8" s="67">
        <v>10</v>
      </c>
      <c r="CP8" s="67">
        <v>0</v>
      </c>
      <c r="CQ8" s="67">
        <v>1</v>
      </c>
      <c r="CR8" s="67">
        <v>13</v>
      </c>
      <c r="CS8" s="66">
        <v>24</v>
      </c>
      <c r="CT8" s="67">
        <v>10</v>
      </c>
      <c r="CU8" s="67">
        <v>0</v>
      </c>
      <c r="CV8" s="67">
        <v>1</v>
      </c>
      <c r="CW8" s="67">
        <v>13</v>
      </c>
      <c r="CX8" s="66">
        <v>24</v>
      </c>
      <c r="CY8" s="67">
        <v>10</v>
      </c>
      <c r="CZ8" s="67">
        <v>0</v>
      </c>
      <c r="DA8" s="67">
        <v>1</v>
      </c>
      <c r="DB8" s="67">
        <v>13</v>
      </c>
      <c r="DC8" s="66">
        <v>24</v>
      </c>
      <c r="DD8" s="67">
        <v>10</v>
      </c>
      <c r="DE8" s="67">
        <v>0</v>
      </c>
      <c r="DF8" s="67">
        <v>1</v>
      </c>
      <c r="DG8" s="67">
        <v>13</v>
      </c>
      <c r="DH8" s="66">
        <v>24</v>
      </c>
      <c r="DI8" s="67">
        <v>10</v>
      </c>
      <c r="DJ8" s="67">
        <v>0</v>
      </c>
      <c r="DK8" s="67">
        <v>1</v>
      </c>
      <c r="DL8" s="67">
        <v>13</v>
      </c>
      <c r="DM8" s="66">
        <v>24</v>
      </c>
      <c r="DN8" s="67">
        <v>10</v>
      </c>
      <c r="DO8" s="67">
        <v>0</v>
      </c>
      <c r="DP8" s="67">
        <v>1</v>
      </c>
      <c r="DQ8" s="67">
        <v>13</v>
      </c>
      <c r="DR8" s="66">
        <v>24</v>
      </c>
      <c r="DS8" s="67">
        <v>10</v>
      </c>
      <c r="DT8" s="67">
        <v>0</v>
      </c>
      <c r="DU8" s="67">
        <v>1</v>
      </c>
      <c r="DV8" s="67">
        <v>13</v>
      </c>
      <c r="DW8" s="66">
        <v>24</v>
      </c>
      <c r="DX8" s="67">
        <v>10</v>
      </c>
      <c r="DY8" s="67">
        <v>0</v>
      </c>
      <c r="DZ8" s="67">
        <v>1</v>
      </c>
      <c r="EA8" s="67">
        <v>13</v>
      </c>
      <c r="EB8" s="66">
        <v>17</v>
      </c>
      <c r="EC8" s="67">
        <v>3</v>
      </c>
      <c r="ED8" s="67">
        <v>0</v>
      </c>
      <c r="EE8" s="67">
        <v>1</v>
      </c>
      <c r="EF8" s="67">
        <v>13</v>
      </c>
      <c r="EG8" s="66">
        <v>16</v>
      </c>
      <c r="EH8" s="67">
        <v>2</v>
      </c>
      <c r="EI8" s="67">
        <v>0</v>
      </c>
      <c r="EJ8" s="67">
        <v>1</v>
      </c>
      <c r="EK8" s="67">
        <v>13</v>
      </c>
      <c r="EL8" s="90">
        <v>16</v>
      </c>
      <c r="EM8" s="87">
        <v>2</v>
      </c>
      <c r="EN8" s="87">
        <v>0</v>
      </c>
      <c r="EO8" s="87">
        <v>1</v>
      </c>
      <c r="EP8" s="91">
        <v>13</v>
      </c>
    </row>
    <row r="9" spans="1:146" x14ac:dyDescent="0.2">
      <c r="A9" s="85" t="s">
        <v>9027</v>
      </c>
      <c r="B9" s="70">
        <f t="shared" si="5"/>
        <v>0</v>
      </c>
      <c r="C9" s="71">
        <f>SUMIF(Таблица1[ПОО],Динамика!A9,Таблица1[проходят производственную практику])</f>
        <v>0</v>
      </c>
      <c r="D9" s="71">
        <f>SUMIF(Таблица1[ПОО],Динамика!A9,Таблица1[будут проходить производственную практику])</f>
        <v>0</v>
      </c>
      <c r="E9" s="71">
        <f>SUMIF(Таблица1[ПОО],Динамика!A9,Таблица1[трудоустроены на предприятие])</f>
        <v>0</v>
      </c>
      <c r="F9" s="71">
        <f>SUMIF(Таблица1[ПОО],Динамика!A9,Таблица1[Всего])</f>
        <v>0</v>
      </c>
      <c r="G9" s="72">
        <f t="shared" si="0"/>
        <v>-25</v>
      </c>
      <c r="H9" s="73">
        <f t="shared" si="1"/>
        <v>-5</v>
      </c>
      <c r="I9" s="73">
        <f t="shared" si="2"/>
        <v>0</v>
      </c>
      <c r="J9" s="73">
        <f t="shared" si="3"/>
        <v>0</v>
      </c>
      <c r="K9" s="73">
        <f t="shared" si="4"/>
        <v>-20</v>
      </c>
      <c r="L9" s="70">
        <v>25</v>
      </c>
      <c r="M9" s="71">
        <v>5</v>
      </c>
      <c r="N9" s="71">
        <v>0</v>
      </c>
      <c r="O9" s="71">
        <v>0</v>
      </c>
      <c r="P9" s="71">
        <v>20</v>
      </c>
      <c r="Q9" s="70">
        <v>25</v>
      </c>
      <c r="R9" s="71">
        <v>5</v>
      </c>
      <c r="S9" s="71">
        <v>0</v>
      </c>
      <c r="T9" s="71">
        <v>0</v>
      </c>
      <c r="U9" s="71">
        <v>20</v>
      </c>
      <c r="V9" s="70">
        <v>25</v>
      </c>
      <c r="W9" s="71">
        <v>5</v>
      </c>
      <c r="X9" s="71">
        <v>0</v>
      </c>
      <c r="Y9" s="71">
        <v>0</v>
      </c>
      <c r="Z9" s="71">
        <v>20</v>
      </c>
      <c r="AA9" s="70">
        <v>24</v>
      </c>
      <c r="AB9" s="71">
        <v>5</v>
      </c>
      <c r="AC9" s="71">
        <v>0</v>
      </c>
      <c r="AD9" s="71">
        <v>0</v>
      </c>
      <c r="AE9" s="71">
        <v>19</v>
      </c>
      <c r="AF9" s="70">
        <v>23</v>
      </c>
      <c r="AG9" s="71">
        <v>5</v>
      </c>
      <c r="AH9" s="71">
        <v>0</v>
      </c>
      <c r="AI9" s="71">
        <v>0</v>
      </c>
      <c r="AJ9" s="71">
        <v>18</v>
      </c>
      <c r="AK9" s="70">
        <v>23</v>
      </c>
      <c r="AL9" s="71">
        <v>5</v>
      </c>
      <c r="AM9" s="71">
        <v>0</v>
      </c>
      <c r="AN9" s="71">
        <v>0</v>
      </c>
      <c r="AO9" s="71">
        <v>18</v>
      </c>
      <c r="AP9" s="70">
        <v>23</v>
      </c>
      <c r="AQ9" s="71">
        <v>5</v>
      </c>
      <c r="AR9" s="71">
        <v>0</v>
      </c>
      <c r="AS9" s="71">
        <v>0</v>
      </c>
      <c r="AT9" s="71">
        <v>18</v>
      </c>
      <c r="AU9" s="70">
        <v>23</v>
      </c>
      <c r="AV9" s="71">
        <v>5</v>
      </c>
      <c r="AW9" s="71">
        <v>0</v>
      </c>
      <c r="AX9" s="71">
        <v>0</v>
      </c>
      <c r="AY9" s="71">
        <v>18</v>
      </c>
      <c r="AZ9" s="70">
        <v>23</v>
      </c>
      <c r="BA9" s="71">
        <v>5</v>
      </c>
      <c r="BB9" s="71">
        <v>0</v>
      </c>
      <c r="BC9" s="71">
        <v>0</v>
      </c>
      <c r="BD9" s="71">
        <v>18</v>
      </c>
      <c r="BE9" s="70">
        <v>23</v>
      </c>
      <c r="BF9" s="71">
        <v>5</v>
      </c>
      <c r="BG9" s="71">
        <v>0</v>
      </c>
      <c r="BH9" s="71">
        <v>0</v>
      </c>
      <c r="BI9" s="71">
        <v>18</v>
      </c>
      <c r="BJ9" s="70">
        <v>18</v>
      </c>
      <c r="BK9" s="71">
        <v>0</v>
      </c>
      <c r="BL9" s="71">
        <v>0</v>
      </c>
      <c r="BM9" s="71">
        <v>0</v>
      </c>
      <c r="BN9" s="71">
        <v>18</v>
      </c>
      <c r="BO9" s="70">
        <v>18</v>
      </c>
      <c r="BP9" s="71">
        <v>0</v>
      </c>
      <c r="BQ9" s="71">
        <v>0</v>
      </c>
      <c r="BR9" s="71">
        <v>0</v>
      </c>
      <c r="BS9" s="71">
        <v>18</v>
      </c>
      <c r="BT9" s="70">
        <v>18</v>
      </c>
      <c r="BU9" s="71">
        <v>0</v>
      </c>
      <c r="BV9" s="71">
        <v>0</v>
      </c>
      <c r="BW9" s="71">
        <v>0</v>
      </c>
      <c r="BX9" s="71">
        <v>18</v>
      </c>
      <c r="BY9" s="70">
        <v>18</v>
      </c>
      <c r="BZ9" s="71">
        <v>0</v>
      </c>
      <c r="CA9" s="71">
        <v>0</v>
      </c>
      <c r="CB9" s="71">
        <v>0</v>
      </c>
      <c r="CC9" s="71">
        <v>18</v>
      </c>
      <c r="CD9" s="70">
        <v>18</v>
      </c>
      <c r="CE9" s="71">
        <v>0</v>
      </c>
      <c r="CF9" s="71">
        <v>0</v>
      </c>
      <c r="CG9" s="71">
        <v>0</v>
      </c>
      <c r="CH9" s="71">
        <v>18</v>
      </c>
      <c r="CI9" s="70">
        <v>18</v>
      </c>
      <c r="CJ9" s="71">
        <v>0</v>
      </c>
      <c r="CK9" s="71">
        <v>0</v>
      </c>
      <c r="CL9" s="71">
        <v>0</v>
      </c>
      <c r="CM9" s="71">
        <v>18</v>
      </c>
      <c r="CN9" s="70">
        <v>17</v>
      </c>
      <c r="CO9" s="71">
        <v>0</v>
      </c>
      <c r="CP9" s="71">
        <v>0</v>
      </c>
      <c r="CQ9" s="71">
        <v>0</v>
      </c>
      <c r="CR9" s="71">
        <v>17</v>
      </c>
      <c r="CS9" s="70">
        <v>17</v>
      </c>
      <c r="CT9" s="71">
        <v>0</v>
      </c>
      <c r="CU9" s="71">
        <v>0</v>
      </c>
      <c r="CV9" s="71">
        <v>0</v>
      </c>
      <c r="CW9" s="71">
        <v>17</v>
      </c>
      <c r="CX9" s="70">
        <v>17</v>
      </c>
      <c r="CY9" s="71">
        <v>0</v>
      </c>
      <c r="CZ9" s="71">
        <v>0</v>
      </c>
      <c r="DA9" s="71">
        <v>0</v>
      </c>
      <c r="DB9" s="71">
        <v>17</v>
      </c>
      <c r="DC9" s="70">
        <v>17</v>
      </c>
      <c r="DD9" s="71">
        <v>0</v>
      </c>
      <c r="DE9" s="71">
        <v>0</v>
      </c>
      <c r="DF9" s="71">
        <v>0</v>
      </c>
      <c r="DG9" s="71">
        <v>17</v>
      </c>
      <c r="DH9" s="70">
        <v>16</v>
      </c>
      <c r="DI9" s="71">
        <v>0</v>
      </c>
      <c r="DJ9" s="71">
        <v>0</v>
      </c>
      <c r="DK9" s="71">
        <v>0</v>
      </c>
      <c r="DL9" s="71">
        <v>16</v>
      </c>
      <c r="DM9" s="70">
        <v>16</v>
      </c>
      <c r="DN9" s="71">
        <v>0</v>
      </c>
      <c r="DO9" s="71">
        <v>0</v>
      </c>
      <c r="DP9" s="71">
        <v>0</v>
      </c>
      <c r="DQ9" s="71">
        <v>16</v>
      </c>
      <c r="DR9" s="70">
        <v>16</v>
      </c>
      <c r="DS9" s="71">
        <v>0</v>
      </c>
      <c r="DT9" s="71">
        <v>0</v>
      </c>
      <c r="DU9" s="71">
        <v>0</v>
      </c>
      <c r="DV9" s="71">
        <v>16</v>
      </c>
      <c r="DW9" s="70">
        <v>16</v>
      </c>
      <c r="DX9" s="71">
        <v>0</v>
      </c>
      <c r="DY9" s="71">
        <v>0</v>
      </c>
      <c r="DZ9" s="71">
        <v>0</v>
      </c>
      <c r="EA9" s="71">
        <v>16</v>
      </c>
      <c r="EB9" s="70">
        <v>16</v>
      </c>
      <c r="EC9" s="71">
        <v>0</v>
      </c>
      <c r="ED9" s="71">
        <v>0</v>
      </c>
      <c r="EE9" s="71">
        <v>0</v>
      </c>
      <c r="EF9" s="71">
        <v>16</v>
      </c>
      <c r="EG9" s="70">
        <v>16</v>
      </c>
      <c r="EH9" s="71">
        <v>0</v>
      </c>
      <c r="EI9" s="71">
        <v>0</v>
      </c>
      <c r="EJ9" s="71">
        <v>0</v>
      </c>
      <c r="EK9" s="71">
        <v>16</v>
      </c>
      <c r="EL9" s="88">
        <v>16</v>
      </c>
      <c r="EM9" s="35">
        <v>0</v>
      </c>
      <c r="EN9" s="35">
        <v>0</v>
      </c>
      <c r="EO9" s="35">
        <v>0</v>
      </c>
      <c r="EP9" s="89">
        <v>16</v>
      </c>
    </row>
    <row r="10" spans="1:146" x14ac:dyDescent="0.2">
      <c r="A10" s="84" t="s">
        <v>9029</v>
      </c>
      <c r="B10" s="66">
        <f t="shared" si="5"/>
        <v>63</v>
      </c>
      <c r="C10" s="67">
        <f>SUMIF(Таблица1[ПОО],Динамика!A10,Таблица1[проходят производственную практику])</f>
        <v>21</v>
      </c>
      <c r="D10" s="67">
        <f>SUMIF(Таблица1[ПОО],Динамика!A10,Таблица1[будут проходить производственную практику])</f>
        <v>42</v>
      </c>
      <c r="E10" s="67">
        <f>SUMIF(Таблица1[ПОО],Динамика!A10,Таблица1[трудоустроены на предприятие])</f>
        <v>0</v>
      </c>
      <c r="F10" s="67">
        <f>SUMIF(Таблица1[ПОО],Динамика!A10,Таблица1[Всего])</f>
        <v>0</v>
      </c>
      <c r="G10" s="68">
        <f t="shared" si="0"/>
        <v>-40</v>
      </c>
      <c r="H10" s="69">
        <f t="shared" si="1"/>
        <v>21</v>
      </c>
      <c r="I10" s="69">
        <f t="shared" si="2"/>
        <v>-61</v>
      </c>
      <c r="J10" s="69">
        <f t="shared" si="3"/>
        <v>0</v>
      </c>
      <c r="K10" s="69">
        <f t="shared" si="4"/>
        <v>0</v>
      </c>
      <c r="L10" s="66">
        <v>103</v>
      </c>
      <c r="M10" s="67">
        <v>0</v>
      </c>
      <c r="N10" s="67">
        <v>103</v>
      </c>
      <c r="O10" s="67">
        <v>0</v>
      </c>
      <c r="P10" s="67">
        <v>0</v>
      </c>
      <c r="Q10" s="66">
        <v>103</v>
      </c>
      <c r="R10" s="67">
        <v>0</v>
      </c>
      <c r="S10" s="67">
        <v>103</v>
      </c>
      <c r="T10" s="67">
        <v>0</v>
      </c>
      <c r="U10" s="67">
        <v>0</v>
      </c>
      <c r="V10" s="66">
        <v>103</v>
      </c>
      <c r="W10" s="67">
        <v>0</v>
      </c>
      <c r="X10" s="67">
        <v>103</v>
      </c>
      <c r="Y10" s="67">
        <v>0</v>
      </c>
      <c r="Z10" s="67">
        <v>0</v>
      </c>
      <c r="AA10" s="66">
        <v>103</v>
      </c>
      <c r="AB10" s="67">
        <v>22</v>
      </c>
      <c r="AC10" s="67">
        <v>81</v>
      </c>
      <c r="AD10" s="67">
        <v>0</v>
      </c>
      <c r="AE10" s="67">
        <v>0</v>
      </c>
      <c r="AF10" s="66">
        <v>100</v>
      </c>
      <c r="AG10" s="67">
        <v>49</v>
      </c>
      <c r="AH10" s="67">
        <v>51</v>
      </c>
      <c r="AI10" s="67">
        <v>0</v>
      </c>
      <c r="AJ10" s="67">
        <v>0</v>
      </c>
      <c r="AK10" s="66">
        <v>100</v>
      </c>
      <c r="AL10" s="67">
        <v>49</v>
      </c>
      <c r="AM10" s="67">
        <v>51</v>
      </c>
      <c r="AN10" s="67">
        <v>0</v>
      </c>
      <c r="AO10" s="67">
        <v>0</v>
      </c>
      <c r="AP10" s="66">
        <v>100</v>
      </c>
      <c r="AQ10" s="67">
        <v>55</v>
      </c>
      <c r="AR10" s="67">
        <v>45</v>
      </c>
      <c r="AS10" s="67">
        <v>0</v>
      </c>
      <c r="AT10" s="67">
        <v>0</v>
      </c>
      <c r="AU10" s="66">
        <v>100</v>
      </c>
      <c r="AV10" s="67">
        <v>55</v>
      </c>
      <c r="AW10" s="67">
        <v>45</v>
      </c>
      <c r="AX10" s="67">
        <v>0</v>
      </c>
      <c r="AY10" s="67">
        <v>0</v>
      </c>
      <c r="AZ10" s="66">
        <v>100</v>
      </c>
      <c r="BA10" s="67">
        <v>55</v>
      </c>
      <c r="BB10" s="67">
        <v>45</v>
      </c>
      <c r="BC10" s="67">
        <v>0</v>
      </c>
      <c r="BD10" s="67">
        <v>0</v>
      </c>
      <c r="BE10" s="66">
        <v>100</v>
      </c>
      <c r="BF10" s="67">
        <v>55</v>
      </c>
      <c r="BG10" s="67">
        <v>45</v>
      </c>
      <c r="BH10" s="67">
        <v>0</v>
      </c>
      <c r="BI10" s="67">
        <v>0</v>
      </c>
      <c r="BJ10" s="66">
        <v>100</v>
      </c>
      <c r="BK10" s="67">
        <v>45</v>
      </c>
      <c r="BL10" s="67">
        <v>55</v>
      </c>
      <c r="BM10" s="67">
        <v>0</v>
      </c>
      <c r="BN10" s="67">
        <v>0</v>
      </c>
      <c r="BO10" s="66">
        <v>100</v>
      </c>
      <c r="BP10" s="67">
        <v>45</v>
      </c>
      <c r="BQ10" s="67">
        <v>55</v>
      </c>
      <c r="BR10" s="67">
        <v>0</v>
      </c>
      <c r="BS10" s="67">
        <v>0</v>
      </c>
      <c r="BT10" s="66">
        <v>113</v>
      </c>
      <c r="BU10" s="67">
        <v>33</v>
      </c>
      <c r="BV10" s="67">
        <v>80</v>
      </c>
      <c r="BW10" s="67">
        <v>0</v>
      </c>
      <c r="BX10" s="67">
        <v>0</v>
      </c>
      <c r="BY10" s="66">
        <v>113</v>
      </c>
      <c r="BZ10" s="67">
        <v>33</v>
      </c>
      <c r="CA10" s="67">
        <v>80</v>
      </c>
      <c r="CB10" s="67">
        <v>0</v>
      </c>
      <c r="CC10" s="67">
        <v>0</v>
      </c>
      <c r="CD10" s="66">
        <v>103</v>
      </c>
      <c r="CE10" s="67">
        <v>13</v>
      </c>
      <c r="CF10" s="67">
        <v>90</v>
      </c>
      <c r="CG10" s="67">
        <v>0</v>
      </c>
      <c r="CH10" s="67">
        <v>0</v>
      </c>
      <c r="CI10" s="66">
        <v>103</v>
      </c>
      <c r="CJ10" s="67">
        <v>13</v>
      </c>
      <c r="CK10" s="67">
        <v>90</v>
      </c>
      <c r="CL10" s="67">
        <v>0</v>
      </c>
      <c r="CM10" s="67">
        <v>0</v>
      </c>
      <c r="CN10" s="66">
        <v>103</v>
      </c>
      <c r="CO10" s="67">
        <v>13</v>
      </c>
      <c r="CP10" s="67">
        <v>90</v>
      </c>
      <c r="CQ10" s="67">
        <v>0</v>
      </c>
      <c r="CR10" s="67">
        <v>0</v>
      </c>
      <c r="CS10" s="66">
        <v>103</v>
      </c>
      <c r="CT10" s="67">
        <v>13</v>
      </c>
      <c r="CU10" s="67">
        <v>90</v>
      </c>
      <c r="CV10" s="67">
        <v>0</v>
      </c>
      <c r="CW10" s="67">
        <v>0</v>
      </c>
      <c r="CX10" s="66">
        <v>103</v>
      </c>
      <c r="CY10" s="67">
        <v>13</v>
      </c>
      <c r="CZ10" s="67">
        <v>90</v>
      </c>
      <c r="DA10" s="67">
        <v>0</v>
      </c>
      <c r="DB10" s="67">
        <v>0</v>
      </c>
      <c r="DC10" s="66">
        <v>103</v>
      </c>
      <c r="DD10" s="67">
        <v>13</v>
      </c>
      <c r="DE10" s="67">
        <v>90</v>
      </c>
      <c r="DF10" s="67">
        <v>0</v>
      </c>
      <c r="DG10" s="67">
        <v>0</v>
      </c>
      <c r="DH10" s="66">
        <v>103</v>
      </c>
      <c r="DI10" s="67">
        <v>13</v>
      </c>
      <c r="DJ10" s="67">
        <v>90</v>
      </c>
      <c r="DK10" s="67">
        <v>0</v>
      </c>
      <c r="DL10" s="67">
        <v>0</v>
      </c>
      <c r="DM10" s="66">
        <v>103</v>
      </c>
      <c r="DN10" s="67">
        <v>13</v>
      </c>
      <c r="DO10" s="67">
        <v>90</v>
      </c>
      <c r="DP10" s="67">
        <v>0</v>
      </c>
      <c r="DQ10" s="67">
        <v>0</v>
      </c>
      <c r="DR10" s="66">
        <v>103</v>
      </c>
      <c r="DS10" s="67">
        <v>13</v>
      </c>
      <c r="DT10" s="67">
        <v>90</v>
      </c>
      <c r="DU10" s="67">
        <v>0</v>
      </c>
      <c r="DV10" s="67">
        <v>0</v>
      </c>
      <c r="DW10" s="66">
        <v>103</v>
      </c>
      <c r="DX10" s="67">
        <v>13</v>
      </c>
      <c r="DY10" s="67">
        <v>90</v>
      </c>
      <c r="DZ10" s="67">
        <v>0</v>
      </c>
      <c r="EA10" s="67">
        <v>0</v>
      </c>
      <c r="EB10" s="66">
        <v>103</v>
      </c>
      <c r="EC10" s="67">
        <v>13</v>
      </c>
      <c r="ED10" s="67">
        <v>90</v>
      </c>
      <c r="EE10" s="67">
        <v>0</v>
      </c>
      <c r="EF10" s="67">
        <v>0</v>
      </c>
      <c r="EG10" s="66">
        <v>103</v>
      </c>
      <c r="EH10" s="67">
        <v>13</v>
      </c>
      <c r="EI10" s="67">
        <v>90</v>
      </c>
      <c r="EJ10" s="67">
        <v>0</v>
      </c>
      <c r="EK10" s="67">
        <v>0</v>
      </c>
      <c r="EL10" s="90">
        <v>103</v>
      </c>
      <c r="EM10" s="87">
        <v>13</v>
      </c>
      <c r="EN10" s="87">
        <v>90</v>
      </c>
      <c r="EO10" s="87">
        <v>0</v>
      </c>
      <c r="EP10" s="91">
        <v>0</v>
      </c>
    </row>
    <row r="11" spans="1:146" x14ac:dyDescent="0.2">
      <c r="A11" s="85" t="s">
        <v>9062</v>
      </c>
      <c r="B11" s="70">
        <f t="shared" si="5"/>
        <v>63</v>
      </c>
      <c r="C11" s="71">
        <f>SUMIF(Таблица1[ПОО],Динамика!A11,Таблица1[проходят производственную практику])</f>
        <v>3</v>
      </c>
      <c r="D11" s="71">
        <f>SUMIF(Таблица1[ПОО],Динамика!A11,Таблица1[будут проходить производственную практику])</f>
        <v>0</v>
      </c>
      <c r="E11" s="71">
        <f>SUMIF(Таблица1[ПОО],Динамика!A11,Таблица1[трудоустроены на предприятие])</f>
        <v>6</v>
      </c>
      <c r="F11" s="71">
        <f>SUMIF(Таблица1[ПОО],Динамика!A11,Таблица1[Всего])</f>
        <v>54</v>
      </c>
      <c r="G11" s="72">
        <f t="shared" si="0"/>
        <v>0</v>
      </c>
      <c r="H11" s="73">
        <f t="shared" si="1"/>
        <v>0</v>
      </c>
      <c r="I11" s="73">
        <f t="shared" si="2"/>
        <v>0</v>
      </c>
      <c r="J11" s="73">
        <f t="shared" si="3"/>
        <v>0</v>
      </c>
      <c r="K11" s="73">
        <f t="shared" si="4"/>
        <v>0</v>
      </c>
      <c r="L11" s="70">
        <v>63</v>
      </c>
      <c r="M11" s="71">
        <v>3</v>
      </c>
      <c r="N11" s="71">
        <v>0</v>
      </c>
      <c r="O11" s="71">
        <v>6</v>
      </c>
      <c r="P11" s="71">
        <v>54</v>
      </c>
      <c r="Q11" s="70">
        <v>63</v>
      </c>
      <c r="R11" s="71">
        <v>3</v>
      </c>
      <c r="S11" s="71">
        <v>0</v>
      </c>
      <c r="T11" s="71">
        <v>6</v>
      </c>
      <c r="U11" s="71">
        <v>54</v>
      </c>
      <c r="V11" s="70">
        <v>63</v>
      </c>
      <c r="W11" s="71">
        <v>3</v>
      </c>
      <c r="X11" s="71">
        <v>0</v>
      </c>
      <c r="Y11" s="71">
        <v>6</v>
      </c>
      <c r="Z11" s="71">
        <v>54</v>
      </c>
      <c r="AA11" s="70">
        <v>63</v>
      </c>
      <c r="AB11" s="71">
        <v>3</v>
      </c>
      <c r="AC11" s="71">
        <v>0</v>
      </c>
      <c r="AD11" s="71">
        <v>6</v>
      </c>
      <c r="AE11" s="71">
        <v>54</v>
      </c>
      <c r="AF11" s="70">
        <v>66</v>
      </c>
      <c r="AG11" s="71">
        <v>6</v>
      </c>
      <c r="AH11" s="71">
        <v>0</v>
      </c>
      <c r="AI11" s="71">
        <v>7</v>
      </c>
      <c r="AJ11" s="71">
        <v>53</v>
      </c>
      <c r="AK11" s="70">
        <v>66</v>
      </c>
      <c r="AL11" s="71">
        <v>6</v>
      </c>
      <c r="AM11" s="71">
        <v>0</v>
      </c>
      <c r="AN11" s="71">
        <v>7</v>
      </c>
      <c r="AO11" s="71">
        <v>53</v>
      </c>
      <c r="AP11" s="70">
        <v>66</v>
      </c>
      <c r="AQ11" s="71">
        <v>6</v>
      </c>
      <c r="AR11" s="71">
        <v>0</v>
      </c>
      <c r="AS11" s="71">
        <v>7</v>
      </c>
      <c r="AT11" s="71">
        <v>53</v>
      </c>
      <c r="AU11" s="70">
        <v>66</v>
      </c>
      <c r="AV11" s="71">
        <v>6</v>
      </c>
      <c r="AW11" s="71">
        <v>0</v>
      </c>
      <c r="AX11" s="71">
        <v>7</v>
      </c>
      <c r="AY11" s="71">
        <v>53</v>
      </c>
      <c r="AZ11" s="70">
        <v>67</v>
      </c>
      <c r="BA11" s="71">
        <v>6</v>
      </c>
      <c r="BB11" s="71">
        <v>1</v>
      </c>
      <c r="BC11" s="71">
        <v>7</v>
      </c>
      <c r="BD11" s="71">
        <v>53</v>
      </c>
      <c r="BE11" s="70">
        <v>148</v>
      </c>
      <c r="BF11" s="71">
        <v>28</v>
      </c>
      <c r="BG11" s="71">
        <v>60</v>
      </c>
      <c r="BH11" s="71">
        <v>7</v>
      </c>
      <c r="BI11" s="71">
        <v>53</v>
      </c>
      <c r="BJ11" s="70">
        <v>148</v>
      </c>
      <c r="BK11" s="71">
        <v>28</v>
      </c>
      <c r="BL11" s="71">
        <v>60</v>
      </c>
      <c r="BM11" s="71">
        <v>7</v>
      </c>
      <c r="BN11" s="71">
        <v>53</v>
      </c>
      <c r="BO11" s="70">
        <v>148</v>
      </c>
      <c r="BP11" s="71">
        <v>28</v>
      </c>
      <c r="BQ11" s="71">
        <v>60</v>
      </c>
      <c r="BR11" s="71">
        <v>7</v>
      </c>
      <c r="BS11" s="71">
        <v>53</v>
      </c>
      <c r="BT11" s="70">
        <v>148</v>
      </c>
      <c r="BU11" s="71">
        <v>28</v>
      </c>
      <c r="BV11" s="71">
        <v>60</v>
      </c>
      <c r="BW11" s="71">
        <v>7</v>
      </c>
      <c r="BX11" s="71">
        <v>53</v>
      </c>
      <c r="BY11" s="70">
        <v>156</v>
      </c>
      <c r="BZ11" s="71">
        <v>25</v>
      </c>
      <c r="CA11" s="71">
        <v>71</v>
      </c>
      <c r="CB11" s="71">
        <v>7</v>
      </c>
      <c r="CC11" s="71">
        <v>53</v>
      </c>
      <c r="CD11" s="70">
        <v>192</v>
      </c>
      <c r="CE11" s="71">
        <v>9</v>
      </c>
      <c r="CF11" s="71">
        <v>123</v>
      </c>
      <c r="CG11" s="71">
        <v>7</v>
      </c>
      <c r="CH11" s="71">
        <v>53</v>
      </c>
      <c r="CI11" s="70">
        <v>192</v>
      </c>
      <c r="CJ11" s="71">
        <v>23</v>
      </c>
      <c r="CK11" s="71">
        <v>109</v>
      </c>
      <c r="CL11" s="71">
        <v>7</v>
      </c>
      <c r="CM11" s="71">
        <v>53</v>
      </c>
      <c r="CN11" s="70">
        <v>209</v>
      </c>
      <c r="CO11" s="71">
        <v>20</v>
      </c>
      <c r="CP11" s="71">
        <v>129</v>
      </c>
      <c r="CQ11" s="71">
        <v>7</v>
      </c>
      <c r="CR11" s="71">
        <v>53</v>
      </c>
      <c r="CS11" s="70">
        <v>225</v>
      </c>
      <c r="CT11" s="71">
        <v>17</v>
      </c>
      <c r="CU11" s="71">
        <v>149</v>
      </c>
      <c r="CV11" s="71">
        <v>6</v>
      </c>
      <c r="CW11" s="71">
        <v>53</v>
      </c>
      <c r="CX11" s="70">
        <v>225</v>
      </c>
      <c r="CY11" s="71">
        <v>17</v>
      </c>
      <c r="CZ11" s="71">
        <v>149</v>
      </c>
      <c r="DA11" s="71">
        <v>6</v>
      </c>
      <c r="DB11" s="71">
        <v>53</v>
      </c>
      <c r="DC11" s="70">
        <v>225</v>
      </c>
      <c r="DD11" s="71">
        <v>17</v>
      </c>
      <c r="DE11" s="71">
        <v>149</v>
      </c>
      <c r="DF11" s="71">
        <v>6</v>
      </c>
      <c r="DG11" s="71">
        <v>53</v>
      </c>
      <c r="DH11" s="70">
        <v>214</v>
      </c>
      <c r="DI11" s="71">
        <v>0</v>
      </c>
      <c r="DJ11" s="71">
        <v>154</v>
      </c>
      <c r="DK11" s="71">
        <v>7</v>
      </c>
      <c r="DL11" s="71">
        <v>53</v>
      </c>
      <c r="DM11" s="70">
        <v>214</v>
      </c>
      <c r="DN11" s="71">
        <v>0</v>
      </c>
      <c r="DO11" s="71">
        <v>154</v>
      </c>
      <c r="DP11" s="71">
        <v>7</v>
      </c>
      <c r="DQ11" s="71">
        <v>53</v>
      </c>
      <c r="DR11" s="70">
        <v>214</v>
      </c>
      <c r="DS11" s="71">
        <v>0</v>
      </c>
      <c r="DT11" s="71">
        <v>154</v>
      </c>
      <c r="DU11" s="71">
        <v>7</v>
      </c>
      <c r="DV11" s="71">
        <v>53</v>
      </c>
      <c r="DW11" s="70">
        <v>214</v>
      </c>
      <c r="DX11" s="71">
        <v>0</v>
      </c>
      <c r="DY11" s="71">
        <v>154</v>
      </c>
      <c r="DZ11" s="71">
        <v>7</v>
      </c>
      <c r="EA11" s="71">
        <v>53</v>
      </c>
      <c r="EB11" s="70">
        <v>214</v>
      </c>
      <c r="EC11" s="71">
        <v>0</v>
      </c>
      <c r="ED11" s="71">
        <v>154</v>
      </c>
      <c r="EE11" s="71">
        <v>7</v>
      </c>
      <c r="EF11" s="71">
        <v>53</v>
      </c>
      <c r="EG11" s="70">
        <v>214</v>
      </c>
      <c r="EH11" s="71">
        <v>1</v>
      </c>
      <c r="EI11" s="71">
        <v>153</v>
      </c>
      <c r="EJ11" s="71">
        <v>7</v>
      </c>
      <c r="EK11" s="71">
        <v>53</v>
      </c>
      <c r="EL11" s="88">
        <v>214</v>
      </c>
      <c r="EM11" s="35">
        <v>1</v>
      </c>
      <c r="EN11" s="35">
        <v>153</v>
      </c>
      <c r="EO11" s="35">
        <v>7</v>
      </c>
      <c r="EP11" s="89">
        <v>53</v>
      </c>
    </row>
    <row r="12" spans="1:146" x14ac:dyDescent="0.2">
      <c r="A12" s="84" t="s">
        <v>9061</v>
      </c>
      <c r="B12" s="66">
        <f t="shared" si="5"/>
        <v>33</v>
      </c>
      <c r="C12" s="67">
        <f>SUMIF(Таблица1[ПОО],Динамика!A12,Таблица1[проходят производственную практику])</f>
        <v>10</v>
      </c>
      <c r="D12" s="67">
        <f>SUMIF(Таблица1[ПОО],Динамика!A12,Таблица1[будут проходить производственную практику])</f>
        <v>6</v>
      </c>
      <c r="E12" s="67">
        <f>SUMIF(Таблица1[ПОО],Динамика!A12,Таблица1[трудоустроены на предприятие])</f>
        <v>2</v>
      </c>
      <c r="F12" s="67">
        <f>SUMIF(Таблица1[ПОО],Динамика!A12,Таблица1[Всего])</f>
        <v>15</v>
      </c>
      <c r="G12" s="68">
        <f t="shared" si="0"/>
        <v>0</v>
      </c>
      <c r="H12" s="69">
        <f t="shared" si="1"/>
        <v>0</v>
      </c>
      <c r="I12" s="69">
        <f t="shared" si="2"/>
        <v>0</v>
      </c>
      <c r="J12" s="69">
        <f t="shared" si="3"/>
        <v>0</v>
      </c>
      <c r="K12" s="69">
        <f t="shared" si="4"/>
        <v>0</v>
      </c>
      <c r="L12" s="66">
        <v>33</v>
      </c>
      <c r="M12" s="67">
        <v>10</v>
      </c>
      <c r="N12" s="67">
        <v>6</v>
      </c>
      <c r="O12" s="67">
        <v>2</v>
      </c>
      <c r="P12" s="67">
        <v>15</v>
      </c>
      <c r="Q12" s="66">
        <v>33</v>
      </c>
      <c r="R12" s="67">
        <v>10</v>
      </c>
      <c r="S12" s="67">
        <v>6</v>
      </c>
      <c r="T12" s="67">
        <v>2</v>
      </c>
      <c r="U12" s="67">
        <v>15</v>
      </c>
      <c r="V12" s="66">
        <v>33</v>
      </c>
      <c r="W12" s="67">
        <v>10</v>
      </c>
      <c r="X12" s="67">
        <v>6</v>
      </c>
      <c r="Y12" s="67">
        <v>2</v>
      </c>
      <c r="Z12" s="67">
        <v>15</v>
      </c>
      <c r="AA12" s="66">
        <v>33</v>
      </c>
      <c r="AB12" s="67">
        <v>10</v>
      </c>
      <c r="AC12" s="67">
        <v>6</v>
      </c>
      <c r="AD12" s="67">
        <v>2</v>
      </c>
      <c r="AE12" s="67">
        <v>15</v>
      </c>
      <c r="AF12" s="66">
        <v>13</v>
      </c>
      <c r="AG12" s="67">
        <v>0</v>
      </c>
      <c r="AH12" s="67">
        <v>0</v>
      </c>
      <c r="AI12" s="67">
        <v>7</v>
      </c>
      <c r="AJ12" s="67">
        <v>6</v>
      </c>
      <c r="AK12" s="66">
        <v>13</v>
      </c>
      <c r="AL12" s="67">
        <v>0</v>
      </c>
      <c r="AM12" s="67">
        <v>0</v>
      </c>
      <c r="AN12" s="67">
        <v>7</v>
      </c>
      <c r="AO12" s="67">
        <v>6</v>
      </c>
      <c r="AP12" s="66">
        <v>13</v>
      </c>
      <c r="AQ12" s="67">
        <v>0</v>
      </c>
      <c r="AR12" s="67">
        <v>0</v>
      </c>
      <c r="AS12" s="67">
        <v>7</v>
      </c>
      <c r="AT12" s="67">
        <v>6</v>
      </c>
      <c r="AU12" s="66">
        <v>13</v>
      </c>
      <c r="AV12" s="67">
        <v>0</v>
      </c>
      <c r="AW12" s="67">
        <v>0</v>
      </c>
      <c r="AX12" s="67">
        <v>7</v>
      </c>
      <c r="AY12" s="67">
        <v>6</v>
      </c>
      <c r="AZ12" s="66">
        <v>13</v>
      </c>
      <c r="BA12" s="67">
        <v>0</v>
      </c>
      <c r="BB12" s="67">
        <v>0</v>
      </c>
      <c r="BC12" s="67">
        <v>7</v>
      </c>
      <c r="BD12" s="67">
        <v>6</v>
      </c>
      <c r="BE12" s="66">
        <v>13</v>
      </c>
      <c r="BF12" s="67">
        <v>0</v>
      </c>
      <c r="BG12" s="67">
        <v>0</v>
      </c>
      <c r="BH12" s="67">
        <v>7</v>
      </c>
      <c r="BI12" s="67">
        <v>6</v>
      </c>
      <c r="BJ12" s="66">
        <v>13</v>
      </c>
      <c r="BK12" s="67">
        <v>0</v>
      </c>
      <c r="BL12" s="67">
        <v>0</v>
      </c>
      <c r="BM12" s="67">
        <v>7</v>
      </c>
      <c r="BN12" s="67">
        <v>6</v>
      </c>
      <c r="BO12" s="66">
        <v>13</v>
      </c>
      <c r="BP12" s="67">
        <v>0</v>
      </c>
      <c r="BQ12" s="67">
        <v>0</v>
      </c>
      <c r="BR12" s="67">
        <v>7</v>
      </c>
      <c r="BS12" s="67">
        <v>6</v>
      </c>
      <c r="BT12" s="66">
        <v>13</v>
      </c>
      <c r="BU12" s="67">
        <v>0</v>
      </c>
      <c r="BV12" s="67">
        <v>0</v>
      </c>
      <c r="BW12" s="67">
        <v>7</v>
      </c>
      <c r="BX12" s="67">
        <v>6</v>
      </c>
      <c r="BY12" s="66">
        <v>13</v>
      </c>
      <c r="BZ12" s="67">
        <v>0</v>
      </c>
      <c r="CA12" s="67">
        <v>0</v>
      </c>
      <c r="CB12" s="67">
        <v>7</v>
      </c>
      <c r="CC12" s="67">
        <v>6</v>
      </c>
      <c r="CD12" s="66">
        <v>13</v>
      </c>
      <c r="CE12" s="67">
        <v>0</v>
      </c>
      <c r="CF12" s="67">
        <v>0</v>
      </c>
      <c r="CG12" s="67">
        <v>7</v>
      </c>
      <c r="CH12" s="67">
        <v>6</v>
      </c>
      <c r="CI12" s="66">
        <v>13</v>
      </c>
      <c r="CJ12" s="67">
        <v>0</v>
      </c>
      <c r="CK12" s="67">
        <v>0</v>
      </c>
      <c r="CL12" s="67">
        <v>7</v>
      </c>
      <c r="CM12" s="67">
        <v>6</v>
      </c>
      <c r="CN12" s="66">
        <v>13</v>
      </c>
      <c r="CO12" s="67">
        <v>0</v>
      </c>
      <c r="CP12" s="67">
        <v>0</v>
      </c>
      <c r="CQ12" s="67">
        <v>7</v>
      </c>
      <c r="CR12" s="67">
        <v>6</v>
      </c>
      <c r="CS12" s="66">
        <v>13</v>
      </c>
      <c r="CT12" s="67">
        <v>0</v>
      </c>
      <c r="CU12" s="67">
        <v>0</v>
      </c>
      <c r="CV12" s="67">
        <v>7</v>
      </c>
      <c r="CW12" s="67">
        <v>6</v>
      </c>
      <c r="CX12" s="66">
        <v>13</v>
      </c>
      <c r="CY12" s="67">
        <v>0</v>
      </c>
      <c r="CZ12" s="67">
        <v>0</v>
      </c>
      <c r="DA12" s="67">
        <v>7</v>
      </c>
      <c r="DB12" s="67">
        <v>6</v>
      </c>
      <c r="DC12" s="66">
        <v>13</v>
      </c>
      <c r="DD12" s="67">
        <v>0</v>
      </c>
      <c r="DE12" s="67">
        <v>0</v>
      </c>
      <c r="DF12" s="67">
        <v>7</v>
      </c>
      <c r="DG12" s="67">
        <v>6</v>
      </c>
      <c r="DH12" s="66">
        <v>13</v>
      </c>
      <c r="DI12" s="67">
        <v>0</v>
      </c>
      <c r="DJ12" s="67">
        <v>0</v>
      </c>
      <c r="DK12" s="67">
        <v>7</v>
      </c>
      <c r="DL12" s="67">
        <v>6</v>
      </c>
      <c r="DM12" s="66">
        <v>8</v>
      </c>
      <c r="DN12" s="67">
        <v>0</v>
      </c>
      <c r="DO12" s="67">
        <v>0</v>
      </c>
      <c r="DP12" s="67">
        <v>2</v>
      </c>
      <c r="DQ12" s="67">
        <v>6</v>
      </c>
      <c r="DR12" s="66">
        <v>8</v>
      </c>
      <c r="DS12" s="67">
        <v>0</v>
      </c>
      <c r="DT12" s="67">
        <v>0</v>
      </c>
      <c r="DU12" s="67">
        <v>2</v>
      </c>
      <c r="DV12" s="67">
        <v>6</v>
      </c>
      <c r="DW12" s="66">
        <v>8</v>
      </c>
      <c r="DX12" s="67">
        <v>0</v>
      </c>
      <c r="DY12" s="67">
        <v>0</v>
      </c>
      <c r="DZ12" s="67">
        <v>2</v>
      </c>
      <c r="EA12" s="67">
        <v>6</v>
      </c>
      <c r="EB12" s="66">
        <v>8</v>
      </c>
      <c r="EC12" s="67">
        <v>0</v>
      </c>
      <c r="ED12" s="67">
        <v>0</v>
      </c>
      <c r="EE12" s="67">
        <v>2</v>
      </c>
      <c r="EF12" s="67">
        <v>6</v>
      </c>
      <c r="EG12" s="66">
        <v>8</v>
      </c>
      <c r="EH12" s="67">
        <v>0</v>
      </c>
      <c r="EI12" s="67">
        <v>0</v>
      </c>
      <c r="EJ12" s="67">
        <v>2</v>
      </c>
      <c r="EK12" s="67">
        <v>6</v>
      </c>
      <c r="EL12" s="90">
        <v>8</v>
      </c>
      <c r="EM12" s="87">
        <v>0</v>
      </c>
      <c r="EN12" s="87">
        <v>0</v>
      </c>
      <c r="EO12" s="87">
        <v>2</v>
      </c>
      <c r="EP12" s="91">
        <v>6</v>
      </c>
    </row>
    <row r="13" spans="1:146" x14ac:dyDescent="0.2">
      <c r="A13" s="85" t="s">
        <v>9046</v>
      </c>
      <c r="B13" s="70">
        <f t="shared" si="5"/>
        <v>109</v>
      </c>
      <c r="C13" s="71">
        <f>SUMIF(Таблица1[ПОО],Динамика!A13,Таблица1[проходят производственную практику])</f>
        <v>0</v>
      </c>
      <c r="D13" s="71">
        <f>SUMIF(Таблица1[ПОО],Динамика!A13,Таблица1[будут проходить производственную практику])</f>
        <v>70</v>
      </c>
      <c r="E13" s="71">
        <f>SUMIF(Таблица1[ПОО],Динамика!A13,Таблица1[трудоустроены на предприятие])</f>
        <v>0</v>
      </c>
      <c r="F13" s="71">
        <f>SUMIF(Таблица1[ПОО],Динамика!A13,Таблица1[Всего])</f>
        <v>39</v>
      </c>
      <c r="G13" s="72">
        <f t="shared" si="0"/>
        <v>0</v>
      </c>
      <c r="H13" s="73">
        <f t="shared" si="1"/>
        <v>0</v>
      </c>
      <c r="I13" s="73">
        <f t="shared" si="2"/>
        <v>0</v>
      </c>
      <c r="J13" s="73">
        <f t="shared" si="3"/>
        <v>0</v>
      </c>
      <c r="K13" s="73">
        <f t="shared" si="4"/>
        <v>0</v>
      </c>
      <c r="L13" s="70">
        <v>109</v>
      </c>
      <c r="M13" s="71">
        <v>0</v>
      </c>
      <c r="N13" s="71">
        <v>70</v>
      </c>
      <c r="O13" s="71">
        <v>0</v>
      </c>
      <c r="P13" s="71">
        <v>39</v>
      </c>
      <c r="Q13" s="70">
        <v>109</v>
      </c>
      <c r="R13" s="71">
        <v>0</v>
      </c>
      <c r="S13" s="71">
        <v>70</v>
      </c>
      <c r="T13" s="71">
        <v>0</v>
      </c>
      <c r="U13" s="71">
        <v>39</v>
      </c>
      <c r="V13" s="70">
        <v>109</v>
      </c>
      <c r="W13" s="71">
        <v>0</v>
      </c>
      <c r="X13" s="71">
        <v>70</v>
      </c>
      <c r="Y13" s="71">
        <v>0</v>
      </c>
      <c r="Z13" s="71">
        <v>39</v>
      </c>
      <c r="AA13" s="70">
        <v>109</v>
      </c>
      <c r="AB13" s="71">
        <v>0</v>
      </c>
      <c r="AC13" s="71">
        <v>70</v>
      </c>
      <c r="AD13" s="71">
        <v>0</v>
      </c>
      <c r="AE13" s="71">
        <v>39</v>
      </c>
      <c r="AF13" s="70">
        <v>70</v>
      </c>
      <c r="AG13" s="71">
        <v>36</v>
      </c>
      <c r="AH13" s="71">
        <v>0</v>
      </c>
      <c r="AI13" s="71">
        <v>0</v>
      </c>
      <c r="AJ13" s="71">
        <v>34</v>
      </c>
      <c r="AK13" s="70">
        <v>70</v>
      </c>
      <c r="AL13" s="71">
        <v>36</v>
      </c>
      <c r="AM13" s="71">
        <v>0</v>
      </c>
      <c r="AN13" s="71">
        <v>0</v>
      </c>
      <c r="AO13" s="71">
        <v>34</v>
      </c>
      <c r="AP13" s="70">
        <v>70</v>
      </c>
      <c r="AQ13" s="71">
        <v>36</v>
      </c>
      <c r="AR13" s="71">
        <v>0</v>
      </c>
      <c r="AS13" s="71">
        <v>0</v>
      </c>
      <c r="AT13" s="71">
        <v>34</v>
      </c>
      <c r="AU13" s="70">
        <v>70</v>
      </c>
      <c r="AV13" s="71">
        <v>36</v>
      </c>
      <c r="AW13" s="71">
        <v>0</v>
      </c>
      <c r="AX13" s="71">
        <v>0</v>
      </c>
      <c r="AY13" s="71">
        <v>34</v>
      </c>
      <c r="AZ13" s="70">
        <v>70</v>
      </c>
      <c r="BA13" s="71">
        <v>36</v>
      </c>
      <c r="BB13" s="71">
        <v>0</v>
      </c>
      <c r="BC13" s="71">
        <v>0</v>
      </c>
      <c r="BD13" s="71">
        <v>34</v>
      </c>
      <c r="BE13" s="70">
        <v>70</v>
      </c>
      <c r="BF13" s="71">
        <v>36</v>
      </c>
      <c r="BG13" s="71">
        <v>0</v>
      </c>
      <c r="BH13" s="71">
        <v>0</v>
      </c>
      <c r="BI13" s="71">
        <v>34</v>
      </c>
      <c r="BJ13" s="70">
        <v>70</v>
      </c>
      <c r="BK13" s="71">
        <v>36</v>
      </c>
      <c r="BL13" s="71">
        <v>0</v>
      </c>
      <c r="BM13" s="71">
        <v>0</v>
      </c>
      <c r="BN13" s="71">
        <v>34</v>
      </c>
      <c r="BO13" s="70">
        <v>68</v>
      </c>
      <c r="BP13" s="71">
        <v>34</v>
      </c>
      <c r="BQ13" s="71">
        <v>0</v>
      </c>
      <c r="BR13" s="71">
        <v>0</v>
      </c>
      <c r="BS13" s="71">
        <v>34</v>
      </c>
      <c r="BT13" s="70">
        <v>68</v>
      </c>
      <c r="BU13" s="71">
        <v>34</v>
      </c>
      <c r="BV13" s="71">
        <v>0</v>
      </c>
      <c r="BW13" s="71">
        <v>0</v>
      </c>
      <c r="BX13" s="71">
        <v>34</v>
      </c>
      <c r="BY13" s="70">
        <v>68</v>
      </c>
      <c r="BZ13" s="71">
        <v>34</v>
      </c>
      <c r="CA13" s="71">
        <v>0</v>
      </c>
      <c r="CB13" s="71">
        <v>0</v>
      </c>
      <c r="CC13" s="71">
        <v>34</v>
      </c>
      <c r="CD13" s="70">
        <v>68</v>
      </c>
      <c r="CE13" s="71">
        <v>34</v>
      </c>
      <c r="CF13" s="71">
        <v>0</v>
      </c>
      <c r="CG13" s="71">
        <v>0</v>
      </c>
      <c r="CH13" s="71">
        <v>34</v>
      </c>
      <c r="CI13" s="70">
        <v>53</v>
      </c>
      <c r="CJ13" s="71">
        <v>19</v>
      </c>
      <c r="CK13" s="71">
        <v>0</v>
      </c>
      <c r="CL13" s="71">
        <v>0</v>
      </c>
      <c r="CM13" s="71">
        <v>34</v>
      </c>
      <c r="CN13" s="70">
        <v>53</v>
      </c>
      <c r="CO13" s="71">
        <v>19</v>
      </c>
      <c r="CP13" s="71">
        <v>0</v>
      </c>
      <c r="CQ13" s="71">
        <v>0</v>
      </c>
      <c r="CR13" s="71">
        <v>34</v>
      </c>
      <c r="CS13" s="70">
        <v>53</v>
      </c>
      <c r="CT13" s="71">
        <v>19</v>
      </c>
      <c r="CU13" s="71">
        <v>0</v>
      </c>
      <c r="CV13" s="71">
        <v>0</v>
      </c>
      <c r="CW13" s="71">
        <v>34</v>
      </c>
      <c r="CX13" s="70">
        <v>53</v>
      </c>
      <c r="CY13" s="71">
        <v>19</v>
      </c>
      <c r="CZ13" s="71">
        <v>0</v>
      </c>
      <c r="DA13" s="71">
        <v>0</v>
      </c>
      <c r="DB13" s="71">
        <v>34</v>
      </c>
      <c r="DC13" s="70">
        <v>53</v>
      </c>
      <c r="DD13" s="71">
        <v>19</v>
      </c>
      <c r="DE13" s="71">
        <v>0</v>
      </c>
      <c r="DF13" s="71">
        <v>0</v>
      </c>
      <c r="DG13" s="71">
        <v>34</v>
      </c>
      <c r="DH13" s="70">
        <v>59</v>
      </c>
      <c r="DI13" s="71">
        <v>25</v>
      </c>
      <c r="DJ13" s="71">
        <v>0</v>
      </c>
      <c r="DK13" s="71">
        <v>0</v>
      </c>
      <c r="DL13" s="71">
        <v>34</v>
      </c>
      <c r="DM13" s="70">
        <v>59</v>
      </c>
      <c r="DN13" s="71">
        <v>25</v>
      </c>
      <c r="DO13" s="71">
        <v>0</v>
      </c>
      <c r="DP13" s="71">
        <v>0</v>
      </c>
      <c r="DQ13" s="71">
        <v>34</v>
      </c>
      <c r="DR13" s="70">
        <v>59</v>
      </c>
      <c r="DS13" s="71">
        <v>25</v>
      </c>
      <c r="DT13" s="71">
        <v>0</v>
      </c>
      <c r="DU13" s="71">
        <v>0</v>
      </c>
      <c r="DV13" s="71">
        <v>34</v>
      </c>
      <c r="DW13" s="70">
        <v>59</v>
      </c>
      <c r="DX13" s="71">
        <v>25</v>
      </c>
      <c r="DY13" s="71">
        <v>0</v>
      </c>
      <c r="DZ13" s="71">
        <v>0</v>
      </c>
      <c r="EA13" s="71">
        <v>34</v>
      </c>
      <c r="EB13" s="70">
        <v>59</v>
      </c>
      <c r="EC13" s="71">
        <v>25</v>
      </c>
      <c r="ED13" s="71">
        <v>0</v>
      </c>
      <c r="EE13" s="71">
        <v>0</v>
      </c>
      <c r="EF13" s="71">
        <v>34</v>
      </c>
      <c r="EG13" s="70">
        <v>90</v>
      </c>
      <c r="EH13" s="71">
        <v>55</v>
      </c>
      <c r="EI13" s="71">
        <v>0</v>
      </c>
      <c r="EJ13" s="71">
        <v>0</v>
      </c>
      <c r="EK13" s="71">
        <v>35</v>
      </c>
      <c r="EL13" s="88">
        <v>90</v>
      </c>
      <c r="EM13" s="35">
        <v>55</v>
      </c>
      <c r="EN13" s="35">
        <v>0</v>
      </c>
      <c r="EO13" s="35">
        <v>0</v>
      </c>
      <c r="EP13" s="89">
        <v>35</v>
      </c>
    </row>
    <row r="14" spans="1:146" x14ac:dyDescent="0.2">
      <c r="A14" s="84" t="s">
        <v>9057</v>
      </c>
      <c r="B14" s="66">
        <f t="shared" si="5"/>
        <v>476</v>
      </c>
      <c r="C14" s="67">
        <f>SUMIF(Таблица1[ПОО],Динамика!A14,Таблица1[проходят производственную практику])</f>
        <v>15</v>
      </c>
      <c r="D14" s="67">
        <f>SUMIF(Таблица1[ПОО],Динамика!A14,Таблица1[будут проходить производственную практику])</f>
        <v>186</v>
      </c>
      <c r="E14" s="67">
        <f>SUMIF(Таблица1[ПОО],Динамика!A14,Таблица1[трудоустроены на предприятие])</f>
        <v>98</v>
      </c>
      <c r="F14" s="67">
        <f>SUMIF(Таблица1[ПОО],Динамика!A14,Таблица1[Всего])</f>
        <v>177</v>
      </c>
      <c r="G14" s="68">
        <f t="shared" si="0"/>
        <v>5</v>
      </c>
      <c r="H14" s="69">
        <f t="shared" si="1"/>
        <v>0</v>
      </c>
      <c r="I14" s="69">
        <f t="shared" si="2"/>
        <v>0</v>
      </c>
      <c r="J14" s="69">
        <f t="shared" si="3"/>
        <v>0</v>
      </c>
      <c r="K14" s="69">
        <f t="shared" si="4"/>
        <v>5</v>
      </c>
      <c r="L14" s="66">
        <v>471</v>
      </c>
      <c r="M14" s="67">
        <v>15</v>
      </c>
      <c r="N14" s="67">
        <v>186</v>
      </c>
      <c r="O14" s="67">
        <v>98</v>
      </c>
      <c r="P14" s="67">
        <v>172</v>
      </c>
      <c r="Q14" s="66">
        <v>471</v>
      </c>
      <c r="R14" s="67">
        <v>15</v>
      </c>
      <c r="S14" s="67">
        <v>186</v>
      </c>
      <c r="T14" s="67">
        <v>98</v>
      </c>
      <c r="U14" s="67">
        <v>172</v>
      </c>
      <c r="V14" s="66">
        <v>471</v>
      </c>
      <c r="W14" s="67">
        <v>15</v>
      </c>
      <c r="X14" s="67">
        <v>186</v>
      </c>
      <c r="Y14" s="67">
        <v>98</v>
      </c>
      <c r="Z14" s="67">
        <v>172</v>
      </c>
      <c r="AA14" s="66">
        <v>471</v>
      </c>
      <c r="AB14" s="67">
        <v>15</v>
      </c>
      <c r="AC14" s="67">
        <v>186</v>
      </c>
      <c r="AD14" s="67">
        <v>98</v>
      </c>
      <c r="AE14" s="67">
        <v>172</v>
      </c>
      <c r="AF14" s="66">
        <v>124</v>
      </c>
      <c r="AG14" s="67">
        <v>0</v>
      </c>
      <c r="AH14" s="67">
        <v>0</v>
      </c>
      <c r="AI14" s="67">
        <v>79</v>
      </c>
      <c r="AJ14" s="67">
        <v>45</v>
      </c>
      <c r="AK14" s="66">
        <v>124</v>
      </c>
      <c r="AL14" s="67">
        <v>0</v>
      </c>
      <c r="AM14" s="67">
        <v>0</v>
      </c>
      <c r="AN14" s="67">
        <v>79</v>
      </c>
      <c r="AO14" s="67">
        <v>45</v>
      </c>
      <c r="AP14" s="66">
        <v>124</v>
      </c>
      <c r="AQ14" s="67">
        <v>0</v>
      </c>
      <c r="AR14" s="67">
        <v>0</v>
      </c>
      <c r="AS14" s="67">
        <v>79</v>
      </c>
      <c r="AT14" s="67">
        <v>45</v>
      </c>
      <c r="AU14" s="66">
        <v>124</v>
      </c>
      <c r="AV14" s="67">
        <v>0</v>
      </c>
      <c r="AW14" s="67">
        <v>0</v>
      </c>
      <c r="AX14" s="67">
        <v>79</v>
      </c>
      <c r="AY14" s="67">
        <v>45</v>
      </c>
      <c r="AZ14" s="66">
        <v>124</v>
      </c>
      <c r="BA14" s="67">
        <v>0</v>
      </c>
      <c r="BB14" s="67">
        <v>0</v>
      </c>
      <c r="BC14" s="67">
        <v>79</v>
      </c>
      <c r="BD14" s="67">
        <v>45</v>
      </c>
      <c r="BE14" s="66">
        <v>124</v>
      </c>
      <c r="BF14" s="67">
        <v>0</v>
      </c>
      <c r="BG14" s="67">
        <v>0</v>
      </c>
      <c r="BH14" s="67">
        <v>79</v>
      </c>
      <c r="BI14" s="67">
        <v>45</v>
      </c>
      <c r="BJ14" s="66">
        <v>124</v>
      </c>
      <c r="BK14" s="67">
        <v>0</v>
      </c>
      <c r="BL14" s="67">
        <v>0</v>
      </c>
      <c r="BM14" s="67">
        <v>79</v>
      </c>
      <c r="BN14" s="67">
        <v>45</v>
      </c>
      <c r="BO14" s="66">
        <v>124</v>
      </c>
      <c r="BP14" s="67">
        <v>0</v>
      </c>
      <c r="BQ14" s="67">
        <v>0</v>
      </c>
      <c r="BR14" s="67">
        <v>79</v>
      </c>
      <c r="BS14" s="67">
        <v>45</v>
      </c>
      <c r="BT14" s="66">
        <v>124</v>
      </c>
      <c r="BU14" s="67">
        <v>0</v>
      </c>
      <c r="BV14" s="67">
        <v>0</v>
      </c>
      <c r="BW14" s="67">
        <v>79</v>
      </c>
      <c r="BX14" s="67">
        <v>45</v>
      </c>
      <c r="BY14" s="66">
        <v>124</v>
      </c>
      <c r="BZ14" s="67">
        <v>0</v>
      </c>
      <c r="CA14" s="67">
        <v>0</v>
      </c>
      <c r="CB14" s="67">
        <v>79</v>
      </c>
      <c r="CC14" s="67">
        <v>45</v>
      </c>
      <c r="CD14" s="66">
        <v>124</v>
      </c>
      <c r="CE14" s="67">
        <v>0</v>
      </c>
      <c r="CF14" s="67">
        <v>0</v>
      </c>
      <c r="CG14" s="67">
        <v>79</v>
      </c>
      <c r="CH14" s="67">
        <v>45</v>
      </c>
      <c r="CI14" s="66">
        <v>124</v>
      </c>
      <c r="CJ14" s="67">
        <v>0</v>
      </c>
      <c r="CK14" s="67">
        <v>0</v>
      </c>
      <c r="CL14" s="67">
        <v>79</v>
      </c>
      <c r="CM14" s="67">
        <v>45</v>
      </c>
      <c r="CN14" s="66">
        <v>124</v>
      </c>
      <c r="CO14" s="67">
        <v>0</v>
      </c>
      <c r="CP14" s="67">
        <v>0</v>
      </c>
      <c r="CQ14" s="67">
        <v>79</v>
      </c>
      <c r="CR14" s="67">
        <v>45</v>
      </c>
      <c r="CS14" s="66">
        <v>153</v>
      </c>
      <c r="CT14" s="67">
        <v>29</v>
      </c>
      <c r="CU14" s="67">
        <v>0</v>
      </c>
      <c r="CV14" s="67">
        <v>79</v>
      </c>
      <c r="CW14" s="67">
        <v>45</v>
      </c>
      <c r="CX14" s="66">
        <v>153</v>
      </c>
      <c r="CY14" s="67">
        <v>29</v>
      </c>
      <c r="CZ14" s="67">
        <v>0</v>
      </c>
      <c r="DA14" s="67">
        <v>79</v>
      </c>
      <c r="DB14" s="67">
        <v>45</v>
      </c>
      <c r="DC14" s="66">
        <v>153</v>
      </c>
      <c r="DD14" s="67">
        <v>29</v>
      </c>
      <c r="DE14" s="67">
        <v>0</v>
      </c>
      <c r="DF14" s="67">
        <v>79</v>
      </c>
      <c r="DG14" s="67">
        <v>45</v>
      </c>
      <c r="DH14" s="66">
        <v>153</v>
      </c>
      <c r="DI14" s="67">
        <v>29</v>
      </c>
      <c r="DJ14" s="67">
        <v>0</v>
      </c>
      <c r="DK14" s="67">
        <v>79</v>
      </c>
      <c r="DL14" s="67">
        <v>45</v>
      </c>
      <c r="DM14" s="66">
        <v>153</v>
      </c>
      <c r="DN14" s="67">
        <v>29</v>
      </c>
      <c r="DO14" s="67">
        <v>0</v>
      </c>
      <c r="DP14" s="67">
        <v>79</v>
      </c>
      <c r="DQ14" s="67">
        <v>45</v>
      </c>
      <c r="DR14" s="66">
        <v>153</v>
      </c>
      <c r="DS14" s="67">
        <v>29</v>
      </c>
      <c r="DT14" s="67">
        <v>0</v>
      </c>
      <c r="DU14" s="67">
        <v>79</v>
      </c>
      <c r="DV14" s="67">
        <v>45</v>
      </c>
      <c r="DW14" s="66">
        <v>153</v>
      </c>
      <c r="DX14" s="67">
        <v>29</v>
      </c>
      <c r="DY14" s="67">
        <v>0</v>
      </c>
      <c r="DZ14" s="67">
        <v>79</v>
      </c>
      <c r="EA14" s="67">
        <v>45</v>
      </c>
      <c r="EB14" s="66">
        <v>153</v>
      </c>
      <c r="EC14" s="67">
        <v>29</v>
      </c>
      <c r="ED14" s="67">
        <v>0</v>
      </c>
      <c r="EE14" s="67">
        <v>79</v>
      </c>
      <c r="EF14" s="67">
        <v>45</v>
      </c>
      <c r="EG14" s="66">
        <v>153</v>
      </c>
      <c r="EH14" s="67">
        <v>29</v>
      </c>
      <c r="EI14" s="67">
        <v>0</v>
      </c>
      <c r="EJ14" s="67">
        <v>79</v>
      </c>
      <c r="EK14" s="67">
        <v>45</v>
      </c>
      <c r="EL14" s="90">
        <v>153</v>
      </c>
      <c r="EM14" s="87">
        <v>29</v>
      </c>
      <c r="EN14" s="87">
        <v>0</v>
      </c>
      <c r="EO14" s="87">
        <v>79</v>
      </c>
      <c r="EP14" s="91">
        <v>45</v>
      </c>
    </row>
    <row r="15" spans="1:146" x14ac:dyDescent="0.2">
      <c r="A15" s="85" t="s">
        <v>9056</v>
      </c>
      <c r="B15" s="70">
        <f t="shared" si="5"/>
        <v>0</v>
      </c>
      <c r="C15" s="71">
        <f>SUMIF(Таблица1[ПОО],Динамика!A15,Таблица1[проходят производственную практику])</f>
        <v>0</v>
      </c>
      <c r="D15" s="71">
        <f>SUMIF(Таблица1[ПОО],Динамика!A15,Таблица1[будут проходить производственную практику])</f>
        <v>0</v>
      </c>
      <c r="E15" s="71">
        <f>SUMIF(Таблица1[ПОО],Динамика!A15,Таблица1[трудоустроены на предприятие])</f>
        <v>0</v>
      </c>
      <c r="F15" s="71">
        <f>SUMIF(Таблица1[ПОО],Динамика!A15,Таблица1[Всего])</f>
        <v>0</v>
      </c>
      <c r="G15" s="72">
        <f t="shared" si="0"/>
        <v>0</v>
      </c>
      <c r="H15" s="73">
        <f t="shared" si="1"/>
        <v>0</v>
      </c>
      <c r="I15" s="73">
        <f t="shared" si="2"/>
        <v>0</v>
      </c>
      <c r="J15" s="73">
        <f t="shared" si="3"/>
        <v>0</v>
      </c>
      <c r="K15" s="73">
        <f t="shared" si="4"/>
        <v>0</v>
      </c>
      <c r="L15" s="70">
        <v>0</v>
      </c>
      <c r="M15" s="71">
        <v>0</v>
      </c>
      <c r="N15" s="71">
        <v>0</v>
      </c>
      <c r="O15" s="71">
        <v>0</v>
      </c>
      <c r="P15" s="71">
        <v>0</v>
      </c>
      <c r="Q15" s="70">
        <v>0</v>
      </c>
      <c r="R15" s="71">
        <v>0</v>
      </c>
      <c r="S15" s="71">
        <v>0</v>
      </c>
      <c r="T15" s="71">
        <v>0</v>
      </c>
      <c r="U15" s="71">
        <v>0</v>
      </c>
      <c r="V15" s="70">
        <v>0</v>
      </c>
      <c r="W15" s="71">
        <v>0</v>
      </c>
      <c r="X15" s="71">
        <v>0</v>
      </c>
      <c r="Y15" s="71">
        <v>0</v>
      </c>
      <c r="Z15" s="71">
        <v>0</v>
      </c>
      <c r="AA15" s="70">
        <v>0</v>
      </c>
      <c r="AB15" s="71">
        <v>0</v>
      </c>
      <c r="AC15" s="71">
        <v>0</v>
      </c>
      <c r="AD15" s="71">
        <v>0</v>
      </c>
      <c r="AE15" s="71">
        <v>0</v>
      </c>
      <c r="AF15" s="70">
        <v>143</v>
      </c>
      <c r="AG15" s="71">
        <v>3</v>
      </c>
      <c r="AH15" s="71">
        <v>40</v>
      </c>
      <c r="AI15" s="71">
        <v>34</v>
      </c>
      <c r="AJ15" s="71">
        <v>66</v>
      </c>
      <c r="AK15" s="70">
        <v>143</v>
      </c>
      <c r="AL15" s="71">
        <v>3</v>
      </c>
      <c r="AM15" s="71">
        <v>40</v>
      </c>
      <c r="AN15" s="71">
        <v>34</v>
      </c>
      <c r="AO15" s="71">
        <v>66</v>
      </c>
      <c r="AP15" s="70">
        <v>143</v>
      </c>
      <c r="AQ15" s="71">
        <v>3</v>
      </c>
      <c r="AR15" s="71">
        <v>40</v>
      </c>
      <c r="AS15" s="71">
        <v>34</v>
      </c>
      <c r="AT15" s="71">
        <v>66</v>
      </c>
      <c r="AU15" s="70">
        <v>143</v>
      </c>
      <c r="AV15" s="71">
        <v>3</v>
      </c>
      <c r="AW15" s="71">
        <v>40</v>
      </c>
      <c r="AX15" s="71">
        <v>34</v>
      </c>
      <c r="AY15" s="71">
        <v>66</v>
      </c>
      <c r="AZ15" s="70">
        <v>143</v>
      </c>
      <c r="BA15" s="71">
        <v>3</v>
      </c>
      <c r="BB15" s="71">
        <v>40</v>
      </c>
      <c r="BC15" s="71">
        <v>34</v>
      </c>
      <c r="BD15" s="71">
        <v>66</v>
      </c>
      <c r="BE15" s="70">
        <v>143</v>
      </c>
      <c r="BF15" s="71">
        <v>3</v>
      </c>
      <c r="BG15" s="71">
        <v>40</v>
      </c>
      <c r="BH15" s="71">
        <v>34</v>
      </c>
      <c r="BI15" s="71">
        <v>66</v>
      </c>
      <c r="BJ15" s="70">
        <v>143</v>
      </c>
      <c r="BK15" s="71">
        <v>3</v>
      </c>
      <c r="BL15" s="71">
        <v>40</v>
      </c>
      <c r="BM15" s="71">
        <v>34</v>
      </c>
      <c r="BN15" s="71">
        <v>66</v>
      </c>
      <c r="BO15" s="70">
        <v>143</v>
      </c>
      <c r="BP15" s="71">
        <v>3</v>
      </c>
      <c r="BQ15" s="71">
        <v>40</v>
      </c>
      <c r="BR15" s="71">
        <v>34</v>
      </c>
      <c r="BS15" s="71">
        <v>66</v>
      </c>
      <c r="BT15" s="70">
        <v>143</v>
      </c>
      <c r="BU15" s="71">
        <v>3</v>
      </c>
      <c r="BV15" s="71">
        <v>40</v>
      </c>
      <c r="BW15" s="71">
        <v>34</v>
      </c>
      <c r="BX15" s="71">
        <v>66</v>
      </c>
      <c r="BY15" s="70">
        <v>143</v>
      </c>
      <c r="BZ15" s="71">
        <v>3</v>
      </c>
      <c r="CA15" s="71">
        <v>40</v>
      </c>
      <c r="CB15" s="71">
        <v>34</v>
      </c>
      <c r="CC15" s="71">
        <v>66</v>
      </c>
      <c r="CD15" s="70">
        <v>143</v>
      </c>
      <c r="CE15" s="71">
        <v>3</v>
      </c>
      <c r="CF15" s="71">
        <v>40</v>
      </c>
      <c r="CG15" s="71">
        <v>34</v>
      </c>
      <c r="CH15" s="71">
        <v>66</v>
      </c>
      <c r="CI15" s="70">
        <v>143</v>
      </c>
      <c r="CJ15" s="71">
        <v>0</v>
      </c>
      <c r="CK15" s="71">
        <v>43</v>
      </c>
      <c r="CL15" s="71">
        <v>34</v>
      </c>
      <c r="CM15" s="71">
        <v>66</v>
      </c>
      <c r="CN15" s="70">
        <v>143</v>
      </c>
      <c r="CO15" s="71">
        <v>0</v>
      </c>
      <c r="CP15" s="71">
        <v>43</v>
      </c>
      <c r="CQ15" s="71">
        <v>34</v>
      </c>
      <c r="CR15" s="71">
        <v>66</v>
      </c>
      <c r="CS15" s="70">
        <v>88</v>
      </c>
      <c r="CT15" s="71">
        <v>0</v>
      </c>
      <c r="CU15" s="71">
        <v>2</v>
      </c>
      <c r="CV15" s="71">
        <v>20</v>
      </c>
      <c r="CW15" s="71">
        <v>66</v>
      </c>
      <c r="CX15" s="70">
        <v>88</v>
      </c>
      <c r="CY15" s="71">
        <v>0</v>
      </c>
      <c r="CZ15" s="71">
        <v>2</v>
      </c>
      <c r="DA15" s="71">
        <v>20</v>
      </c>
      <c r="DB15" s="71">
        <v>66</v>
      </c>
      <c r="DC15" s="70">
        <v>88</v>
      </c>
      <c r="DD15" s="71">
        <v>0</v>
      </c>
      <c r="DE15" s="71">
        <v>2</v>
      </c>
      <c r="DF15" s="71">
        <v>20</v>
      </c>
      <c r="DG15" s="71">
        <v>66</v>
      </c>
      <c r="DH15" s="70">
        <v>88</v>
      </c>
      <c r="DI15" s="71">
        <v>0</v>
      </c>
      <c r="DJ15" s="71">
        <v>2</v>
      </c>
      <c r="DK15" s="71">
        <v>20</v>
      </c>
      <c r="DL15" s="71">
        <v>66</v>
      </c>
      <c r="DM15" s="70">
        <v>88</v>
      </c>
      <c r="DN15" s="71">
        <v>0</v>
      </c>
      <c r="DO15" s="71">
        <v>2</v>
      </c>
      <c r="DP15" s="71">
        <v>20</v>
      </c>
      <c r="DQ15" s="71">
        <v>66</v>
      </c>
      <c r="DR15" s="70">
        <v>88</v>
      </c>
      <c r="DS15" s="71">
        <v>0</v>
      </c>
      <c r="DT15" s="71">
        <v>2</v>
      </c>
      <c r="DU15" s="71">
        <v>20</v>
      </c>
      <c r="DV15" s="71">
        <v>66</v>
      </c>
      <c r="DW15" s="70">
        <v>88</v>
      </c>
      <c r="DX15" s="71">
        <v>0</v>
      </c>
      <c r="DY15" s="71">
        <v>2</v>
      </c>
      <c r="DZ15" s="71">
        <v>20</v>
      </c>
      <c r="EA15" s="71">
        <v>66</v>
      </c>
      <c r="EB15" s="70">
        <v>88</v>
      </c>
      <c r="EC15" s="71">
        <v>0</v>
      </c>
      <c r="ED15" s="71">
        <v>2</v>
      </c>
      <c r="EE15" s="71">
        <v>20</v>
      </c>
      <c r="EF15" s="71">
        <v>66</v>
      </c>
      <c r="EG15" s="70">
        <v>88</v>
      </c>
      <c r="EH15" s="71">
        <v>0</v>
      </c>
      <c r="EI15" s="71">
        <v>2</v>
      </c>
      <c r="EJ15" s="71">
        <v>20</v>
      </c>
      <c r="EK15" s="71">
        <v>66</v>
      </c>
      <c r="EL15" s="88">
        <v>88</v>
      </c>
      <c r="EM15" s="35">
        <v>0</v>
      </c>
      <c r="EN15" s="35">
        <v>2</v>
      </c>
      <c r="EO15" s="35">
        <v>20</v>
      </c>
      <c r="EP15" s="89">
        <v>66</v>
      </c>
    </row>
    <row r="16" spans="1:146" x14ac:dyDescent="0.2">
      <c r="A16" s="84" t="s">
        <v>9002</v>
      </c>
      <c r="B16" s="66">
        <f t="shared" si="5"/>
        <v>9</v>
      </c>
      <c r="C16" s="67">
        <f>SUMIF(Таблица1[ПОО],Динамика!A16,Таблица1[проходят производственную практику])</f>
        <v>0</v>
      </c>
      <c r="D16" s="67">
        <f>SUMIF(Таблица1[ПОО],Динамика!A16,Таблица1[будут проходить производственную практику])</f>
        <v>0</v>
      </c>
      <c r="E16" s="67">
        <f>SUMIF(Таблица1[ПОО],Динамика!A16,Таблица1[трудоустроены на предприятие])</f>
        <v>1</v>
      </c>
      <c r="F16" s="67">
        <f>SUMIF(Таблица1[ПОО],Динамика!A16,Таблица1[Всего])</f>
        <v>8</v>
      </c>
      <c r="G16" s="68">
        <f t="shared" si="0"/>
        <v>3</v>
      </c>
      <c r="H16" s="69">
        <f t="shared" si="1"/>
        <v>0</v>
      </c>
      <c r="I16" s="69">
        <f t="shared" si="2"/>
        <v>0</v>
      </c>
      <c r="J16" s="69">
        <f t="shared" si="3"/>
        <v>0</v>
      </c>
      <c r="K16" s="69">
        <f t="shared" si="4"/>
        <v>3</v>
      </c>
      <c r="L16" s="66">
        <v>9</v>
      </c>
      <c r="M16" s="67">
        <v>0</v>
      </c>
      <c r="N16" s="67">
        <v>0</v>
      </c>
      <c r="O16" s="67">
        <v>1</v>
      </c>
      <c r="P16" s="67">
        <v>8</v>
      </c>
      <c r="Q16" s="66">
        <v>6</v>
      </c>
      <c r="R16" s="67">
        <v>0</v>
      </c>
      <c r="S16" s="67">
        <v>0</v>
      </c>
      <c r="T16" s="67">
        <v>1</v>
      </c>
      <c r="U16" s="67">
        <v>5</v>
      </c>
      <c r="V16" s="66">
        <v>6</v>
      </c>
      <c r="W16" s="67">
        <v>0</v>
      </c>
      <c r="X16" s="67">
        <v>0</v>
      </c>
      <c r="Y16" s="67">
        <v>1</v>
      </c>
      <c r="Z16" s="67">
        <v>5</v>
      </c>
      <c r="AA16" s="66">
        <v>6</v>
      </c>
      <c r="AB16" s="67">
        <v>0</v>
      </c>
      <c r="AC16" s="67">
        <v>0</v>
      </c>
      <c r="AD16" s="67">
        <v>1</v>
      </c>
      <c r="AE16" s="67">
        <v>5</v>
      </c>
      <c r="AF16" s="66">
        <v>11</v>
      </c>
      <c r="AG16" s="67">
        <v>9</v>
      </c>
      <c r="AH16" s="67">
        <v>0</v>
      </c>
      <c r="AI16" s="67">
        <v>2</v>
      </c>
      <c r="AJ16" s="67">
        <v>0</v>
      </c>
      <c r="AK16" s="66">
        <v>11</v>
      </c>
      <c r="AL16" s="67">
        <v>9</v>
      </c>
      <c r="AM16" s="67">
        <v>0</v>
      </c>
      <c r="AN16" s="67">
        <v>2</v>
      </c>
      <c r="AO16" s="67">
        <v>0</v>
      </c>
      <c r="AP16" s="66">
        <v>11</v>
      </c>
      <c r="AQ16" s="67">
        <v>9</v>
      </c>
      <c r="AR16" s="67">
        <v>0</v>
      </c>
      <c r="AS16" s="67">
        <v>2</v>
      </c>
      <c r="AT16" s="67">
        <v>0</v>
      </c>
      <c r="AU16" s="66">
        <v>11</v>
      </c>
      <c r="AV16" s="67">
        <v>9</v>
      </c>
      <c r="AW16" s="67">
        <v>0</v>
      </c>
      <c r="AX16" s="67">
        <v>2</v>
      </c>
      <c r="AY16" s="67">
        <v>0</v>
      </c>
      <c r="AZ16" s="66">
        <v>11</v>
      </c>
      <c r="BA16" s="67">
        <v>9</v>
      </c>
      <c r="BB16" s="67">
        <v>0</v>
      </c>
      <c r="BC16" s="67">
        <v>2</v>
      </c>
      <c r="BD16" s="67">
        <v>0</v>
      </c>
      <c r="BE16" s="66">
        <v>11</v>
      </c>
      <c r="BF16" s="67">
        <v>9</v>
      </c>
      <c r="BG16" s="67">
        <v>0</v>
      </c>
      <c r="BH16" s="67">
        <v>2</v>
      </c>
      <c r="BI16" s="67">
        <v>0</v>
      </c>
      <c r="BJ16" s="66">
        <v>11</v>
      </c>
      <c r="BK16" s="67">
        <v>9</v>
      </c>
      <c r="BL16" s="67">
        <v>0</v>
      </c>
      <c r="BM16" s="67">
        <v>2</v>
      </c>
      <c r="BN16" s="67">
        <v>0</v>
      </c>
      <c r="BO16" s="66">
        <v>22</v>
      </c>
      <c r="BP16" s="67">
        <v>12</v>
      </c>
      <c r="BQ16" s="67">
        <v>0</v>
      </c>
      <c r="BR16" s="67">
        <v>10</v>
      </c>
      <c r="BS16" s="67">
        <v>0</v>
      </c>
      <c r="BT16" s="66">
        <v>22</v>
      </c>
      <c r="BU16" s="67">
        <v>12</v>
      </c>
      <c r="BV16" s="67">
        <v>0</v>
      </c>
      <c r="BW16" s="67">
        <v>10</v>
      </c>
      <c r="BX16" s="67">
        <v>0</v>
      </c>
      <c r="BY16" s="66">
        <v>22</v>
      </c>
      <c r="BZ16" s="67">
        <v>12</v>
      </c>
      <c r="CA16" s="67">
        <v>0</v>
      </c>
      <c r="CB16" s="67">
        <v>10</v>
      </c>
      <c r="CC16" s="67">
        <v>0</v>
      </c>
      <c r="CD16" s="66">
        <v>22</v>
      </c>
      <c r="CE16" s="67">
        <v>12</v>
      </c>
      <c r="CF16" s="67">
        <v>0</v>
      </c>
      <c r="CG16" s="67">
        <v>10</v>
      </c>
      <c r="CH16" s="67">
        <v>0</v>
      </c>
      <c r="CI16" s="66">
        <v>22</v>
      </c>
      <c r="CJ16" s="67">
        <v>12</v>
      </c>
      <c r="CK16" s="67">
        <v>0</v>
      </c>
      <c r="CL16" s="67">
        <v>10</v>
      </c>
      <c r="CM16" s="67">
        <v>0</v>
      </c>
      <c r="CN16" s="66">
        <v>22</v>
      </c>
      <c r="CO16" s="67">
        <v>12</v>
      </c>
      <c r="CP16" s="67">
        <v>0</v>
      </c>
      <c r="CQ16" s="67">
        <v>10</v>
      </c>
      <c r="CR16" s="67">
        <v>0</v>
      </c>
      <c r="CS16" s="66">
        <v>22</v>
      </c>
      <c r="CT16" s="67">
        <v>12</v>
      </c>
      <c r="CU16" s="67">
        <v>0</v>
      </c>
      <c r="CV16" s="67">
        <v>10</v>
      </c>
      <c r="CW16" s="67">
        <v>0</v>
      </c>
      <c r="CX16" s="66">
        <v>22</v>
      </c>
      <c r="CY16" s="67">
        <v>12</v>
      </c>
      <c r="CZ16" s="67">
        <v>0</v>
      </c>
      <c r="DA16" s="67">
        <v>10</v>
      </c>
      <c r="DB16" s="67">
        <v>0</v>
      </c>
      <c r="DC16" s="66">
        <v>22</v>
      </c>
      <c r="DD16" s="67">
        <v>12</v>
      </c>
      <c r="DE16" s="67">
        <v>0</v>
      </c>
      <c r="DF16" s="67">
        <v>10</v>
      </c>
      <c r="DG16" s="67">
        <v>0</v>
      </c>
      <c r="DH16" s="66">
        <v>22</v>
      </c>
      <c r="DI16" s="67">
        <v>11</v>
      </c>
      <c r="DJ16" s="67">
        <v>0</v>
      </c>
      <c r="DK16" s="67">
        <v>10</v>
      </c>
      <c r="DL16" s="67">
        <v>1</v>
      </c>
      <c r="DM16" s="66">
        <v>22</v>
      </c>
      <c r="DN16" s="67">
        <v>11</v>
      </c>
      <c r="DO16" s="67">
        <v>0</v>
      </c>
      <c r="DP16" s="67">
        <v>10</v>
      </c>
      <c r="DQ16" s="67">
        <v>1</v>
      </c>
      <c r="DR16" s="66">
        <v>22</v>
      </c>
      <c r="DS16" s="67">
        <v>11</v>
      </c>
      <c r="DT16" s="67">
        <v>0</v>
      </c>
      <c r="DU16" s="67">
        <v>10</v>
      </c>
      <c r="DV16" s="67">
        <v>1</v>
      </c>
      <c r="DW16" s="66">
        <v>22</v>
      </c>
      <c r="DX16" s="67">
        <v>11</v>
      </c>
      <c r="DY16" s="67">
        <v>0</v>
      </c>
      <c r="DZ16" s="67">
        <v>10</v>
      </c>
      <c r="EA16" s="67">
        <v>1</v>
      </c>
      <c r="EB16" s="66">
        <v>22</v>
      </c>
      <c r="EC16" s="67">
        <v>11</v>
      </c>
      <c r="ED16" s="67">
        <v>0</v>
      </c>
      <c r="EE16" s="67">
        <v>10</v>
      </c>
      <c r="EF16" s="67">
        <v>1</v>
      </c>
      <c r="EG16" s="66">
        <v>21</v>
      </c>
      <c r="EH16" s="67">
        <v>11</v>
      </c>
      <c r="EI16" s="67">
        <v>0</v>
      </c>
      <c r="EJ16" s="67">
        <v>9</v>
      </c>
      <c r="EK16" s="67">
        <v>1</v>
      </c>
      <c r="EL16" s="90">
        <v>21</v>
      </c>
      <c r="EM16" s="87">
        <v>11</v>
      </c>
      <c r="EN16" s="87">
        <v>0</v>
      </c>
      <c r="EO16" s="87">
        <v>9</v>
      </c>
      <c r="EP16" s="91">
        <v>1</v>
      </c>
    </row>
    <row r="17" spans="1:146" x14ac:dyDescent="0.2">
      <c r="A17" s="85" t="s">
        <v>9040</v>
      </c>
      <c r="B17" s="70">
        <f t="shared" si="5"/>
        <v>3</v>
      </c>
      <c r="C17" s="71">
        <f>SUMIF(Таблица1[ПОО],Динамика!A17,Таблица1[проходят производственную практику])</f>
        <v>0</v>
      </c>
      <c r="D17" s="71">
        <f>SUMIF(Таблица1[ПОО],Динамика!A17,Таблица1[будут проходить производственную практику])</f>
        <v>0</v>
      </c>
      <c r="E17" s="71">
        <f>SUMIF(Таблица1[ПОО],Динамика!A17,Таблица1[трудоустроены на предприятие])</f>
        <v>0</v>
      </c>
      <c r="F17" s="71">
        <f>SUMIF(Таблица1[ПОО],Динамика!A17,Таблица1[Всего])</f>
        <v>3</v>
      </c>
      <c r="G17" s="72">
        <f t="shared" si="0"/>
        <v>0</v>
      </c>
      <c r="H17" s="73">
        <f t="shared" si="1"/>
        <v>0</v>
      </c>
      <c r="I17" s="73">
        <f t="shared" si="2"/>
        <v>0</v>
      </c>
      <c r="J17" s="73">
        <f t="shared" si="3"/>
        <v>0</v>
      </c>
      <c r="K17" s="73">
        <f t="shared" si="4"/>
        <v>0</v>
      </c>
      <c r="L17" s="70">
        <v>3</v>
      </c>
      <c r="M17" s="71">
        <v>0</v>
      </c>
      <c r="N17" s="71">
        <v>0</v>
      </c>
      <c r="O17" s="71">
        <v>0</v>
      </c>
      <c r="P17" s="71">
        <v>3</v>
      </c>
      <c r="Q17" s="70">
        <v>3</v>
      </c>
      <c r="R17" s="71">
        <v>0</v>
      </c>
      <c r="S17" s="71">
        <v>0</v>
      </c>
      <c r="T17" s="71">
        <v>0</v>
      </c>
      <c r="U17" s="71">
        <v>3</v>
      </c>
      <c r="V17" s="70">
        <v>3</v>
      </c>
      <c r="W17" s="71">
        <v>0</v>
      </c>
      <c r="X17" s="71">
        <v>0</v>
      </c>
      <c r="Y17" s="71">
        <v>0</v>
      </c>
      <c r="Z17" s="71">
        <v>3</v>
      </c>
      <c r="AA17" s="70">
        <v>3</v>
      </c>
      <c r="AB17" s="71">
        <v>0</v>
      </c>
      <c r="AC17" s="71">
        <v>0</v>
      </c>
      <c r="AD17" s="71">
        <v>0</v>
      </c>
      <c r="AE17" s="71">
        <v>3</v>
      </c>
      <c r="AF17" s="70">
        <v>9</v>
      </c>
      <c r="AG17" s="71">
        <v>6</v>
      </c>
      <c r="AH17" s="71">
        <v>0</v>
      </c>
      <c r="AI17" s="71">
        <v>1</v>
      </c>
      <c r="AJ17" s="71">
        <v>2</v>
      </c>
      <c r="AK17" s="70">
        <v>9</v>
      </c>
      <c r="AL17" s="71">
        <v>6</v>
      </c>
      <c r="AM17" s="71">
        <v>0</v>
      </c>
      <c r="AN17" s="71">
        <v>1</v>
      </c>
      <c r="AO17" s="71">
        <v>2</v>
      </c>
      <c r="AP17" s="70">
        <v>9</v>
      </c>
      <c r="AQ17" s="71">
        <v>6</v>
      </c>
      <c r="AR17" s="71">
        <v>0</v>
      </c>
      <c r="AS17" s="71">
        <v>1</v>
      </c>
      <c r="AT17" s="71">
        <v>2</v>
      </c>
      <c r="AU17" s="70">
        <v>9</v>
      </c>
      <c r="AV17" s="71">
        <v>6</v>
      </c>
      <c r="AW17" s="71">
        <v>0</v>
      </c>
      <c r="AX17" s="71">
        <v>1</v>
      </c>
      <c r="AY17" s="71">
        <v>2</v>
      </c>
      <c r="AZ17" s="70">
        <v>9</v>
      </c>
      <c r="BA17" s="71">
        <v>6</v>
      </c>
      <c r="BB17" s="71">
        <v>0</v>
      </c>
      <c r="BC17" s="71">
        <v>1</v>
      </c>
      <c r="BD17" s="71">
        <v>2</v>
      </c>
      <c r="BE17" s="70">
        <v>9</v>
      </c>
      <c r="BF17" s="71">
        <v>6</v>
      </c>
      <c r="BG17" s="71">
        <v>0</v>
      </c>
      <c r="BH17" s="71">
        <v>1</v>
      </c>
      <c r="BI17" s="71">
        <v>2</v>
      </c>
      <c r="BJ17" s="70">
        <v>9</v>
      </c>
      <c r="BK17" s="71">
        <v>6</v>
      </c>
      <c r="BL17" s="71">
        <v>0</v>
      </c>
      <c r="BM17" s="71">
        <v>1</v>
      </c>
      <c r="BN17" s="71">
        <v>2</v>
      </c>
      <c r="BO17" s="70">
        <v>9</v>
      </c>
      <c r="BP17" s="71">
        <v>6</v>
      </c>
      <c r="BQ17" s="71">
        <v>0</v>
      </c>
      <c r="BR17" s="71">
        <v>1</v>
      </c>
      <c r="BS17" s="71">
        <v>2</v>
      </c>
      <c r="BT17" s="70">
        <v>9</v>
      </c>
      <c r="BU17" s="71">
        <v>6</v>
      </c>
      <c r="BV17" s="71">
        <v>0</v>
      </c>
      <c r="BW17" s="71">
        <v>1</v>
      </c>
      <c r="BX17" s="71">
        <v>2</v>
      </c>
      <c r="BY17" s="70">
        <v>9</v>
      </c>
      <c r="BZ17" s="71">
        <v>6</v>
      </c>
      <c r="CA17" s="71">
        <v>0</v>
      </c>
      <c r="CB17" s="71">
        <v>1</v>
      </c>
      <c r="CC17" s="71">
        <v>2</v>
      </c>
      <c r="CD17" s="70">
        <v>9</v>
      </c>
      <c r="CE17" s="71">
        <v>6</v>
      </c>
      <c r="CF17" s="71">
        <v>0</v>
      </c>
      <c r="CG17" s="71">
        <v>1</v>
      </c>
      <c r="CH17" s="71">
        <v>2</v>
      </c>
      <c r="CI17" s="70">
        <v>9</v>
      </c>
      <c r="CJ17" s="71">
        <v>6</v>
      </c>
      <c r="CK17" s="71">
        <v>0</v>
      </c>
      <c r="CL17" s="71">
        <v>1</v>
      </c>
      <c r="CM17" s="71">
        <v>2</v>
      </c>
      <c r="CN17" s="70">
        <v>9</v>
      </c>
      <c r="CO17" s="71">
        <v>6</v>
      </c>
      <c r="CP17" s="71">
        <v>0</v>
      </c>
      <c r="CQ17" s="71">
        <v>1</v>
      </c>
      <c r="CR17" s="71">
        <v>2</v>
      </c>
      <c r="CS17" s="70">
        <v>9</v>
      </c>
      <c r="CT17" s="71">
        <v>6</v>
      </c>
      <c r="CU17" s="71">
        <v>0</v>
      </c>
      <c r="CV17" s="71">
        <v>1</v>
      </c>
      <c r="CW17" s="71">
        <v>2</v>
      </c>
      <c r="CX17" s="70">
        <v>9</v>
      </c>
      <c r="CY17" s="71">
        <v>6</v>
      </c>
      <c r="CZ17" s="71">
        <v>0</v>
      </c>
      <c r="DA17" s="71">
        <v>1</v>
      </c>
      <c r="DB17" s="71">
        <v>2</v>
      </c>
      <c r="DC17" s="70">
        <v>9</v>
      </c>
      <c r="DD17" s="71">
        <v>6</v>
      </c>
      <c r="DE17" s="71">
        <v>0</v>
      </c>
      <c r="DF17" s="71">
        <v>1</v>
      </c>
      <c r="DG17" s="71">
        <v>2</v>
      </c>
      <c r="DH17" s="70">
        <v>9</v>
      </c>
      <c r="DI17" s="71">
        <v>6</v>
      </c>
      <c r="DJ17" s="71">
        <v>0</v>
      </c>
      <c r="DK17" s="71">
        <v>1</v>
      </c>
      <c r="DL17" s="71">
        <v>2</v>
      </c>
      <c r="DM17" s="70">
        <v>9</v>
      </c>
      <c r="DN17" s="71">
        <v>6</v>
      </c>
      <c r="DO17" s="71">
        <v>0</v>
      </c>
      <c r="DP17" s="71">
        <v>1</v>
      </c>
      <c r="DQ17" s="71">
        <v>2</v>
      </c>
      <c r="DR17" s="70">
        <v>9</v>
      </c>
      <c r="DS17" s="71">
        <v>6</v>
      </c>
      <c r="DT17" s="71">
        <v>0</v>
      </c>
      <c r="DU17" s="71">
        <v>1</v>
      </c>
      <c r="DV17" s="71">
        <v>2</v>
      </c>
      <c r="DW17" s="70">
        <v>9</v>
      </c>
      <c r="DX17" s="71">
        <v>6</v>
      </c>
      <c r="DY17" s="71">
        <v>0</v>
      </c>
      <c r="DZ17" s="71">
        <v>1</v>
      </c>
      <c r="EA17" s="71">
        <v>2</v>
      </c>
      <c r="EB17" s="70">
        <v>9</v>
      </c>
      <c r="EC17" s="71">
        <v>6</v>
      </c>
      <c r="ED17" s="71">
        <v>0</v>
      </c>
      <c r="EE17" s="71">
        <v>1</v>
      </c>
      <c r="EF17" s="71">
        <v>2</v>
      </c>
      <c r="EG17" s="70">
        <v>9</v>
      </c>
      <c r="EH17" s="71">
        <v>6</v>
      </c>
      <c r="EI17" s="71">
        <v>0</v>
      </c>
      <c r="EJ17" s="71">
        <v>1</v>
      </c>
      <c r="EK17" s="71">
        <v>2</v>
      </c>
      <c r="EL17" s="88">
        <v>4</v>
      </c>
      <c r="EM17" s="35">
        <v>2</v>
      </c>
      <c r="EN17" s="35">
        <v>0</v>
      </c>
      <c r="EO17" s="35">
        <v>0</v>
      </c>
      <c r="EP17" s="89">
        <v>2</v>
      </c>
    </row>
    <row r="18" spans="1:146" x14ac:dyDescent="0.2">
      <c r="A18" s="83" t="s">
        <v>9015</v>
      </c>
      <c r="B18" s="66">
        <f t="shared" si="5"/>
        <v>15</v>
      </c>
      <c r="C18" s="67">
        <f>SUMIF(Таблица1[ПОО],Динамика!A18,Таблица1[проходят производственную практику])</f>
        <v>0</v>
      </c>
      <c r="D18" s="67">
        <f>SUMIF(Таблица1[ПОО],Динамика!A18,Таблица1[будут проходить производственную практику])</f>
        <v>1</v>
      </c>
      <c r="E18" s="67">
        <f>SUMIF(Таблица1[ПОО],Динамика!A18,Таблица1[трудоустроены на предприятие])</f>
        <v>0</v>
      </c>
      <c r="F18" s="67">
        <f>SUMIF(Таблица1[ПОО],Динамика!A18,Таблица1[Всего])</f>
        <v>14</v>
      </c>
      <c r="G18" s="68">
        <f t="shared" si="0"/>
        <v>3</v>
      </c>
      <c r="H18" s="69">
        <f t="shared" si="1"/>
        <v>0</v>
      </c>
      <c r="I18" s="69">
        <f t="shared" si="2"/>
        <v>1</v>
      </c>
      <c r="J18" s="69">
        <f t="shared" si="3"/>
        <v>0</v>
      </c>
      <c r="K18" s="69">
        <f t="shared" si="4"/>
        <v>2</v>
      </c>
      <c r="L18" s="66">
        <v>13</v>
      </c>
      <c r="M18" s="67">
        <v>0</v>
      </c>
      <c r="N18" s="67">
        <v>0</v>
      </c>
      <c r="O18" s="67">
        <v>0</v>
      </c>
      <c r="P18" s="67">
        <v>13</v>
      </c>
      <c r="Q18" s="66">
        <v>12</v>
      </c>
      <c r="R18" s="67">
        <v>0</v>
      </c>
      <c r="S18" s="67">
        <v>0</v>
      </c>
      <c r="T18" s="67">
        <v>0</v>
      </c>
      <c r="U18" s="67">
        <v>12</v>
      </c>
      <c r="V18" s="66">
        <v>12</v>
      </c>
      <c r="W18" s="67">
        <v>0</v>
      </c>
      <c r="X18" s="67">
        <v>0</v>
      </c>
      <c r="Y18" s="67">
        <v>0</v>
      </c>
      <c r="Z18" s="67">
        <v>12</v>
      </c>
      <c r="AA18" s="66">
        <v>14</v>
      </c>
      <c r="AB18" s="67">
        <v>2</v>
      </c>
      <c r="AC18" s="67">
        <v>0</v>
      </c>
      <c r="AD18" s="67">
        <v>0</v>
      </c>
      <c r="AE18" s="67">
        <v>12</v>
      </c>
      <c r="AF18" s="66">
        <v>16</v>
      </c>
      <c r="AG18" s="67">
        <v>3</v>
      </c>
      <c r="AH18" s="67">
        <v>2</v>
      </c>
      <c r="AI18" s="67">
        <v>2</v>
      </c>
      <c r="AJ18" s="67">
        <v>9</v>
      </c>
      <c r="AK18" s="66">
        <v>16</v>
      </c>
      <c r="AL18" s="67">
        <v>3</v>
      </c>
      <c r="AM18" s="67">
        <v>2</v>
      </c>
      <c r="AN18" s="67">
        <v>2</v>
      </c>
      <c r="AO18" s="67">
        <v>9</v>
      </c>
      <c r="AP18" s="66">
        <v>16</v>
      </c>
      <c r="AQ18" s="67">
        <v>3</v>
      </c>
      <c r="AR18" s="67">
        <v>2</v>
      </c>
      <c r="AS18" s="67">
        <v>2</v>
      </c>
      <c r="AT18" s="67">
        <v>9</v>
      </c>
      <c r="AU18" s="66">
        <v>16</v>
      </c>
      <c r="AV18" s="67">
        <v>3</v>
      </c>
      <c r="AW18" s="67">
        <v>2</v>
      </c>
      <c r="AX18" s="67">
        <v>2</v>
      </c>
      <c r="AY18" s="67">
        <v>9</v>
      </c>
      <c r="AZ18" s="66">
        <v>12</v>
      </c>
      <c r="BA18" s="67">
        <v>1</v>
      </c>
      <c r="BB18" s="67">
        <v>1</v>
      </c>
      <c r="BC18" s="67">
        <v>2</v>
      </c>
      <c r="BD18" s="67">
        <v>8</v>
      </c>
      <c r="BE18" s="66">
        <v>12</v>
      </c>
      <c r="BF18" s="67">
        <v>1</v>
      </c>
      <c r="BG18" s="67">
        <v>1</v>
      </c>
      <c r="BH18" s="67">
        <v>2</v>
      </c>
      <c r="BI18" s="67">
        <v>8</v>
      </c>
      <c r="BJ18" s="66">
        <v>12</v>
      </c>
      <c r="BK18" s="67">
        <v>1</v>
      </c>
      <c r="BL18" s="67">
        <v>1</v>
      </c>
      <c r="BM18" s="67">
        <v>2</v>
      </c>
      <c r="BN18" s="67">
        <v>8</v>
      </c>
      <c r="BO18" s="66">
        <v>13</v>
      </c>
      <c r="BP18" s="67">
        <v>4</v>
      </c>
      <c r="BQ18" s="67">
        <v>1</v>
      </c>
      <c r="BR18" s="67">
        <v>0</v>
      </c>
      <c r="BS18" s="67">
        <v>8</v>
      </c>
      <c r="BT18" s="66">
        <v>13</v>
      </c>
      <c r="BU18" s="67">
        <v>4</v>
      </c>
      <c r="BV18" s="67">
        <v>1</v>
      </c>
      <c r="BW18" s="67">
        <v>0</v>
      </c>
      <c r="BX18" s="67">
        <v>8</v>
      </c>
      <c r="BY18" s="66">
        <v>12</v>
      </c>
      <c r="BZ18" s="67">
        <v>3</v>
      </c>
      <c r="CA18" s="67">
        <v>1</v>
      </c>
      <c r="CB18" s="67">
        <v>0</v>
      </c>
      <c r="CC18" s="67">
        <v>8</v>
      </c>
      <c r="CD18" s="66">
        <v>12</v>
      </c>
      <c r="CE18" s="67">
        <v>3</v>
      </c>
      <c r="CF18" s="67">
        <v>1</v>
      </c>
      <c r="CG18" s="67">
        <v>0</v>
      </c>
      <c r="CH18" s="67">
        <v>8</v>
      </c>
      <c r="CI18" s="66">
        <v>12</v>
      </c>
      <c r="CJ18" s="67">
        <v>3</v>
      </c>
      <c r="CK18" s="67">
        <v>1</v>
      </c>
      <c r="CL18" s="67">
        <v>0</v>
      </c>
      <c r="CM18" s="67">
        <v>8</v>
      </c>
      <c r="CN18" s="66">
        <v>12</v>
      </c>
      <c r="CO18" s="67">
        <v>3</v>
      </c>
      <c r="CP18" s="67">
        <v>1</v>
      </c>
      <c r="CQ18" s="67">
        <v>0</v>
      </c>
      <c r="CR18" s="67">
        <v>8</v>
      </c>
      <c r="CS18" s="66">
        <v>9</v>
      </c>
      <c r="CT18" s="67">
        <v>0</v>
      </c>
      <c r="CU18" s="67">
        <v>1</v>
      </c>
      <c r="CV18" s="67">
        <v>0</v>
      </c>
      <c r="CW18" s="67">
        <v>8</v>
      </c>
      <c r="CX18" s="66">
        <v>9</v>
      </c>
      <c r="CY18" s="67">
        <v>0</v>
      </c>
      <c r="CZ18" s="67">
        <v>1</v>
      </c>
      <c r="DA18" s="67">
        <v>0</v>
      </c>
      <c r="DB18" s="67">
        <v>8</v>
      </c>
      <c r="DC18" s="66">
        <v>9</v>
      </c>
      <c r="DD18" s="67">
        <v>0</v>
      </c>
      <c r="DE18" s="67">
        <v>1</v>
      </c>
      <c r="DF18" s="67">
        <v>0</v>
      </c>
      <c r="DG18" s="67">
        <v>8</v>
      </c>
      <c r="DH18" s="66">
        <v>9</v>
      </c>
      <c r="DI18" s="67">
        <v>0</v>
      </c>
      <c r="DJ18" s="67">
        <v>1</v>
      </c>
      <c r="DK18" s="67">
        <v>0</v>
      </c>
      <c r="DL18" s="67">
        <v>8</v>
      </c>
      <c r="DM18" s="66">
        <v>9</v>
      </c>
      <c r="DN18" s="67">
        <v>0</v>
      </c>
      <c r="DO18" s="67">
        <v>1</v>
      </c>
      <c r="DP18" s="67">
        <v>0</v>
      </c>
      <c r="DQ18" s="67">
        <v>8</v>
      </c>
      <c r="DR18" s="66">
        <v>9</v>
      </c>
      <c r="DS18" s="67">
        <v>0</v>
      </c>
      <c r="DT18" s="67">
        <v>1</v>
      </c>
      <c r="DU18" s="67">
        <v>0</v>
      </c>
      <c r="DV18" s="67">
        <v>8</v>
      </c>
      <c r="DW18" s="66">
        <v>9</v>
      </c>
      <c r="DX18" s="67">
        <v>0</v>
      </c>
      <c r="DY18" s="67">
        <v>1</v>
      </c>
      <c r="DZ18" s="67">
        <v>0</v>
      </c>
      <c r="EA18" s="67">
        <v>8</v>
      </c>
      <c r="EB18" s="66">
        <v>9</v>
      </c>
      <c r="EC18" s="67">
        <v>0</v>
      </c>
      <c r="ED18" s="67">
        <v>1</v>
      </c>
      <c r="EE18" s="67">
        <v>0</v>
      </c>
      <c r="EF18" s="67">
        <v>8</v>
      </c>
      <c r="EG18" s="66">
        <v>8</v>
      </c>
      <c r="EH18" s="67">
        <v>0</v>
      </c>
      <c r="EI18" s="67">
        <v>1</v>
      </c>
      <c r="EJ18" s="67">
        <v>0</v>
      </c>
      <c r="EK18" s="67">
        <v>7</v>
      </c>
      <c r="EL18" s="90">
        <v>7</v>
      </c>
      <c r="EM18" s="87">
        <v>0</v>
      </c>
      <c r="EN18" s="87">
        <v>1</v>
      </c>
      <c r="EO18" s="87">
        <v>0</v>
      </c>
      <c r="EP18" s="91">
        <v>6</v>
      </c>
    </row>
    <row r="19" spans="1:146" x14ac:dyDescent="0.2">
      <c r="A19" s="85" t="s">
        <v>9028</v>
      </c>
      <c r="B19" s="70">
        <f t="shared" si="5"/>
        <v>461</v>
      </c>
      <c r="C19" s="71">
        <f>SUMIF(Таблица1[ПОО],Динамика!A19,Таблица1[проходят производственную практику])</f>
        <v>2</v>
      </c>
      <c r="D19" s="71">
        <f>SUMIF(Таблица1[ПОО],Динамика!A19,Таблица1[будут проходить производственную практику])</f>
        <v>167</v>
      </c>
      <c r="E19" s="71">
        <f>SUMIF(Таблица1[ПОО],Динамика!A19,Таблица1[трудоустроены на предприятие])</f>
        <v>31</v>
      </c>
      <c r="F19" s="71">
        <f>SUMIF(Таблица1[ПОО],Динамика!A19,Таблица1[Всего])</f>
        <v>261</v>
      </c>
      <c r="G19" s="72">
        <f t="shared" si="0"/>
        <v>0</v>
      </c>
      <c r="H19" s="73">
        <f t="shared" si="1"/>
        <v>0</v>
      </c>
      <c r="I19" s="73">
        <f t="shared" si="2"/>
        <v>0</v>
      </c>
      <c r="J19" s="73">
        <f t="shared" si="3"/>
        <v>0</v>
      </c>
      <c r="K19" s="73">
        <f t="shared" si="4"/>
        <v>0</v>
      </c>
      <c r="L19" s="70">
        <v>461</v>
      </c>
      <c r="M19" s="71">
        <v>2</v>
      </c>
      <c r="N19" s="71">
        <v>167</v>
      </c>
      <c r="O19" s="71">
        <v>31</v>
      </c>
      <c r="P19" s="71">
        <v>261</v>
      </c>
      <c r="Q19" s="70">
        <v>461</v>
      </c>
      <c r="R19" s="71">
        <v>2</v>
      </c>
      <c r="S19" s="71">
        <v>167</v>
      </c>
      <c r="T19" s="71">
        <v>31</v>
      </c>
      <c r="U19" s="71">
        <v>261</v>
      </c>
      <c r="V19" s="70">
        <v>461</v>
      </c>
      <c r="W19" s="71">
        <v>2</v>
      </c>
      <c r="X19" s="71">
        <v>167</v>
      </c>
      <c r="Y19" s="71">
        <v>31</v>
      </c>
      <c r="Z19" s="71">
        <v>261</v>
      </c>
      <c r="AA19" s="70">
        <v>455</v>
      </c>
      <c r="AB19" s="71">
        <v>42</v>
      </c>
      <c r="AC19" s="71">
        <v>164</v>
      </c>
      <c r="AD19" s="71">
        <v>0</v>
      </c>
      <c r="AE19" s="71">
        <v>249</v>
      </c>
      <c r="AF19" s="70">
        <v>500</v>
      </c>
      <c r="AG19" s="71">
        <v>309</v>
      </c>
      <c r="AH19" s="71">
        <v>0</v>
      </c>
      <c r="AI19" s="71">
        <v>0</v>
      </c>
      <c r="AJ19" s="71">
        <v>191</v>
      </c>
      <c r="AK19" s="70">
        <v>500</v>
      </c>
      <c r="AL19" s="71">
        <v>309</v>
      </c>
      <c r="AM19" s="71">
        <v>0</v>
      </c>
      <c r="AN19" s="71">
        <v>0</v>
      </c>
      <c r="AO19" s="71">
        <v>191</v>
      </c>
      <c r="AP19" s="70">
        <v>500</v>
      </c>
      <c r="AQ19" s="71">
        <v>309</v>
      </c>
      <c r="AR19" s="71">
        <v>0</v>
      </c>
      <c r="AS19" s="71">
        <v>0</v>
      </c>
      <c r="AT19" s="71">
        <v>191</v>
      </c>
      <c r="AU19" s="70">
        <v>500</v>
      </c>
      <c r="AV19" s="71">
        <v>309</v>
      </c>
      <c r="AW19" s="71">
        <v>0</v>
      </c>
      <c r="AX19" s="71">
        <v>0</v>
      </c>
      <c r="AY19" s="71">
        <v>191</v>
      </c>
      <c r="AZ19" s="70">
        <v>500</v>
      </c>
      <c r="BA19" s="71">
        <v>309</v>
      </c>
      <c r="BB19" s="71">
        <v>0</v>
      </c>
      <c r="BC19" s="71">
        <v>0</v>
      </c>
      <c r="BD19" s="71">
        <v>191</v>
      </c>
      <c r="BE19" s="70">
        <v>495</v>
      </c>
      <c r="BF19" s="71">
        <v>282</v>
      </c>
      <c r="BG19" s="71">
        <v>19</v>
      </c>
      <c r="BH19" s="71">
        <v>0</v>
      </c>
      <c r="BI19" s="71">
        <v>194</v>
      </c>
      <c r="BJ19" s="70">
        <v>495</v>
      </c>
      <c r="BK19" s="71">
        <v>282</v>
      </c>
      <c r="BL19" s="71">
        <v>19</v>
      </c>
      <c r="BM19" s="71">
        <v>0</v>
      </c>
      <c r="BN19" s="71">
        <v>194</v>
      </c>
      <c r="BO19" s="70">
        <v>495</v>
      </c>
      <c r="BP19" s="71">
        <v>282</v>
      </c>
      <c r="BQ19" s="71">
        <v>19</v>
      </c>
      <c r="BR19" s="71">
        <v>0</v>
      </c>
      <c r="BS19" s="71">
        <v>194</v>
      </c>
      <c r="BT19" s="70">
        <v>495</v>
      </c>
      <c r="BU19" s="71">
        <v>282</v>
      </c>
      <c r="BV19" s="71">
        <v>19</v>
      </c>
      <c r="BW19" s="71">
        <v>0</v>
      </c>
      <c r="BX19" s="71">
        <v>194</v>
      </c>
      <c r="BY19" s="70">
        <v>495</v>
      </c>
      <c r="BZ19" s="71">
        <v>282</v>
      </c>
      <c r="CA19" s="71">
        <v>19</v>
      </c>
      <c r="CB19" s="71">
        <v>0</v>
      </c>
      <c r="CC19" s="71">
        <v>194</v>
      </c>
      <c r="CD19" s="70">
        <v>495</v>
      </c>
      <c r="CE19" s="71">
        <v>282</v>
      </c>
      <c r="CF19" s="71">
        <v>19</v>
      </c>
      <c r="CG19" s="71">
        <v>0</v>
      </c>
      <c r="CH19" s="71">
        <v>194</v>
      </c>
      <c r="CI19" s="70">
        <v>496</v>
      </c>
      <c r="CJ19" s="71">
        <v>279</v>
      </c>
      <c r="CK19" s="71">
        <v>23</v>
      </c>
      <c r="CL19" s="71">
        <v>0</v>
      </c>
      <c r="CM19" s="71">
        <v>194</v>
      </c>
      <c r="CN19" s="70">
        <v>496</v>
      </c>
      <c r="CO19" s="71">
        <v>279</v>
      </c>
      <c r="CP19" s="71">
        <v>23</v>
      </c>
      <c r="CQ19" s="71">
        <v>0</v>
      </c>
      <c r="CR19" s="71">
        <v>194</v>
      </c>
      <c r="CS19" s="70">
        <v>485</v>
      </c>
      <c r="CT19" s="71">
        <v>266</v>
      </c>
      <c r="CU19" s="71">
        <v>25</v>
      </c>
      <c r="CV19" s="71">
        <v>0</v>
      </c>
      <c r="CW19" s="71">
        <v>194</v>
      </c>
      <c r="CX19" s="70">
        <v>485</v>
      </c>
      <c r="CY19" s="71">
        <v>266</v>
      </c>
      <c r="CZ19" s="71">
        <v>25</v>
      </c>
      <c r="DA19" s="71">
        <v>0</v>
      </c>
      <c r="DB19" s="71">
        <v>194</v>
      </c>
      <c r="DC19" s="70">
        <v>485</v>
      </c>
      <c r="DD19" s="71">
        <v>266</v>
      </c>
      <c r="DE19" s="71">
        <v>25</v>
      </c>
      <c r="DF19" s="71">
        <v>0</v>
      </c>
      <c r="DG19" s="71">
        <v>194</v>
      </c>
      <c r="DH19" s="70">
        <v>467</v>
      </c>
      <c r="DI19" s="71">
        <v>215</v>
      </c>
      <c r="DJ19" s="71">
        <v>58</v>
      </c>
      <c r="DK19" s="71">
        <v>0</v>
      </c>
      <c r="DL19" s="71">
        <v>194</v>
      </c>
      <c r="DM19" s="70">
        <v>467</v>
      </c>
      <c r="DN19" s="71">
        <v>215</v>
      </c>
      <c r="DO19" s="71">
        <v>58</v>
      </c>
      <c r="DP19" s="71">
        <v>0</v>
      </c>
      <c r="DQ19" s="71">
        <v>194</v>
      </c>
      <c r="DR19" s="70">
        <v>467</v>
      </c>
      <c r="DS19" s="71">
        <v>215</v>
      </c>
      <c r="DT19" s="71">
        <v>58</v>
      </c>
      <c r="DU19" s="71">
        <v>0</v>
      </c>
      <c r="DV19" s="71">
        <v>194</v>
      </c>
      <c r="DW19" s="70">
        <v>467</v>
      </c>
      <c r="DX19" s="71">
        <v>215</v>
      </c>
      <c r="DY19" s="71">
        <v>58</v>
      </c>
      <c r="DZ19" s="71">
        <v>0</v>
      </c>
      <c r="EA19" s="71">
        <v>194</v>
      </c>
      <c r="EB19" s="70">
        <v>467</v>
      </c>
      <c r="EC19" s="71">
        <v>215</v>
      </c>
      <c r="ED19" s="71">
        <v>58</v>
      </c>
      <c r="EE19" s="71">
        <v>0</v>
      </c>
      <c r="EF19" s="71">
        <v>194</v>
      </c>
      <c r="EG19" s="70">
        <v>422</v>
      </c>
      <c r="EH19" s="71">
        <v>153</v>
      </c>
      <c r="EI19" s="71">
        <v>86</v>
      </c>
      <c r="EJ19" s="71">
        <v>0</v>
      </c>
      <c r="EK19" s="71">
        <v>183</v>
      </c>
      <c r="EL19" s="88">
        <v>422</v>
      </c>
      <c r="EM19" s="35">
        <v>153</v>
      </c>
      <c r="EN19" s="35">
        <v>86</v>
      </c>
      <c r="EO19" s="35">
        <v>0</v>
      </c>
      <c r="EP19" s="89">
        <v>183</v>
      </c>
    </row>
    <row r="20" spans="1:146" x14ac:dyDescent="0.2">
      <c r="A20" s="84" t="s">
        <v>9053</v>
      </c>
      <c r="B20" s="66">
        <f t="shared" si="5"/>
        <v>16</v>
      </c>
      <c r="C20" s="67">
        <f>SUMIF(Таблица1[ПОО],Динамика!A20,Таблица1[проходят производственную практику])</f>
        <v>0</v>
      </c>
      <c r="D20" s="67">
        <f>SUMIF(Таблица1[ПОО],Динамика!A20,Таблица1[будут проходить производственную практику])</f>
        <v>0</v>
      </c>
      <c r="E20" s="67">
        <f>SUMIF(Таблица1[ПОО],Динамика!A20,Таблица1[трудоустроены на предприятие])</f>
        <v>5</v>
      </c>
      <c r="F20" s="67">
        <f>SUMIF(Таблица1[ПОО],Динамика!A20,Таблица1[Всего])</f>
        <v>11</v>
      </c>
      <c r="G20" s="68">
        <f t="shared" si="0"/>
        <v>0</v>
      </c>
      <c r="H20" s="69">
        <f t="shared" si="1"/>
        <v>0</v>
      </c>
      <c r="I20" s="69">
        <f t="shared" si="2"/>
        <v>0</v>
      </c>
      <c r="J20" s="69">
        <f t="shared" si="3"/>
        <v>0</v>
      </c>
      <c r="K20" s="69">
        <f t="shared" si="4"/>
        <v>0</v>
      </c>
      <c r="L20" s="66">
        <v>16</v>
      </c>
      <c r="M20" s="67">
        <v>0</v>
      </c>
      <c r="N20" s="67">
        <v>0</v>
      </c>
      <c r="O20" s="67">
        <v>5</v>
      </c>
      <c r="P20" s="67">
        <v>11</v>
      </c>
      <c r="Q20" s="66">
        <v>16</v>
      </c>
      <c r="R20" s="67">
        <v>0</v>
      </c>
      <c r="S20" s="67">
        <v>0</v>
      </c>
      <c r="T20" s="67">
        <v>5</v>
      </c>
      <c r="U20" s="67">
        <v>11</v>
      </c>
      <c r="V20" s="66">
        <v>16</v>
      </c>
      <c r="W20" s="67">
        <v>0</v>
      </c>
      <c r="X20" s="67">
        <v>0</v>
      </c>
      <c r="Y20" s="67">
        <v>5</v>
      </c>
      <c r="Z20" s="67">
        <v>11</v>
      </c>
      <c r="AA20" s="66">
        <v>24</v>
      </c>
      <c r="AB20" s="67">
        <v>11</v>
      </c>
      <c r="AC20" s="67">
        <v>0</v>
      </c>
      <c r="AD20" s="67">
        <v>2</v>
      </c>
      <c r="AE20" s="67">
        <v>11</v>
      </c>
      <c r="AF20" s="66">
        <v>24</v>
      </c>
      <c r="AG20" s="67">
        <v>11</v>
      </c>
      <c r="AH20" s="67">
        <v>0</v>
      </c>
      <c r="AI20" s="67">
        <v>2</v>
      </c>
      <c r="AJ20" s="67">
        <v>11</v>
      </c>
      <c r="AK20" s="66">
        <v>24</v>
      </c>
      <c r="AL20" s="67">
        <v>11</v>
      </c>
      <c r="AM20" s="67">
        <v>0</v>
      </c>
      <c r="AN20" s="67">
        <v>2</v>
      </c>
      <c r="AO20" s="67">
        <v>11</v>
      </c>
      <c r="AP20" s="66">
        <v>24</v>
      </c>
      <c r="AQ20" s="67">
        <v>11</v>
      </c>
      <c r="AR20" s="67">
        <v>0</v>
      </c>
      <c r="AS20" s="67">
        <v>2</v>
      </c>
      <c r="AT20" s="67">
        <v>11</v>
      </c>
      <c r="AU20" s="66">
        <v>24</v>
      </c>
      <c r="AV20" s="67">
        <v>11</v>
      </c>
      <c r="AW20" s="67">
        <v>0</v>
      </c>
      <c r="AX20" s="67">
        <v>2</v>
      </c>
      <c r="AY20" s="67">
        <v>11</v>
      </c>
      <c r="AZ20" s="66">
        <v>32</v>
      </c>
      <c r="BA20" s="67">
        <v>0</v>
      </c>
      <c r="BB20" s="67">
        <v>18</v>
      </c>
      <c r="BC20" s="67">
        <v>2</v>
      </c>
      <c r="BD20" s="67">
        <v>12</v>
      </c>
      <c r="BE20" s="66">
        <v>32</v>
      </c>
      <c r="BF20" s="67">
        <v>0</v>
      </c>
      <c r="BG20" s="67">
        <v>18</v>
      </c>
      <c r="BH20" s="67">
        <v>2</v>
      </c>
      <c r="BI20" s="67">
        <v>12</v>
      </c>
      <c r="BJ20" s="66">
        <v>32</v>
      </c>
      <c r="BK20" s="67">
        <v>0</v>
      </c>
      <c r="BL20" s="67">
        <v>18</v>
      </c>
      <c r="BM20" s="67">
        <v>2</v>
      </c>
      <c r="BN20" s="67">
        <v>12</v>
      </c>
      <c r="BO20" s="66">
        <v>54</v>
      </c>
      <c r="BP20" s="67">
        <v>14</v>
      </c>
      <c r="BQ20" s="67">
        <v>26</v>
      </c>
      <c r="BR20" s="67">
        <v>2</v>
      </c>
      <c r="BS20" s="67">
        <v>12</v>
      </c>
      <c r="BT20" s="66">
        <v>54</v>
      </c>
      <c r="BU20" s="67">
        <v>14</v>
      </c>
      <c r="BV20" s="67">
        <v>26</v>
      </c>
      <c r="BW20" s="67">
        <v>2</v>
      </c>
      <c r="BX20" s="67">
        <v>12</v>
      </c>
      <c r="BY20" s="66">
        <v>54</v>
      </c>
      <c r="BZ20" s="67">
        <v>14</v>
      </c>
      <c r="CA20" s="67">
        <v>26</v>
      </c>
      <c r="CB20" s="67">
        <v>2</v>
      </c>
      <c r="CC20" s="67">
        <v>12</v>
      </c>
      <c r="CD20" s="66">
        <v>54</v>
      </c>
      <c r="CE20" s="67">
        <v>14</v>
      </c>
      <c r="CF20" s="67">
        <v>26</v>
      </c>
      <c r="CG20" s="67">
        <v>2</v>
      </c>
      <c r="CH20" s="67">
        <v>12</v>
      </c>
      <c r="CI20" s="66">
        <v>54</v>
      </c>
      <c r="CJ20" s="67">
        <v>14</v>
      </c>
      <c r="CK20" s="67">
        <v>26</v>
      </c>
      <c r="CL20" s="67">
        <v>2</v>
      </c>
      <c r="CM20" s="67">
        <v>12</v>
      </c>
      <c r="CN20" s="66">
        <v>54</v>
      </c>
      <c r="CO20" s="67">
        <v>14</v>
      </c>
      <c r="CP20" s="67">
        <v>26</v>
      </c>
      <c r="CQ20" s="67">
        <v>2</v>
      </c>
      <c r="CR20" s="67">
        <v>12</v>
      </c>
      <c r="CS20" s="66">
        <v>48</v>
      </c>
      <c r="CT20" s="67">
        <v>8</v>
      </c>
      <c r="CU20" s="67">
        <v>26</v>
      </c>
      <c r="CV20" s="67">
        <v>2</v>
      </c>
      <c r="CW20" s="67">
        <v>12</v>
      </c>
      <c r="CX20" s="66">
        <v>42</v>
      </c>
      <c r="CY20" s="67">
        <v>2</v>
      </c>
      <c r="CZ20" s="67">
        <v>26</v>
      </c>
      <c r="DA20" s="67">
        <v>2</v>
      </c>
      <c r="DB20" s="67">
        <v>12</v>
      </c>
      <c r="DC20" s="66">
        <v>42</v>
      </c>
      <c r="DD20" s="67">
        <v>2</v>
      </c>
      <c r="DE20" s="67">
        <v>26</v>
      </c>
      <c r="DF20" s="67">
        <v>2</v>
      </c>
      <c r="DG20" s="67">
        <v>12</v>
      </c>
      <c r="DH20" s="66">
        <v>42</v>
      </c>
      <c r="DI20" s="67">
        <v>2</v>
      </c>
      <c r="DJ20" s="67">
        <v>26</v>
      </c>
      <c r="DK20" s="67">
        <v>2</v>
      </c>
      <c r="DL20" s="67">
        <v>12</v>
      </c>
      <c r="DM20" s="66">
        <v>42</v>
      </c>
      <c r="DN20" s="67">
        <v>2</v>
      </c>
      <c r="DO20" s="67">
        <v>26</v>
      </c>
      <c r="DP20" s="67">
        <v>2</v>
      </c>
      <c r="DQ20" s="67">
        <v>12</v>
      </c>
      <c r="DR20" s="66">
        <v>42</v>
      </c>
      <c r="DS20" s="67">
        <v>2</v>
      </c>
      <c r="DT20" s="67">
        <v>26</v>
      </c>
      <c r="DU20" s="67">
        <v>2</v>
      </c>
      <c r="DV20" s="67">
        <v>12</v>
      </c>
      <c r="DW20" s="66">
        <v>42</v>
      </c>
      <c r="DX20" s="67">
        <v>2</v>
      </c>
      <c r="DY20" s="67">
        <v>26</v>
      </c>
      <c r="DZ20" s="67">
        <v>2</v>
      </c>
      <c r="EA20" s="67">
        <v>12</v>
      </c>
      <c r="EB20" s="66">
        <v>42</v>
      </c>
      <c r="EC20" s="67">
        <v>2</v>
      </c>
      <c r="ED20" s="67">
        <v>26</v>
      </c>
      <c r="EE20" s="67">
        <v>2</v>
      </c>
      <c r="EF20" s="67">
        <v>12</v>
      </c>
      <c r="EG20" s="66">
        <v>42</v>
      </c>
      <c r="EH20" s="67">
        <v>2</v>
      </c>
      <c r="EI20" s="67">
        <v>26</v>
      </c>
      <c r="EJ20" s="67">
        <v>2</v>
      </c>
      <c r="EK20" s="67">
        <v>12</v>
      </c>
      <c r="EL20" s="90">
        <v>42</v>
      </c>
      <c r="EM20" s="87">
        <v>2</v>
      </c>
      <c r="EN20" s="87">
        <v>26</v>
      </c>
      <c r="EO20" s="87">
        <v>2</v>
      </c>
      <c r="EP20" s="91">
        <v>12</v>
      </c>
    </row>
    <row r="21" spans="1:146" x14ac:dyDescent="0.2">
      <c r="A21" s="85" t="s">
        <v>9001</v>
      </c>
      <c r="B21" s="70">
        <f t="shared" si="5"/>
        <v>84</v>
      </c>
      <c r="C21" s="71">
        <f>SUMIF(Таблица1[ПОО],Динамика!A21,Таблица1[проходят производственную практику])</f>
        <v>0</v>
      </c>
      <c r="D21" s="71">
        <f>SUMIF(Таблица1[ПОО],Динамика!A21,Таблица1[будут проходить производственную практику])</f>
        <v>13</v>
      </c>
      <c r="E21" s="71">
        <f>SUMIF(Таблица1[ПОО],Динамика!A21,Таблица1[трудоустроены на предприятие])</f>
        <v>9</v>
      </c>
      <c r="F21" s="71">
        <f>SUMIF(Таблица1[ПОО],Динамика!A21,Таблица1[Всего])</f>
        <v>62</v>
      </c>
      <c r="G21" s="72">
        <f t="shared" si="0"/>
        <v>0</v>
      </c>
      <c r="H21" s="73">
        <f t="shared" si="1"/>
        <v>0</v>
      </c>
      <c r="I21" s="73">
        <f t="shared" si="2"/>
        <v>0</v>
      </c>
      <c r="J21" s="73">
        <f t="shared" si="3"/>
        <v>0</v>
      </c>
      <c r="K21" s="73">
        <f t="shared" si="4"/>
        <v>0</v>
      </c>
      <c r="L21" s="70">
        <v>84</v>
      </c>
      <c r="M21" s="71">
        <v>0</v>
      </c>
      <c r="N21" s="71">
        <v>13</v>
      </c>
      <c r="O21" s="71">
        <v>9</v>
      </c>
      <c r="P21" s="71">
        <v>62</v>
      </c>
      <c r="Q21" s="70">
        <v>84</v>
      </c>
      <c r="R21" s="71">
        <v>0</v>
      </c>
      <c r="S21" s="71">
        <v>13</v>
      </c>
      <c r="T21" s="71">
        <v>9</v>
      </c>
      <c r="U21" s="71">
        <v>62</v>
      </c>
      <c r="V21" s="70">
        <v>73</v>
      </c>
      <c r="W21" s="71">
        <v>0</v>
      </c>
      <c r="X21" s="71">
        <v>13</v>
      </c>
      <c r="Y21" s="71">
        <v>9</v>
      </c>
      <c r="Z21" s="71">
        <v>51</v>
      </c>
      <c r="AA21" s="70">
        <v>74</v>
      </c>
      <c r="AB21" s="71">
        <v>13</v>
      </c>
      <c r="AC21" s="71">
        <v>0</v>
      </c>
      <c r="AD21" s="71">
        <v>10</v>
      </c>
      <c r="AE21" s="71">
        <v>51</v>
      </c>
      <c r="AF21" s="70">
        <v>62</v>
      </c>
      <c r="AG21" s="71">
        <v>14</v>
      </c>
      <c r="AH21" s="71">
        <v>0</v>
      </c>
      <c r="AI21" s="71">
        <v>10</v>
      </c>
      <c r="AJ21" s="71">
        <v>38</v>
      </c>
      <c r="AK21" s="70">
        <v>62</v>
      </c>
      <c r="AL21" s="71">
        <v>14</v>
      </c>
      <c r="AM21" s="71">
        <v>0</v>
      </c>
      <c r="AN21" s="71">
        <v>10</v>
      </c>
      <c r="AO21" s="71">
        <v>38</v>
      </c>
      <c r="AP21" s="70">
        <v>68</v>
      </c>
      <c r="AQ21" s="71">
        <v>30</v>
      </c>
      <c r="AR21" s="71">
        <v>0</v>
      </c>
      <c r="AS21" s="71">
        <v>0</v>
      </c>
      <c r="AT21" s="71">
        <v>38</v>
      </c>
      <c r="AU21" s="70">
        <v>68</v>
      </c>
      <c r="AV21" s="71">
        <v>30</v>
      </c>
      <c r="AW21" s="71">
        <v>0</v>
      </c>
      <c r="AX21" s="71">
        <v>0</v>
      </c>
      <c r="AY21" s="71">
        <v>38</v>
      </c>
      <c r="AZ21" s="70">
        <v>68</v>
      </c>
      <c r="BA21" s="71">
        <v>30</v>
      </c>
      <c r="BB21" s="71">
        <v>0</v>
      </c>
      <c r="BC21" s="71">
        <v>0</v>
      </c>
      <c r="BD21" s="71">
        <v>38</v>
      </c>
      <c r="BE21" s="70">
        <v>80</v>
      </c>
      <c r="BF21" s="71">
        <v>42</v>
      </c>
      <c r="BG21" s="71">
        <v>0</v>
      </c>
      <c r="BH21" s="71">
        <v>0</v>
      </c>
      <c r="BI21" s="71">
        <v>38</v>
      </c>
      <c r="BJ21" s="70">
        <v>80</v>
      </c>
      <c r="BK21" s="71">
        <v>42</v>
      </c>
      <c r="BL21" s="71">
        <v>0</v>
      </c>
      <c r="BM21" s="71">
        <v>0</v>
      </c>
      <c r="BN21" s="71">
        <v>38</v>
      </c>
      <c r="BO21" s="70">
        <v>80</v>
      </c>
      <c r="BP21" s="71">
        <v>42</v>
      </c>
      <c r="BQ21" s="71">
        <v>0</v>
      </c>
      <c r="BR21" s="71">
        <v>0</v>
      </c>
      <c r="BS21" s="71">
        <v>38</v>
      </c>
      <c r="BT21" s="70">
        <v>81</v>
      </c>
      <c r="BU21" s="71">
        <v>28</v>
      </c>
      <c r="BV21" s="71">
        <v>15</v>
      </c>
      <c r="BW21" s="71">
        <v>0</v>
      </c>
      <c r="BX21" s="71">
        <v>38</v>
      </c>
      <c r="BY21" s="70">
        <v>81</v>
      </c>
      <c r="BZ21" s="71">
        <v>28</v>
      </c>
      <c r="CA21" s="71">
        <v>15</v>
      </c>
      <c r="CB21" s="71">
        <v>0</v>
      </c>
      <c r="CC21" s="71">
        <v>38</v>
      </c>
      <c r="CD21" s="70">
        <v>81</v>
      </c>
      <c r="CE21" s="71">
        <v>28</v>
      </c>
      <c r="CF21" s="71">
        <v>15</v>
      </c>
      <c r="CG21" s="71">
        <v>0</v>
      </c>
      <c r="CH21" s="71">
        <v>38</v>
      </c>
      <c r="CI21" s="70">
        <v>81</v>
      </c>
      <c r="CJ21" s="71">
        <v>28</v>
      </c>
      <c r="CK21" s="71">
        <v>15</v>
      </c>
      <c r="CL21" s="71">
        <v>0</v>
      </c>
      <c r="CM21" s="71">
        <v>38</v>
      </c>
      <c r="CN21" s="70">
        <v>66</v>
      </c>
      <c r="CO21" s="71">
        <v>28</v>
      </c>
      <c r="CP21" s="71">
        <v>0</v>
      </c>
      <c r="CQ21" s="71">
        <v>0</v>
      </c>
      <c r="CR21" s="71">
        <v>38</v>
      </c>
      <c r="CS21" s="70">
        <v>66</v>
      </c>
      <c r="CT21" s="71">
        <v>28</v>
      </c>
      <c r="CU21" s="71">
        <v>0</v>
      </c>
      <c r="CV21" s="71">
        <v>0</v>
      </c>
      <c r="CW21" s="71">
        <v>38</v>
      </c>
      <c r="CX21" s="70">
        <v>66</v>
      </c>
      <c r="CY21" s="71">
        <v>28</v>
      </c>
      <c r="CZ21" s="71">
        <v>0</v>
      </c>
      <c r="DA21" s="71">
        <v>0</v>
      </c>
      <c r="DB21" s="71">
        <v>38</v>
      </c>
      <c r="DC21" s="70">
        <v>66</v>
      </c>
      <c r="DD21" s="71">
        <v>28</v>
      </c>
      <c r="DE21" s="71">
        <v>0</v>
      </c>
      <c r="DF21" s="71">
        <v>0</v>
      </c>
      <c r="DG21" s="71">
        <v>38</v>
      </c>
      <c r="DH21" s="70">
        <v>66</v>
      </c>
      <c r="DI21" s="71">
        <v>28</v>
      </c>
      <c r="DJ21" s="71">
        <v>0</v>
      </c>
      <c r="DK21" s="71">
        <v>0</v>
      </c>
      <c r="DL21" s="71">
        <v>38</v>
      </c>
      <c r="DM21" s="70">
        <v>66</v>
      </c>
      <c r="DN21" s="71">
        <v>16</v>
      </c>
      <c r="DO21" s="71">
        <v>12</v>
      </c>
      <c r="DP21" s="71">
        <v>0</v>
      </c>
      <c r="DQ21" s="71">
        <v>38</v>
      </c>
      <c r="DR21" s="70">
        <v>64</v>
      </c>
      <c r="DS21" s="71">
        <v>16</v>
      </c>
      <c r="DT21" s="71">
        <v>12</v>
      </c>
      <c r="DU21" s="71">
        <v>0</v>
      </c>
      <c r="DV21" s="71">
        <v>36</v>
      </c>
      <c r="DW21" s="70">
        <v>52</v>
      </c>
      <c r="DX21" s="71">
        <v>16</v>
      </c>
      <c r="DY21" s="71">
        <v>0</v>
      </c>
      <c r="DZ21" s="71">
        <v>0</v>
      </c>
      <c r="EA21" s="71">
        <v>36</v>
      </c>
      <c r="EB21" s="70">
        <v>52</v>
      </c>
      <c r="EC21" s="71">
        <v>16</v>
      </c>
      <c r="ED21" s="71">
        <v>0</v>
      </c>
      <c r="EE21" s="71">
        <v>0</v>
      </c>
      <c r="EF21" s="71">
        <v>36</v>
      </c>
      <c r="EG21" s="70">
        <v>52</v>
      </c>
      <c r="EH21" s="71">
        <v>16</v>
      </c>
      <c r="EI21" s="71">
        <v>0</v>
      </c>
      <c r="EJ21" s="71">
        <v>0</v>
      </c>
      <c r="EK21" s="71">
        <v>36</v>
      </c>
      <c r="EL21" s="88">
        <v>52</v>
      </c>
      <c r="EM21" s="35">
        <v>16</v>
      </c>
      <c r="EN21" s="35">
        <v>0</v>
      </c>
      <c r="EO21" s="35">
        <v>0</v>
      </c>
      <c r="EP21" s="89">
        <v>36</v>
      </c>
    </row>
    <row r="22" spans="1:146" x14ac:dyDescent="0.2">
      <c r="A22" s="84" t="s">
        <v>9038</v>
      </c>
      <c r="B22" s="66">
        <f t="shared" si="5"/>
        <v>208</v>
      </c>
      <c r="C22" s="67">
        <f>SUMIF(Таблица1[ПОО],Динамика!A22,Таблица1[проходят производственную практику])</f>
        <v>0</v>
      </c>
      <c r="D22" s="67">
        <f>SUMIF(Таблица1[ПОО],Динамика!A22,Таблица1[будут проходить производственную практику])</f>
        <v>145</v>
      </c>
      <c r="E22" s="67">
        <f>SUMIF(Таблица1[ПОО],Динамика!A22,Таблица1[трудоустроены на предприятие])</f>
        <v>15</v>
      </c>
      <c r="F22" s="67">
        <f>SUMIF(Таблица1[ПОО],Динамика!A22,Таблица1[Всего])</f>
        <v>48</v>
      </c>
      <c r="G22" s="68">
        <f t="shared" si="0"/>
        <v>2</v>
      </c>
      <c r="H22" s="69">
        <f t="shared" si="1"/>
        <v>0</v>
      </c>
      <c r="I22" s="69">
        <f t="shared" si="2"/>
        <v>0</v>
      </c>
      <c r="J22" s="69">
        <f t="shared" si="3"/>
        <v>0</v>
      </c>
      <c r="K22" s="69">
        <f t="shared" si="4"/>
        <v>2</v>
      </c>
      <c r="L22" s="66">
        <v>208</v>
      </c>
      <c r="M22" s="67">
        <v>0</v>
      </c>
      <c r="N22" s="67">
        <v>145</v>
      </c>
      <c r="O22" s="67">
        <v>15</v>
      </c>
      <c r="P22" s="67">
        <v>48</v>
      </c>
      <c r="Q22" s="66">
        <v>206</v>
      </c>
      <c r="R22" s="67">
        <v>0</v>
      </c>
      <c r="S22" s="67">
        <v>145</v>
      </c>
      <c r="T22" s="67">
        <v>15</v>
      </c>
      <c r="U22" s="67">
        <v>46</v>
      </c>
      <c r="V22" s="66">
        <v>206</v>
      </c>
      <c r="W22" s="67">
        <v>0</v>
      </c>
      <c r="X22" s="67">
        <v>145</v>
      </c>
      <c r="Y22" s="67">
        <v>15</v>
      </c>
      <c r="Z22" s="67">
        <v>46</v>
      </c>
      <c r="AA22" s="66">
        <v>205</v>
      </c>
      <c r="AB22" s="67">
        <v>0</v>
      </c>
      <c r="AC22" s="67">
        <v>145</v>
      </c>
      <c r="AD22" s="67">
        <v>15</v>
      </c>
      <c r="AE22" s="67">
        <v>45</v>
      </c>
      <c r="AF22" s="66">
        <v>167</v>
      </c>
      <c r="AG22" s="67">
        <v>64</v>
      </c>
      <c r="AH22" s="67">
        <v>43</v>
      </c>
      <c r="AI22" s="67">
        <v>15</v>
      </c>
      <c r="AJ22" s="67">
        <v>45</v>
      </c>
      <c r="AK22" s="66">
        <v>167</v>
      </c>
      <c r="AL22" s="67">
        <v>64</v>
      </c>
      <c r="AM22" s="67">
        <v>43</v>
      </c>
      <c r="AN22" s="67">
        <v>15</v>
      </c>
      <c r="AO22" s="67">
        <v>45</v>
      </c>
      <c r="AP22" s="66">
        <v>167</v>
      </c>
      <c r="AQ22" s="67">
        <v>64</v>
      </c>
      <c r="AR22" s="67">
        <v>43</v>
      </c>
      <c r="AS22" s="67">
        <v>15</v>
      </c>
      <c r="AT22" s="67">
        <v>45</v>
      </c>
      <c r="AU22" s="66">
        <v>167</v>
      </c>
      <c r="AV22" s="67">
        <v>64</v>
      </c>
      <c r="AW22" s="67">
        <v>43</v>
      </c>
      <c r="AX22" s="67">
        <v>15</v>
      </c>
      <c r="AY22" s="67">
        <v>45</v>
      </c>
      <c r="AZ22" s="66">
        <v>167</v>
      </c>
      <c r="BA22" s="67">
        <v>64</v>
      </c>
      <c r="BB22" s="67">
        <v>43</v>
      </c>
      <c r="BC22" s="67">
        <v>15</v>
      </c>
      <c r="BD22" s="67">
        <v>45</v>
      </c>
      <c r="BE22" s="66">
        <v>157</v>
      </c>
      <c r="BF22" s="67">
        <v>57</v>
      </c>
      <c r="BG22" s="67">
        <v>43</v>
      </c>
      <c r="BH22" s="67">
        <v>14</v>
      </c>
      <c r="BI22" s="67">
        <v>43</v>
      </c>
      <c r="BJ22" s="66">
        <v>157</v>
      </c>
      <c r="BK22" s="67">
        <v>57</v>
      </c>
      <c r="BL22" s="67">
        <v>43</v>
      </c>
      <c r="BM22" s="67">
        <v>14</v>
      </c>
      <c r="BN22" s="67">
        <v>43</v>
      </c>
      <c r="BO22" s="66">
        <v>157</v>
      </c>
      <c r="BP22" s="67">
        <v>57</v>
      </c>
      <c r="BQ22" s="67">
        <v>43</v>
      </c>
      <c r="BR22" s="67">
        <v>14</v>
      </c>
      <c r="BS22" s="67">
        <v>43</v>
      </c>
      <c r="BT22" s="66">
        <v>151</v>
      </c>
      <c r="BU22" s="67">
        <v>51</v>
      </c>
      <c r="BV22" s="67">
        <v>43</v>
      </c>
      <c r="BW22" s="67">
        <v>14</v>
      </c>
      <c r="BX22" s="67">
        <v>43</v>
      </c>
      <c r="BY22" s="66">
        <v>151</v>
      </c>
      <c r="BZ22" s="67">
        <v>51</v>
      </c>
      <c r="CA22" s="67">
        <v>43</v>
      </c>
      <c r="CB22" s="67">
        <v>14</v>
      </c>
      <c r="CC22" s="67">
        <v>43</v>
      </c>
      <c r="CD22" s="66">
        <v>151</v>
      </c>
      <c r="CE22" s="67">
        <v>51</v>
      </c>
      <c r="CF22" s="67">
        <v>43</v>
      </c>
      <c r="CG22" s="67">
        <v>14</v>
      </c>
      <c r="CH22" s="67">
        <v>43</v>
      </c>
      <c r="CI22" s="66">
        <v>151</v>
      </c>
      <c r="CJ22" s="67">
        <v>51</v>
      </c>
      <c r="CK22" s="67">
        <v>43</v>
      </c>
      <c r="CL22" s="67">
        <v>14</v>
      </c>
      <c r="CM22" s="67">
        <v>43</v>
      </c>
      <c r="CN22" s="66">
        <v>151</v>
      </c>
      <c r="CO22" s="67">
        <v>51</v>
      </c>
      <c r="CP22" s="67">
        <v>43</v>
      </c>
      <c r="CQ22" s="67">
        <v>14</v>
      </c>
      <c r="CR22" s="67">
        <v>43</v>
      </c>
      <c r="CS22" s="66">
        <v>151</v>
      </c>
      <c r="CT22" s="67">
        <v>51</v>
      </c>
      <c r="CU22" s="67">
        <v>43</v>
      </c>
      <c r="CV22" s="67">
        <v>14</v>
      </c>
      <c r="CW22" s="67">
        <v>43</v>
      </c>
      <c r="CX22" s="66">
        <v>146</v>
      </c>
      <c r="CY22" s="67">
        <v>46</v>
      </c>
      <c r="CZ22" s="67">
        <v>43</v>
      </c>
      <c r="DA22" s="67">
        <v>14</v>
      </c>
      <c r="DB22" s="67">
        <v>43</v>
      </c>
      <c r="DC22" s="66">
        <v>106</v>
      </c>
      <c r="DD22" s="67">
        <v>18</v>
      </c>
      <c r="DE22" s="67">
        <v>43</v>
      </c>
      <c r="DF22" s="67">
        <v>8</v>
      </c>
      <c r="DG22" s="67">
        <v>37</v>
      </c>
      <c r="DH22" s="66">
        <v>106</v>
      </c>
      <c r="DI22" s="67">
        <v>18</v>
      </c>
      <c r="DJ22" s="67">
        <v>43</v>
      </c>
      <c r="DK22" s="67">
        <v>8</v>
      </c>
      <c r="DL22" s="67">
        <v>37</v>
      </c>
      <c r="DM22" s="66">
        <v>106</v>
      </c>
      <c r="DN22" s="67">
        <v>18</v>
      </c>
      <c r="DO22" s="67">
        <v>43</v>
      </c>
      <c r="DP22" s="67">
        <v>8</v>
      </c>
      <c r="DQ22" s="67">
        <v>37</v>
      </c>
      <c r="DR22" s="66">
        <v>103</v>
      </c>
      <c r="DS22" s="67">
        <v>18</v>
      </c>
      <c r="DT22" s="67">
        <v>43</v>
      </c>
      <c r="DU22" s="67">
        <v>5</v>
      </c>
      <c r="DV22" s="67">
        <v>37</v>
      </c>
      <c r="DW22" s="66">
        <v>103</v>
      </c>
      <c r="DX22" s="67">
        <v>18</v>
      </c>
      <c r="DY22" s="67">
        <v>43</v>
      </c>
      <c r="DZ22" s="67">
        <v>5</v>
      </c>
      <c r="EA22" s="67">
        <v>37</v>
      </c>
      <c r="EB22" s="66">
        <v>103</v>
      </c>
      <c r="EC22" s="67">
        <v>18</v>
      </c>
      <c r="ED22" s="67">
        <v>43</v>
      </c>
      <c r="EE22" s="67">
        <v>5</v>
      </c>
      <c r="EF22" s="67">
        <v>37</v>
      </c>
      <c r="EG22" s="66">
        <v>103</v>
      </c>
      <c r="EH22" s="67">
        <v>18</v>
      </c>
      <c r="EI22" s="67">
        <v>43</v>
      </c>
      <c r="EJ22" s="67">
        <v>5</v>
      </c>
      <c r="EK22" s="67">
        <v>37</v>
      </c>
      <c r="EL22" s="90">
        <v>103</v>
      </c>
      <c r="EM22" s="87">
        <v>18</v>
      </c>
      <c r="EN22" s="87">
        <v>43</v>
      </c>
      <c r="EO22" s="87">
        <v>5</v>
      </c>
      <c r="EP22" s="91">
        <v>37</v>
      </c>
    </row>
    <row r="23" spans="1:146" x14ac:dyDescent="0.2">
      <c r="A23" s="85" t="s">
        <v>9049</v>
      </c>
      <c r="B23" s="70">
        <f t="shared" si="5"/>
        <v>39</v>
      </c>
      <c r="C23" s="71">
        <f>SUMIF(Таблица1[ПОО],Динамика!A23,Таблица1[проходят производственную практику])</f>
        <v>0</v>
      </c>
      <c r="D23" s="71">
        <f>SUMIF(Таблица1[ПОО],Динамика!A23,Таблица1[будут проходить производственную практику])</f>
        <v>0</v>
      </c>
      <c r="E23" s="71">
        <f>SUMIF(Таблица1[ПОО],Динамика!A23,Таблица1[трудоустроены на предприятие])</f>
        <v>16</v>
      </c>
      <c r="F23" s="71">
        <f>SUMIF(Таблица1[ПОО],Динамика!A23,Таблица1[Всего])</f>
        <v>23</v>
      </c>
      <c r="G23" s="72">
        <f t="shared" si="0"/>
        <v>0</v>
      </c>
      <c r="H23" s="73">
        <f t="shared" si="1"/>
        <v>0</v>
      </c>
      <c r="I23" s="73">
        <f t="shared" si="2"/>
        <v>0</v>
      </c>
      <c r="J23" s="73">
        <f t="shared" si="3"/>
        <v>0</v>
      </c>
      <c r="K23" s="73">
        <f t="shared" si="4"/>
        <v>0</v>
      </c>
      <c r="L23" s="70">
        <v>39</v>
      </c>
      <c r="M23" s="71">
        <v>0</v>
      </c>
      <c r="N23" s="71">
        <v>0</v>
      </c>
      <c r="O23" s="71">
        <v>16</v>
      </c>
      <c r="P23" s="71">
        <v>23</v>
      </c>
      <c r="Q23" s="70">
        <v>39</v>
      </c>
      <c r="R23" s="71">
        <v>0</v>
      </c>
      <c r="S23" s="71">
        <v>0</v>
      </c>
      <c r="T23" s="71">
        <v>16</v>
      </c>
      <c r="U23" s="71">
        <v>23</v>
      </c>
      <c r="V23" s="70">
        <v>39</v>
      </c>
      <c r="W23" s="71">
        <v>0</v>
      </c>
      <c r="X23" s="71">
        <v>0</v>
      </c>
      <c r="Y23" s="71">
        <v>16</v>
      </c>
      <c r="Z23" s="71">
        <v>23</v>
      </c>
      <c r="AA23" s="70">
        <v>39</v>
      </c>
      <c r="AB23" s="71">
        <v>0</v>
      </c>
      <c r="AC23" s="71">
        <v>0</v>
      </c>
      <c r="AD23" s="71">
        <v>16</v>
      </c>
      <c r="AE23" s="71">
        <v>23</v>
      </c>
      <c r="AF23" s="70">
        <v>33</v>
      </c>
      <c r="AG23" s="71">
        <v>0</v>
      </c>
      <c r="AH23" s="71">
        <v>0</v>
      </c>
      <c r="AI23" s="71">
        <v>26</v>
      </c>
      <c r="AJ23" s="71">
        <v>7</v>
      </c>
      <c r="AK23" s="70">
        <v>33</v>
      </c>
      <c r="AL23" s="71">
        <v>0</v>
      </c>
      <c r="AM23" s="71">
        <v>0</v>
      </c>
      <c r="AN23" s="71">
        <v>26</v>
      </c>
      <c r="AO23" s="71">
        <v>7</v>
      </c>
      <c r="AP23" s="70">
        <v>33</v>
      </c>
      <c r="AQ23" s="71">
        <v>0</v>
      </c>
      <c r="AR23" s="71">
        <v>0</v>
      </c>
      <c r="AS23" s="71">
        <v>26</v>
      </c>
      <c r="AT23" s="71">
        <v>7</v>
      </c>
      <c r="AU23" s="70">
        <v>33</v>
      </c>
      <c r="AV23" s="71">
        <v>0</v>
      </c>
      <c r="AW23" s="71">
        <v>0</v>
      </c>
      <c r="AX23" s="71">
        <v>26</v>
      </c>
      <c r="AY23" s="71">
        <v>7</v>
      </c>
      <c r="AZ23" s="70">
        <v>33</v>
      </c>
      <c r="BA23" s="71">
        <v>0</v>
      </c>
      <c r="BB23" s="71">
        <v>0</v>
      </c>
      <c r="BC23" s="71">
        <v>26</v>
      </c>
      <c r="BD23" s="71">
        <v>7</v>
      </c>
      <c r="BE23" s="70">
        <v>33</v>
      </c>
      <c r="BF23" s="71">
        <v>0</v>
      </c>
      <c r="BG23" s="71">
        <v>0</v>
      </c>
      <c r="BH23" s="71">
        <v>26</v>
      </c>
      <c r="BI23" s="71">
        <v>7</v>
      </c>
      <c r="BJ23" s="70">
        <v>33</v>
      </c>
      <c r="BK23" s="71">
        <v>0</v>
      </c>
      <c r="BL23" s="71">
        <v>0</v>
      </c>
      <c r="BM23" s="71">
        <v>26</v>
      </c>
      <c r="BN23" s="71">
        <v>7</v>
      </c>
      <c r="BO23" s="70">
        <v>33</v>
      </c>
      <c r="BP23" s="71">
        <v>0</v>
      </c>
      <c r="BQ23" s="71">
        <v>0</v>
      </c>
      <c r="BR23" s="71">
        <v>26</v>
      </c>
      <c r="BS23" s="71">
        <v>7</v>
      </c>
      <c r="BT23" s="70">
        <v>33</v>
      </c>
      <c r="BU23" s="71">
        <v>0</v>
      </c>
      <c r="BV23" s="71">
        <v>0</v>
      </c>
      <c r="BW23" s="71">
        <v>26</v>
      </c>
      <c r="BX23" s="71">
        <v>7</v>
      </c>
      <c r="BY23" s="70">
        <v>33</v>
      </c>
      <c r="BZ23" s="71">
        <v>0</v>
      </c>
      <c r="CA23" s="71">
        <v>0</v>
      </c>
      <c r="CB23" s="71">
        <v>26</v>
      </c>
      <c r="CC23" s="71">
        <v>7</v>
      </c>
      <c r="CD23" s="70">
        <v>33</v>
      </c>
      <c r="CE23" s="71">
        <v>0</v>
      </c>
      <c r="CF23" s="71">
        <v>0</v>
      </c>
      <c r="CG23" s="71">
        <v>26</v>
      </c>
      <c r="CH23" s="71">
        <v>7</v>
      </c>
      <c r="CI23" s="70">
        <v>33</v>
      </c>
      <c r="CJ23" s="71">
        <v>0</v>
      </c>
      <c r="CK23" s="71">
        <v>0</v>
      </c>
      <c r="CL23" s="71">
        <v>26</v>
      </c>
      <c r="CM23" s="71">
        <v>7</v>
      </c>
      <c r="CN23" s="70">
        <v>33</v>
      </c>
      <c r="CO23" s="71">
        <v>0</v>
      </c>
      <c r="CP23" s="71">
        <v>0</v>
      </c>
      <c r="CQ23" s="71">
        <v>26</v>
      </c>
      <c r="CR23" s="71">
        <v>7</v>
      </c>
      <c r="CS23" s="70">
        <v>33</v>
      </c>
      <c r="CT23" s="71">
        <v>0</v>
      </c>
      <c r="CU23" s="71">
        <v>0</v>
      </c>
      <c r="CV23" s="71">
        <v>26</v>
      </c>
      <c r="CW23" s="71">
        <v>7</v>
      </c>
      <c r="CX23" s="70">
        <v>33</v>
      </c>
      <c r="CY23" s="71">
        <v>0</v>
      </c>
      <c r="CZ23" s="71">
        <v>0</v>
      </c>
      <c r="DA23" s="71">
        <v>26</v>
      </c>
      <c r="DB23" s="71">
        <v>7</v>
      </c>
      <c r="DC23" s="70">
        <v>33</v>
      </c>
      <c r="DD23" s="71">
        <v>0</v>
      </c>
      <c r="DE23" s="71">
        <v>0</v>
      </c>
      <c r="DF23" s="71">
        <v>26</v>
      </c>
      <c r="DG23" s="71">
        <v>7</v>
      </c>
      <c r="DH23" s="70">
        <v>33</v>
      </c>
      <c r="DI23" s="71">
        <v>0</v>
      </c>
      <c r="DJ23" s="71">
        <v>0</v>
      </c>
      <c r="DK23" s="71">
        <v>26</v>
      </c>
      <c r="DL23" s="71">
        <v>7</v>
      </c>
      <c r="DM23" s="70">
        <v>33</v>
      </c>
      <c r="DN23" s="71">
        <v>0</v>
      </c>
      <c r="DO23" s="71">
        <v>0</v>
      </c>
      <c r="DP23" s="71">
        <v>26</v>
      </c>
      <c r="DQ23" s="71">
        <v>7</v>
      </c>
      <c r="DR23" s="70">
        <v>33</v>
      </c>
      <c r="DS23" s="71">
        <v>0</v>
      </c>
      <c r="DT23" s="71">
        <v>0</v>
      </c>
      <c r="DU23" s="71">
        <v>26</v>
      </c>
      <c r="DV23" s="71">
        <v>7</v>
      </c>
      <c r="DW23" s="70">
        <v>33</v>
      </c>
      <c r="DX23" s="71">
        <v>0</v>
      </c>
      <c r="DY23" s="71">
        <v>0</v>
      </c>
      <c r="DZ23" s="71">
        <v>26</v>
      </c>
      <c r="EA23" s="71">
        <v>7</v>
      </c>
      <c r="EB23" s="70">
        <v>33</v>
      </c>
      <c r="EC23" s="71">
        <v>0</v>
      </c>
      <c r="ED23" s="71">
        <v>0</v>
      </c>
      <c r="EE23" s="71">
        <v>26</v>
      </c>
      <c r="EF23" s="71">
        <v>7</v>
      </c>
      <c r="EG23" s="70">
        <v>32</v>
      </c>
      <c r="EH23" s="71">
        <v>0</v>
      </c>
      <c r="EI23" s="71">
        <v>0</v>
      </c>
      <c r="EJ23" s="71">
        <v>25</v>
      </c>
      <c r="EK23" s="71">
        <v>7</v>
      </c>
      <c r="EL23" s="88">
        <v>32</v>
      </c>
      <c r="EM23" s="35">
        <v>0</v>
      </c>
      <c r="EN23" s="35">
        <v>0</v>
      </c>
      <c r="EO23" s="35">
        <v>25</v>
      </c>
      <c r="EP23" s="89">
        <v>7</v>
      </c>
    </row>
    <row r="24" spans="1:146" x14ac:dyDescent="0.2">
      <c r="A24" s="84" t="s">
        <v>9039</v>
      </c>
      <c r="B24" s="66">
        <f t="shared" si="5"/>
        <v>55</v>
      </c>
      <c r="C24" s="67">
        <f>SUMIF(Таблица1[ПОО],Динамика!A24,Таблица1[проходят производственную практику])</f>
        <v>7</v>
      </c>
      <c r="D24" s="67">
        <f>SUMIF(Таблица1[ПОО],Динамика!A24,Таблица1[будут проходить производственную практику])</f>
        <v>36</v>
      </c>
      <c r="E24" s="67">
        <f>SUMIF(Таблица1[ПОО],Динамика!A24,Таблица1[трудоустроены на предприятие])</f>
        <v>10</v>
      </c>
      <c r="F24" s="67">
        <f>SUMIF(Таблица1[ПОО],Динамика!A24,Таблица1[Всего])</f>
        <v>2</v>
      </c>
      <c r="G24" s="68">
        <f t="shared" si="0"/>
        <v>0</v>
      </c>
      <c r="H24" s="69">
        <f t="shared" si="1"/>
        <v>0</v>
      </c>
      <c r="I24" s="69">
        <f t="shared" si="2"/>
        <v>0</v>
      </c>
      <c r="J24" s="69">
        <f t="shared" si="3"/>
        <v>0</v>
      </c>
      <c r="K24" s="69">
        <f t="shared" si="4"/>
        <v>0</v>
      </c>
      <c r="L24" s="66">
        <v>55</v>
      </c>
      <c r="M24" s="67">
        <v>7</v>
      </c>
      <c r="N24" s="67">
        <v>36</v>
      </c>
      <c r="O24" s="67">
        <v>10</v>
      </c>
      <c r="P24" s="67">
        <v>2</v>
      </c>
      <c r="Q24" s="66">
        <v>55</v>
      </c>
      <c r="R24" s="67">
        <v>7</v>
      </c>
      <c r="S24" s="67">
        <v>36</v>
      </c>
      <c r="T24" s="67">
        <v>10</v>
      </c>
      <c r="U24" s="67">
        <v>2</v>
      </c>
      <c r="V24" s="66">
        <v>55</v>
      </c>
      <c r="W24" s="67">
        <v>7</v>
      </c>
      <c r="X24" s="67">
        <v>36</v>
      </c>
      <c r="Y24" s="67">
        <v>10</v>
      </c>
      <c r="Z24" s="67">
        <v>2</v>
      </c>
      <c r="AA24" s="66">
        <v>55</v>
      </c>
      <c r="AB24" s="67">
        <v>7</v>
      </c>
      <c r="AC24" s="67">
        <v>36</v>
      </c>
      <c r="AD24" s="67">
        <v>10</v>
      </c>
      <c r="AE24" s="67">
        <v>2</v>
      </c>
      <c r="AF24" s="66">
        <v>36</v>
      </c>
      <c r="AG24" s="67">
        <v>5</v>
      </c>
      <c r="AH24" s="67">
        <v>16</v>
      </c>
      <c r="AI24" s="67">
        <v>10</v>
      </c>
      <c r="AJ24" s="67">
        <v>5</v>
      </c>
      <c r="AK24" s="66">
        <v>36</v>
      </c>
      <c r="AL24" s="67">
        <v>5</v>
      </c>
      <c r="AM24" s="67">
        <v>16</v>
      </c>
      <c r="AN24" s="67">
        <v>10</v>
      </c>
      <c r="AO24" s="67">
        <v>5</v>
      </c>
      <c r="AP24" s="66">
        <v>36</v>
      </c>
      <c r="AQ24" s="67">
        <v>5</v>
      </c>
      <c r="AR24" s="67">
        <v>16</v>
      </c>
      <c r="AS24" s="67">
        <v>10</v>
      </c>
      <c r="AT24" s="67">
        <v>5</v>
      </c>
      <c r="AU24" s="66">
        <v>36</v>
      </c>
      <c r="AV24" s="67">
        <v>5</v>
      </c>
      <c r="AW24" s="67">
        <v>16</v>
      </c>
      <c r="AX24" s="67">
        <v>10</v>
      </c>
      <c r="AY24" s="67">
        <v>5</v>
      </c>
      <c r="AZ24" s="66">
        <v>36</v>
      </c>
      <c r="BA24" s="67">
        <v>5</v>
      </c>
      <c r="BB24" s="67">
        <v>16</v>
      </c>
      <c r="BC24" s="67">
        <v>10</v>
      </c>
      <c r="BD24" s="67">
        <v>5</v>
      </c>
      <c r="BE24" s="66">
        <v>36</v>
      </c>
      <c r="BF24" s="67">
        <v>5</v>
      </c>
      <c r="BG24" s="67">
        <v>16</v>
      </c>
      <c r="BH24" s="67">
        <v>10</v>
      </c>
      <c r="BI24" s="67">
        <v>5</v>
      </c>
      <c r="BJ24" s="66">
        <v>36</v>
      </c>
      <c r="BK24" s="67">
        <v>5</v>
      </c>
      <c r="BL24" s="67">
        <v>16</v>
      </c>
      <c r="BM24" s="67">
        <v>10</v>
      </c>
      <c r="BN24" s="67">
        <v>5</v>
      </c>
      <c r="BO24" s="66">
        <v>36</v>
      </c>
      <c r="BP24" s="67">
        <v>5</v>
      </c>
      <c r="BQ24" s="67">
        <v>16</v>
      </c>
      <c r="BR24" s="67">
        <v>10</v>
      </c>
      <c r="BS24" s="67">
        <v>5</v>
      </c>
      <c r="BT24" s="66">
        <v>36</v>
      </c>
      <c r="BU24" s="67">
        <v>5</v>
      </c>
      <c r="BV24" s="67">
        <v>16</v>
      </c>
      <c r="BW24" s="67">
        <v>10</v>
      </c>
      <c r="BX24" s="67">
        <v>5</v>
      </c>
      <c r="BY24" s="66">
        <v>36</v>
      </c>
      <c r="BZ24" s="67">
        <v>5</v>
      </c>
      <c r="CA24" s="67">
        <v>16</v>
      </c>
      <c r="CB24" s="67">
        <v>10</v>
      </c>
      <c r="CC24" s="67">
        <v>5</v>
      </c>
      <c r="CD24" s="66">
        <v>36</v>
      </c>
      <c r="CE24" s="67">
        <v>5</v>
      </c>
      <c r="CF24" s="67">
        <v>16</v>
      </c>
      <c r="CG24" s="67">
        <v>10</v>
      </c>
      <c r="CH24" s="67">
        <v>5</v>
      </c>
      <c r="CI24" s="66">
        <v>36</v>
      </c>
      <c r="CJ24" s="67">
        <v>5</v>
      </c>
      <c r="CK24" s="67">
        <v>16</v>
      </c>
      <c r="CL24" s="67">
        <v>10</v>
      </c>
      <c r="CM24" s="67">
        <v>5</v>
      </c>
      <c r="CN24" s="66">
        <v>36</v>
      </c>
      <c r="CO24" s="67">
        <v>5</v>
      </c>
      <c r="CP24" s="67">
        <v>16</v>
      </c>
      <c r="CQ24" s="67">
        <v>10</v>
      </c>
      <c r="CR24" s="67">
        <v>5</v>
      </c>
      <c r="CS24" s="66">
        <v>36</v>
      </c>
      <c r="CT24" s="67">
        <v>5</v>
      </c>
      <c r="CU24" s="67">
        <v>16</v>
      </c>
      <c r="CV24" s="67">
        <v>10</v>
      </c>
      <c r="CW24" s="67">
        <v>5</v>
      </c>
      <c r="CX24" s="66">
        <v>36</v>
      </c>
      <c r="CY24" s="67">
        <v>5</v>
      </c>
      <c r="CZ24" s="67">
        <v>16</v>
      </c>
      <c r="DA24" s="67">
        <v>10</v>
      </c>
      <c r="DB24" s="67">
        <v>5</v>
      </c>
      <c r="DC24" s="66">
        <v>36</v>
      </c>
      <c r="DD24" s="67">
        <v>5</v>
      </c>
      <c r="DE24" s="67">
        <v>16</v>
      </c>
      <c r="DF24" s="67">
        <v>10</v>
      </c>
      <c r="DG24" s="67">
        <v>5</v>
      </c>
      <c r="DH24" s="66">
        <v>36</v>
      </c>
      <c r="DI24" s="67">
        <v>5</v>
      </c>
      <c r="DJ24" s="67">
        <v>16</v>
      </c>
      <c r="DK24" s="67">
        <v>10</v>
      </c>
      <c r="DL24" s="67">
        <v>5</v>
      </c>
      <c r="DM24" s="66">
        <v>36</v>
      </c>
      <c r="DN24" s="67">
        <v>5</v>
      </c>
      <c r="DO24" s="67">
        <v>16</v>
      </c>
      <c r="DP24" s="67">
        <v>10</v>
      </c>
      <c r="DQ24" s="67">
        <v>5</v>
      </c>
      <c r="DR24" s="66">
        <v>36</v>
      </c>
      <c r="DS24" s="67">
        <v>5</v>
      </c>
      <c r="DT24" s="67">
        <v>16</v>
      </c>
      <c r="DU24" s="67">
        <v>10</v>
      </c>
      <c r="DV24" s="67">
        <v>5</v>
      </c>
      <c r="DW24" s="66">
        <v>36</v>
      </c>
      <c r="DX24" s="67">
        <v>5</v>
      </c>
      <c r="DY24" s="67">
        <v>16</v>
      </c>
      <c r="DZ24" s="67">
        <v>10</v>
      </c>
      <c r="EA24" s="67">
        <v>5</v>
      </c>
      <c r="EB24" s="66">
        <v>36</v>
      </c>
      <c r="EC24" s="67">
        <v>5</v>
      </c>
      <c r="ED24" s="67">
        <v>16</v>
      </c>
      <c r="EE24" s="67">
        <v>10</v>
      </c>
      <c r="EF24" s="67">
        <v>5</v>
      </c>
      <c r="EG24" s="66">
        <v>36</v>
      </c>
      <c r="EH24" s="67">
        <v>5</v>
      </c>
      <c r="EI24" s="67">
        <v>16</v>
      </c>
      <c r="EJ24" s="67">
        <v>10</v>
      </c>
      <c r="EK24" s="67">
        <v>5</v>
      </c>
      <c r="EL24" s="90">
        <v>36</v>
      </c>
      <c r="EM24" s="87">
        <v>5</v>
      </c>
      <c r="EN24" s="87">
        <v>16</v>
      </c>
      <c r="EO24" s="87">
        <v>10</v>
      </c>
      <c r="EP24" s="91">
        <v>5</v>
      </c>
    </row>
    <row r="25" spans="1:146" x14ac:dyDescent="0.2">
      <c r="A25" s="85" t="s">
        <v>9051</v>
      </c>
      <c r="B25" s="70">
        <f t="shared" si="5"/>
        <v>86</v>
      </c>
      <c r="C25" s="71">
        <f>SUMIF(Таблица1[ПОО],Динамика!A25,Таблица1[проходят производственную практику])</f>
        <v>0</v>
      </c>
      <c r="D25" s="71">
        <f>SUMIF(Таблица1[ПОО],Динамика!A25,Таблица1[будут проходить производственную практику])</f>
        <v>50</v>
      </c>
      <c r="E25" s="71">
        <f>SUMIF(Таблица1[ПОО],Динамика!A25,Таблица1[трудоустроены на предприятие])</f>
        <v>22</v>
      </c>
      <c r="F25" s="71">
        <f>SUMIF(Таблица1[ПОО],Динамика!A25,Таблица1[Всего])</f>
        <v>14</v>
      </c>
      <c r="G25" s="72">
        <f t="shared" si="0"/>
        <v>0</v>
      </c>
      <c r="H25" s="73">
        <f t="shared" si="1"/>
        <v>0</v>
      </c>
      <c r="I25" s="73">
        <f t="shared" si="2"/>
        <v>-7</v>
      </c>
      <c r="J25" s="73">
        <f t="shared" si="3"/>
        <v>7</v>
      </c>
      <c r="K25" s="73">
        <f t="shared" si="4"/>
        <v>0</v>
      </c>
      <c r="L25" s="70">
        <v>86</v>
      </c>
      <c r="M25" s="71">
        <v>0</v>
      </c>
      <c r="N25" s="71">
        <v>57</v>
      </c>
      <c r="O25" s="71">
        <v>15</v>
      </c>
      <c r="P25" s="71">
        <v>14</v>
      </c>
      <c r="Q25" s="70">
        <v>86</v>
      </c>
      <c r="R25" s="71">
        <v>0</v>
      </c>
      <c r="S25" s="71">
        <v>57</v>
      </c>
      <c r="T25" s="71">
        <v>15</v>
      </c>
      <c r="U25" s="71">
        <v>14</v>
      </c>
      <c r="V25" s="70">
        <v>86</v>
      </c>
      <c r="W25" s="71">
        <v>0</v>
      </c>
      <c r="X25" s="71">
        <v>57</v>
      </c>
      <c r="Y25" s="71">
        <v>15</v>
      </c>
      <c r="Z25" s="71">
        <v>14</v>
      </c>
      <c r="AA25" s="70">
        <v>108</v>
      </c>
      <c r="AB25" s="71">
        <v>22</v>
      </c>
      <c r="AC25" s="71">
        <v>57</v>
      </c>
      <c r="AD25" s="71">
        <v>15</v>
      </c>
      <c r="AE25" s="71">
        <v>14</v>
      </c>
      <c r="AF25" s="70">
        <v>50</v>
      </c>
      <c r="AG25" s="71">
        <v>21</v>
      </c>
      <c r="AH25" s="71">
        <v>0</v>
      </c>
      <c r="AI25" s="71">
        <v>24</v>
      </c>
      <c r="AJ25" s="71">
        <v>5</v>
      </c>
      <c r="AK25" s="70">
        <v>50</v>
      </c>
      <c r="AL25" s="71">
        <v>21</v>
      </c>
      <c r="AM25" s="71">
        <v>0</v>
      </c>
      <c r="AN25" s="71">
        <v>24</v>
      </c>
      <c r="AO25" s="71">
        <v>5</v>
      </c>
      <c r="AP25" s="70">
        <v>50</v>
      </c>
      <c r="AQ25" s="71">
        <v>21</v>
      </c>
      <c r="AR25" s="71">
        <v>0</v>
      </c>
      <c r="AS25" s="71">
        <v>24</v>
      </c>
      <c r="AT25" s="71">
        <v>5</v>
      </c>
      <c r="AU25" s="70">
        <v>50</v>
      </c>
      <c r="AV25" s="71">
        <v>21</v>
      </c>
      <c r="AW25" s="71">
        <v>0</v>
      </c>
      <c r="AX25" s="71">
        <v>24</v>
      </c>
      <c r="AY25" s="71">
        <v>5</v>
      </c>
      <c r="AZ25" s="70">
        <v>50</v>
      </c>
      <c r="BA25" s="71">
        <v>21</v>
      </c>
      <c r="BB25" s="71">
        <v>0</v>
      </c>
      <c r="BC25" s="71">
        <v>24</v>
      </c>
      <c r="BD25" s="71">
        <v>5</v>
      </c>
      <c r="BE25" s="70">
        <v>50</v>
      </c>
      <c r="BF25" s="71">
        <v>21</v>
      </c>
      <c r="BG25" s="71">
        <v>0</v>
      </c>
      <c r="BH25" s="71">
        <v>24</v>
      </c>
      <c r="BI25" s="71">
        <v>5</v>
      </c>
      <c r="BJ25" s="70">
        <v>50</v>
      </c>
      <c r="BK25" s="71">
        <v>21</v>
      </c>
      <c r="BL25" s="71">
        <v>0</v>
      </c>
      <c r="BM25" s="71">
        <v>24</v>
      </c>
      <c r="BN25" s="71">
        <v>5</v>
      </c>
      <c r="BO25" s="70">
        <v>54</v>
      </c>
      <c r="BP25" s="71">
        <v>0</v>
      </c>
      <c r="BQ25" s="71">
        <v>25</v>
      </c>
      <c r="BR25" s="71">
        <v>24</v>
      </c>
      <c r="BS25" s="71">
        <v>5</v>
      </c>
      <c r="BT25" s="70">
        <v>54</v>
      </c>
      <c r="BU25" s="71">
        <v>0</v>
      </c>
      <c r="BV25" s="71">
        <v>25</v>
      </c>
      <c r="BW25" s="71">
        <v>24</v>
      </c>
      <c r="BX25" s="71">
        <v>5</v>
      </c>
      <c r="BY25" s="70">
        <v>54</v>
      </c>
      <c r="BZ25" s="71">
        <v>0</v>
      </c>
      <c r="CA25" s="71">
        <v>25</v>
      </c>
      <c r="CB25" s="71">
        <v>24</v>
      </c>
      <c r="CC25" s="71">
        <v>5</v>
      </c>
      <c r="CD25" s="70">
        <v>54</v>
      </c>
      <c r="CE25" s="71">
        <v>0</v>
      </c>
      <c r="CF25" s="71">
        <v>25</v>
      </c>
      <c r="CG25" s="71">
        <v>24</v>
      </c>
      <c r="CH25" s="71">
        <v>5</v>
      </c>
      <c r="CI25" s="70">
        <v>54</v>
      </c>
      <c r="CJ25" s="71">
        <v>0</v>
      </c>
      <c r="CK25" s="71">
        <v>25</v>
      </c>
      <c r="CL25" s="71">
        <v>24</v>
      </c>
      <c r="CM25" s="71">
        <v>5</v>
      </c>
      <c r="CN25" s="70">
        <v>29</v>
      </c>
      <c r="CO25" s="71">
        <v>0</v>
      </c>
      <c r="CP25" s="71">
        <v>0</v>
      </c>
      <c r="CQ25" s="71">
        <v>24</v>
      </c>
      <c r="CR25" s="71">
        <v>5</v>
      </c>
      <c r="CS25" s="70">
        <v>29</v>
      </c>
      <c r="CT25" s="71">
        <v>0</v>
      </c>
      <c r="CU25" s="71">
        <v>0</v>
      </c>
      <c r="CV25" s="71">
        <v>24</v>
      </c>
      <c r="CW25" s="71">
        <v>5</v>
      </c>
      <c r="CX25" s="70">
        <v>29</v>
      </c>
      <c r="CY25" s="71">
        <v>0</v>
      </c>
      <c r="CZ25" s="71">
        <v>0</v>
      </c>
      <c r="DA25" s="71">
        <v>24</v>
      </c>
      <c r="DB25" s="71">
        <v>5</v>
      </c>
      <c r="DC25" s="70">
        <v>29</v>
      </c>
      <c r="DD25" s="71">
        <v>0</v>
      </c>
      <c r="DE25" s="71">
        <v>0</v>
      </c>
      <c r="DF25" s="71">
        <v>24</v>
      </c>
      <c r="DG25" s="71">
        <v>5</v>
      </c>
      <c r="DH25" s="70">
        <v>29</v>
      </c>
      <c r="DI25" s="71">
        <v>0</v>
      </c>
      <c r="DJ25" s="71">
        <v>0</v>
      </c>
      <c r="DK25" s="71">
        <v>24</v>
      </c>
      <c r="DL25" s="71">
        <v>5</v>
      </c>
      <c r="DM25" s="70">
        <v>29</v>
      </c>
      <c r="DN25" s="71">
        <v>0</v>
      </c>
      <c r="DO25" s="71">
        <v>0</v>
      </c>
      <c r="DP25" s="71">
        <v>24</v>
      </c>
      <c r="DQ25" s="71">
        <v>5</v>
      </c>
      <c r="DR25" s="70">
        <v>29</v>
      </c>
      <c r="DS25" s="71">
        <v>0</v>
      </c>
      <c r="DT25" s="71">
        <v>0</v>
      </c>
      <c r="DU25" s="71">
        <v>24</v>
      </c>
      <c r="DV25" s="71">
        <v>5</v>
      </c>
      <c r="DW25" s="70">
        <v>29</v>
      </c>
      <c r="DX25" s="71">
        <v>0</v>
      </c>
      <c r="DY25" s="71">
        <v>0</v>
      </c>
      <c r="DZ25" s="71">
        <v>24</v>
      </c>
      <c r="EA25" s="71">
        <v>5</v>
      </c>
      <c r="EB25" s="70">
        <v>29</v>
      </c>
      <c r="EC25" s="71">
        <v>0</v>
      </c>
      <c r="ED25" s="71">
        <v>0</v>
      </c>
      <c r="EE25" s="71">
        <v>24</v>
      </c>
      <c r="EF25" s="71">
        <v>5</v>
      </c>
      <c r="EG25" s="70">
        <v>29</v>
      </c>
      <c r="EH25" s="71">
        <v>0</v>
      </c>
      <c r="EI25" s="71">
        <v>0</v>
      </c>
      <c r="EJ25" s="71">
        <v>24</v>
      </c>
      <c r="EK25" s="71">
        <v>5</v>
      </c>
      <c r="EL25" s="88">
        <v>29</v>
      </c>
      <c r="EM25" s="35">
        <v>0</v>
      </c>
      <c r="EN25" s="35">
        <v>0</v>
      </c>
      <c r="EO25" s="35">
        <v>24</v>
      </c>
      <c r="EP25" s="89">
        <v>5</v>
      </c>
    </row>
    <row r="26" spans="1:146" x14ac:dyDescent="0.2">
      <c r="A26" s="84" t="s">
        <v>9050</v>
      </c>
      <c r="B26" s="66">
        <f t="shared" si="5"/>
        <v>57</v>
      </c>
      <c r="C26" s="67">
        <f>SUMIF(Таблица1[ПОО],Динамика!A26,Таблица1[проходят производственную практику])</f>
        <v>0</v>
      </c>
      <c r="D26" s="67">
        <f>SUMIF(Таблица1[ПОО],Динамика!A26,Таблица1[будут проходить производственную практику])</f>
        <v>30</v>
      </c>
      <c r="E26" s="67">
        <f>SUMIF(Таблица1[ПОО],Динамика!A26,Таблица1[трудоустроены на предприятие])</f>
        <v>8</v>
      </c>
      <c r="F26" s="67">
        <f>SUMIF(Таблица1[ПОО],Динамика!A26,Таблица1[Всего])</f>
        <v>19</v>
      </c>
      <c r="G26" s="68">
        <f t="shared" si="0"/>
        <v>0</v>
      </c>
      <c r="H26" s="69">
        <f t="shared" si="1"/>
        <v>0</v>
      </c>
      <c r="I26" s="69">
        <f t="shared" si="2"/>
        <v>0</v>
      </c>
      <c r="J26" s="69">
        <f t="shared" si="3"/>
        <v>0</v>
      </c>
      <c r="K26" s="69">
        <f t="shared" si="4"/>
        <v>0</v>
      </c>
      <c r="L26" s="66">
        <v>57</v>
      </c>
      <c r="M26" s="67">
        <v>0</v>
      </c>
      <c r="N26" s="67">
        <v>30</v>
      </c>
      <c r="O26" s="67">
        <v>8</v>
      </c>
      <c r="P26" s="67">
        <v>19</v>
      </c>
      <c r="Q26" s="66">
        <v>57</v>
      </c>
      <c r="R26" s="67">
        <v>0</v>
      </c>
      <c r="S26" s="67">
        <v>30</v>
      </c>
      <c r="T26" s="67">
        <v>8</v>
      </c>
      <c r="U26" s="67">
        <v>19</v>
      </c>
      <c r="V26" s="66">
        <v>57</v>
      </c>
      <c r="W26" s="67">
        <v>0</v>
      </c>
      <c r="X26" s="67">
        <v>30</v>
      </c>
      <c r="Y26" s="67">
        <v>8</v>
      </c>
      <c r="Z26" s="67">
        <v>19</v>
      </c>
      <c r="AA26" s="66">
        <v>57</v>
      </c>
      <c r="AB26" s="67">
        <v>0</v>
      </c>
      <c r="AC26" s="67">
        <v>30</v>
      </c>
      <c r="AD26" s="67">
        <v>8</v>
      </c>
      <c r="AE26" s="67">
        <v>19</v>
      </c>
      <c r="AF26" s="66">
        <v>53</v>
      </c>
      <c r="AG26" s="67">
        <v>0</v>
      </c>
      <c r="AH26" s="67">
        <v>0</v>
      </c>
      <c r="AI26" s="67">
        <v>43</v>
      </c>
      <c r="AJ26" s="67">
        <v>10</v>
      </c>
      <c r="AK26" s="66">
        <v>53</v>
      </c>
      <c r="AL26" s="67">
        <v>0</v>
      </c>
      <c r="AM26" s="67">
        <v>0</v>
      </c>
      <c r="AN26" s="67">
        <v>43</v>
      </c>
      <c r="AO26" s="67">
        <v>10</v>
      </c>
      <c r="AP26" s="66">
        <v>53</v>
      </c>
      <c r="AQ26" s="67">
        <v>0</v>
      </c>
      <c r="AR26" s="67">
        <v>0</v>
      </c>
      <c r="AS26" s="67">
        <v>43</v>
      </c>
      <c r="AT26" s="67">
        <v>10</v>
      </c>
      <c r="AU26" s="66">
        <v>53</v>
      </c>
      <c r="AV26" s="67">
        <v>0</v>
      </c>
      <c r="AW26" s="67">
        <v>0</v>
      </c>
      <c r="AX26" s="67">
        <v>43</v>
      </c>
      <c r="AY26" s="67">
        <v>10</v>
      </c>
      <c r="AZ26" s="66">
        <v>53</v>
      </c>
      <c r="BA26" s="67">
        <v>0</v>
      </c>
      <c r="BB26" s="67">
        <v>0</v>
      </c>
      <c r="BC26" s="67">
        <v>43</v>
      </c>
      <c r="BD26" s="67">
        <v>10</v>
      </c>
      <c r="BE26" s="66">
        <v>53</v>
      </c>
      <c r="BF26" s="67">
        <v>0</v>
      </c>
      <c r="BG26" s="67">
        <v>0</v>
      </c>
      <c r="BH26" s="67">
        <v>43</v>
      </c>
      <c r="BI26" s="67">
        <v>10</v>
      </c>
      <c r="BJ26" s="66">
        <v>53</v>
      </c>
      <c r="BK26" s="67">
        <v>0</v>
      </c>
      <c r="BL26" s="67">
        <v>0</v>
      </c>
      <c r="BM26" s="67">
        <v>43</v>
      </c>
      <c r="BN26" s="67">
        <v>10</v>
      </c>
      <c r="BO26" s="66">
        <v>53</v>
      </c>
      <c r="BP26" s="67">
        <v>0</v>
      </c>
      <c r="BQ26" s="67">
        <v>0</v>
      </c>
      <c r="BR26" s="67">
        <v>43</v>
      </c>
      <c r="BS26" s="67">
        <v>10</v>
      </c>
      <c r="BT26" s="66">
        <v>53</v>
      </c>
      <c r="BU26" s="67">
        <v>0</v>
      </c>
      <c r="BV26" s="67">
        <v>0</v>
      </c>
      <c r="BW26" s="67">
        <v>43</v>
      </c>
      <c r="BX26" s="67">
        <v>10</v>
      </c>
      <c r="BY26" s="66">
        <v>53</v>
      </c>
      <c r="BZ26" s="67">
        <v>0</v>
      </c>
      <c r="CA26" s="67">
        <v>0</v>
      </c>
      <c r="CB26" s="67">
        <v>43</v>
      </c>
      <c r="CC26" s="67">
        <v>10</v>
      </c>
      <c r="CD26" s="66">
        <v>53</v>
      </c>
      <c r="CE26" s="67">
        <v>0</v>
      </c>
      <c r="CF26" s="67">
        <v>0</v>
      </c>
      <c r="CG26" s="67">
        <v>43</v>
      </c>
      <c r="CH26" s="67">
        <v>10</v>
      </c>
      <c r="CI26" s="66">
        <v>53</v>
      </c>
      <c r="CJ26" s="67">
        <v>0</v>
      </c>
      <c r="CK26" s="67">
        <v>0</v>
      </c>
      <c r="CL26" s="67">
        <v>43</v>
      </c>
      <c r="CM26" s="67">
        <v>10</v>
      </c>
      <c r="CN26" s="66">
        <v>53</v>
      </c>
      <c r="CO26" s="67">
        <v>0</v>
      </c>
      <c r="CP26" s="67">
        <v>0</v>
      </c>
      <c r="CQ26" s="67">
        <v>43</v>
      </c>
      <c r="CR26" s="67">
        <v>10</v>
      </c>
      <c r="CS26" s="66">
        <v>52</v>
      </c>
      <c r="CT26" s="67">
        <v>0</v>
      </c>
      <c r="CU26" s="67">
        <v>0</v>
      </c>
      <c r="CV26" s="67">
        <v>42</v>
      </c>
      <c r="CW26" s="67">
        <v>10</v>
      </c>
      <c r="CX26" s="66">
        <v>52</v>
      </c>
      <c r="CY26" s="67">
        <v>0</v>
      </c>
      <c r="CZ26" s="67">
        <v>0</v>
      </c>
      <c r="DA26" s="67">
        <v>42</v>
      </c>
      <c r="DB26" s="67">
        <v>10</v>
      </c>
      <c r="DC26" s="66">
        <v>33</v>
      </c>
      <c r="DD26" s="67">
        <v>0</v>
      </c>
      <c r="DE26" s="67">
        <v>0</v>
      </c>
      <c r="DF26" s="67">
        <v>23</v>
      </c>
      <c r="DG26" s="67">
        <v>10</v>
      </c>
      <c r="DH26" s="66">
        <v>33</v>
      </c>
      <c r="DI26" s="67">
        <v>0</v>
      </c>
      <c r="DJ26" s="67">
        <v>0</v>
      </c>
      <c r="DK26" s="67">
        <v>23</v>
      </c>
      <c r="DL26" s="67">
        <v>10</v>
      </c>
      <c r="DM26" s="66">
        <v>33</v>
      </c>
      <c r="DN26" s="67">
        <v>0</v>
      </c>
      <c r="DO26" s="67">
        <v>0</v>
      </c>
      <c r="DP26" s="67">
        <v>23</v>
      </c>
      <c r="DQ26" s="67">
        <v>10</v>
      </c>
      <c r="DR26" s="66">
        <v>26</v>
      </c>
      <c r="DS26" s="67">
        <v>0</v>
      </c>
      <c r="DT26" s="67">
        <v>0</v>
      </c>
      <c r="DU26" s="67">
        <v>16</v>
      </c>
      <c r="DV26" s="67">
        <v>10</v>
      </c>
      <c r="DW26" s="66">
        <v>27</v>
      </c>
      <c r="DX26" s="67">
        <v>0</v>
      </c>
      <c r="DY26" s="67">
        <v>0</v>
      </c>
      <c r="DZ26" s="67">
        <v>17</v>
      </c>
      <c r="EA26" s="67">
        <v>10</v>
      </c>
      <c r="EB26" s="66">
        <v>25</v>
      </c>
      <c r="EC26" s="67">
        <v>0</v>
      </c>
      <c r="ED26" s="67">
        <v>0</v>
      </c>
      <c r="EE26" s="67">
        <v>15</v>
      </c>
      <c r="EF26" s="67">
        <v>10</v>
      </c>
      <c r="EG26" s="66">
        <v>25</v>
      </c>
      <c r="EH26" s="67">
        <v>0</v>
      </c>
      <c r="EI26" s="67">
        <v>0</v>
      </c>
      <c r="EJ26" s="67">
        <v>15</v>
      </c>
      <c r="EK26" s="67">
        <v>10</v>
      </c>
      <c r="EL26" s="90">
        <v>33</v>
      </c>
      <c r="EM26" s="87">
        <v>1</v>
      </c>
      <c r="EN26" s="87">
        <v>0</v>
      </c>
      <c r="EO26" s="87">
        <v>22</v>
      </c>
      <c r="EP26" s="91">
        <v>10</v>
      </c>
    </row>
    <row r="27" spans="1:146" x14ac:dyDescent="0.2">
      <c r="A27" s="85" t="s">
        <v>9042</v>
      </c>
      <c r="B27" s="70">
        <f t="shared" si="5"/>
        <v>34</v>
      </c>
      <c r="C27" s="71">
        <f>SUMIF(Таблица1[ПОО],Динамика!A27,Таблица1[проходят производственную практику])</f>
        <v>0</v>
      </c>
      <c r="D27" s="71">
        <f>SUMIF(Таблица1[ПОО],Динамика!A27,Таблица1[будут проходить производственную практику])</f>
        <v>10</v>
      </c>
      <c r="E27" s="71">
        <f>SUMIF(Таблица1[ПОО],Динамика!A27,Таблица1[трудоустроены на предприятие])</f>
        <v>2</v>
      </c>
      <c r="F27" s="71">
        <f>SUMIF(Таблица1[ПОО],Динамика!A27,Таблица1[Всего])</f>
        <v>22</v>
      </c>
      <c r="G27" s="72">
        <f t="shared" si="0"/>
        <v>-1</v>
      </c>
      <c r="H27" s="73">
        <f t="shared" si="1"/>
        <v>0</v>
      </c>
      <c r="I27" s="73">
        <f t="shared" si="2"/>
        <v>0</v>
      </c>
      <c r="J27" s="73">
        <f t="shared" si="3"/>
        <v>0</v>
      </c>
      <c r="K27" s="73">
        <f t="shared" si="4"/>
        <v>-1</v>
      </c>
      <c r="L27" s="70">
        <v>35</v>
      </c>
      <c r="M27" s="71">
        <v>0</v>
      </c>
      <c r="N27" s="71">
        <v>10</v>
      </c>
      <c r="O27" s="71">
        <v>2</v>
      </c>
      <c r="P27" s="71">
        <v>23</v>
      </c>
      <c r="Q27" s="70">
        <v>35</v>
      </c>
      <c r="R27" s="71">
        <v>0</v>
      </c>
      <c r="S27" s="71">
        <v>10</v>
      </c>
      <c r="T27" s="71">
        <v>2</v>
      </c>
      <c r="U27" s="71">
        <v>23</v>
      </c>
      <c r="V27" s="70">
        <v>35</v>
      </c>
      <c r="W27" s="71">
        <v>0</v>
      </c>
      <c r="X27" s="71">
        <v>10</v>
      </c>
      <c r="Y27" s="71">
        <v>2</v>
      </c>
      <c r="Z27" s="71">
        <v>23</v>
      </c>
      <c r="AA27" s="70">
        <v>35</v>
      </c>
      <c r="AB27" s="71">
        <v>0</v>
      </c>
      <c r="AC27" s="71">
        <v>10</v>
      </c>
      <c r="AD27" s="71">
        <v>2</v>
      </c>
      <c r="AE27" s="71">
        <v>23</v>
      </c>
      <c r="AF27" s="70">
        <v>27</v>
      </c>
      <c r="AG27" s="71">
        <v>4</v>
      </c>
      <c r="AH27" s="71">
        <v>0</v>
      </c>
      <c r="AI27" s="71">
        <v>15</v>
      </c>
      <c r="AJ27" s="71">
        <v>8</v>
      </c>
      <c r="AK27" s="70">
        <v>27</v>
      </c>
      <c r="AL27" s="71">
        <v>4</v>
      </c>
      <c r="AM27" s="71">
        <v>0</v>
      </c>
      <c r="AN27" s="71">
        <v>15</v>
      </c>
      <c r="AO27" s="71">
        <v>8</v>
      </c>
      <c r="AP27" s="70">
        <v>27</v>
      </c>
      <c r="AQ27" s="71">
        <v>4</v>
      </c>
      <c r="AR27" s="71">
        <v>0</v>
      </c>
      <c r="AS27" s="71">
        <v>15</v>
      </c>
      <c r="AT27" s="71">
        <v>8</v>
      </c>
      <c r="AU27" s="70">
        <v>27</v>
      </c>
      <c r="AV27" s="71">
        <v>4</v>
      </c>
      <c r="AW27" s="71">
        <v>0</v>
      </c>
      <c r="AX27" s="71">
        <v>15</v>
      </c>
      <c r="AY27" s="71">
        <v>8</v>
      </c>
      <c r="AZ27" s="70">
        <v>27</v>
      </c>
      <c r="BA27" s="71">
        <v>4</v>
      </c>
      <c r="BB27" s="71">
        <v>0</v>
      </c>
      <c r="BC27" s="71">
        <v>15</v>
      </c>
      <c r="BD27" s="71">
        <v>8</v>
      </c>
      <c r="BE27" s="70">
        <v>27</v>
      </c>
      <c r="BF27" s="71">
        <v>4</v>
      </c>
      <c r="BG27" s="71">
        <v>0</v>
      </c>
      <c r="BH27" s="71">
        <v>15</v>
      </c>
      <c r="BI27" s="71">
        <v>8</v>
      </c>
      <c r="BJ27" s="70">
        <v>27</v>
      </c>
      <c r="BK27" s="71">
        <v>4</v>
      </c>
      <c r="BL27" s="71">
        <v>0</v>
      </c>
      <c r="BM27" s="71">
        <v>15</v>
      </c>
      <c r="BN27" s="71">
        <v>8</v>
      </c>
      <c r="BO27" s="70">
        <v>27</v>
      </c>
      <c r="BP27" s="71">
        <v>4</v>
      </c>
      <c r="BQ27" s="71">
        <v>0</v>
      </c>
      <c r="BR27" s="71">
        <v>15</v>
      </c>
      <c r="BS27" s="71">
        <v>8</v>
      </c>
      <c r="BT27" s="70">
        <v>27</v>
      </c>
      <c r="BU27" s="71">
        <v>4</v>
      </c>
      <c r="BV27" s="71">
        <v>0</v>
      </c>
      <c r="BW27" s="71">
        <v>15</v>
      </c>
      <c r="BX27" s="71">
        <v>8</v>
      </c>
      <c r="BY27" s="70">
        <v>27</v>
      </c>
      <c r="BZ27" s="71">
        <v>4</v>
      </c>
      <c r="CA27" s="71">
        <v>0</v>
      </c>
      <c r="CB27" s="71">
        <v>15</v>
      </c>
      <c r="CC27" s="71">
        <v>8</v>
      </c>
      <c r="CD27" s="70">
        <v>27</v>
      </c>
      <c r="CE27" s="71">
        <v>4</v>
      </c>
      <c r="CF27" s="71">
        <v>0</v>
      </c>
      <c r="CG27" s="71">
        <v>15</v>
      </c>
      <c r="CH27" s="71">
        <v>8</v>
      </c>
      <c r="CI27" s="70">
        <v>26</v>
      </c>
      <c r="CJ27" s="71">
        <v>4</v>
      </c>
      <c r="CK27" s="71">
        <v>0</v>
      </c>
      <c r="CL27" s="71">
        <v>15</v>
      </c>
      <c r="CM27" s="71">
        <v>7</v>
      </c>
      <c r="CN27" s="70">
        <v>22</v>
      </c>
      <c r="CO27" s="71">
        <v>0</v>
      </c>
      <c r="CP27" s="71">
        <v>0</v>
      </c>
      <c r="CQ27" s="71">
        <v>15</v>
      </c>
      <c r="CR27" s="71">
        <v>7</v>
      </c>
      <c r="CS27" s="70">
        <v>22</v>
      </c>
      <c r="CT27" s="71">
        <v>0</v>
      </c>
      <c r="CU27" s="71">
        <v>0</v>
      </c>
      <c r="CV27" s="71">
        <v>15</v>
      </c>
      <c r="CW27" s="71">
        <v>7</v>
      </c>
      <c r="CX27" s="70">
        <v>22</v>
      </c>
      <c r="CY27" s="71">
        <v>0</v>
      </c>
      <c r="CZ27" s="71">
        <v>0</v>
      </c>
      <c r="DA27" s="71">
        <v>15</v>
      </c>
      <c r="DB27" s="71">
        <v>7</v>
      </c>
      <c r="DC27" s="70">
        <v>22</v>
      </c>
      <c r="DD27" s="71">
        <v>0</v>
      </c>
      <c r="DE27" s="71">
        <v>0</v>
      </c>
      <c r="DF27" s="71">
        <v>15</v>
      </c>
      <c r="DG27" s="71">
        <v>7</v>
      </c>
      <c r="DH27" s="70">
        <v>22</v>
      </c>
      <c r="DI27" s="71">
        <v>0</v>
      </c>
      <c r="DJ27" s="71">
        <v>0</v>
      </c>
      <c r="DK27" s="71">
        <v>15</v>
      </c>
      <c r="DL27" s="71">
        <v>7</v>
      </c>
      <c r="DM27" s="70">
        <v>22</v>
      </c>
      <c r="DN27" s="71">
        <v>0</v>
      </c>
      <c r="DO27" s="71">
        <v>0</v>
      </c>
      <c r="DP27" s="71">
        <v>15</v>
      </c>
      <c r="DQ27" s="71">
        <v>7</v>
      </c>
      <c r="DR27" s="70">
        <v>22</v>
      </c>
      <c r="DS27" s="71">
        <v>0</v>
      </c>
      <c r="DT27" s="71">
        <v>0</v>
      </c>
      <c r="DU27" s="71">
        <v>15</v>
      </c>
      <c r="DV27" s="71">
        <v>7</v>
      </c>
      <c r="DW27" s="70">
        <v>22</v>
      </c>
      <c r="DX27" s="71">
        <v>0</v>
      </c>
      <c r="DY27" s="71">
        <v>0</v>
      </c>
      <c r="DZ27" s="71">
        <v>15</v>
      </c>
      <c r="EA27" s="71">
        <v>7</v>
      </c>
      <c r="EB27" s="70">
        <v>22</v>
      </c>
      <c r="EC27" s="71">
        <v>0</v>
      </c>
      <c r="ED27" s="71">
        <v>0</v>
      </c>
      <c r="EE27" s="71">
        <v>15</v>
      </c>
      <c r="EF27" s="71">
        <v>7</v>
      </c>
      <c r="EG27" s="70">
        <v>19</v>
      </c>
      <c r="EH27" s="71">
        <v>0</v>
      </c>
      <c r="EI27" s="71">
        <v>0</v>
      </c>
      <c r="EJ27" s="71">
        <v>12</v>
      </c>
      <c r="EK27" s="71">
        <v>7</v>
      </c>
      <c r="EL27" s="88">
        <v>19</v>
      </c>
      <c r="EM27" s="35">
        <v>0</v>
      </c>
      <c r="EN27" s="35">
        <v>0</v>
      </c>
      <c r="EO27" s="35">
        <v>12</v>
      </c>
      <c r="EP27" s="89">
        <v>7</v>
      </c>
    </row>
    <row r="28" spans="1:146" x14ac:dyDescent="0.2">
      <c r="A28" s="84" t="s">
        <v>9058</v>
      </c>
      <c r="B28" s="66">
        <f t="shared" si="5"/>
        <v>50</v>
      </c>
      <c r="C28" s="67">
        <f>SUMIF(Таблица1[ПОО],Динамика!A28,Таблица1[проходят производственную практику])</f>
        <v>13</v>
      </c>
      <c r="D28" s="67">
        <f>SUMIF(Таблица1[ПОО],Динамика!A28,Таблица1[будут проходить производственную практику])</f>
        <v>31</v>
      </c>
      <c r="E28" s="67">
        <f>SUMIF(Таблица1[ПОО],Динамика!A28,Таблица1[трудоустроены на предприятие])</f>
        <v>3</v>
      </c>
      <c r="F28" s="67">
        <f>SUMIF(Таблица1[ПОО],Динамика!A28,Таблица1[Всего])</f>
        <v>3</v>
      </c>
      <c r="G28" s="68">
        <f t="shared" si="0"/>
        <v>-2</v>
      </c>
      <c r="H28" s="69">
        <f t="shared" si="1"/>
        <v>0</v>
      </c>
      <c r="I28" s="69">
        <f t="shared" si="2"/>
        <v>-1</v>
      </c>
      <c r="J28" s="69">
        <f t="shared" si="3"/>
        <v>0</v>
      </c>
      <c r="K28" s="69">
        <f t="shared" si="4"/>
        <v>-1</v>
      </c>
      <c r="L28" s="66">
        <v>52</v>
      </c>
      <c r="M28" s="67">
        <v>13</v>
      </c>
      <c r="N28" s="67">
        <v>32</v>
      </c>
      <c r="O28" s="67">
        <v>3</v>
      </c>
      <c r="P28" s="67">
        <v>4</v>
      </c>
      <c r="Q28" s="66">
        <v>52</v>
      </c>
      <c r="R28" s="67">
        <v>13</v>
      </c>
      <c r="S28" s="67">
        <v>32</v>
      </c>
      <c r="T28" s="67">
        <v>3</v>
      </c>
      <c r="U28" s="67">
        <v>4</v>
      </c>
      <c r="V28" s="66">
        <v>52</v>
      </c>
      <c r="W28" s="67">
        <v>13</v>
      </c>
      <c r="X28" s="67">
        <v>32</v>
      </c>
      <c r="Y28" s="67">
        <v>3</v>
      </c>
      <c r="Z28" s="67">
        <v>4</v>
      </c>
      <c r="AA28" s="66">
        <v>52</v>
      </c>
      <c r="AB28" s="67">
        <v>13</v>
      </c>
      <c r="AC28" s="67">
        <v>32</v>
      </c>
      <c r="AD28" s="67">
        <v>3</v>
      </c>
      <c r="AE28" s="67">
        <v>4</v>
      </c>
      <c r="AF28" s="66">
        <v>43</v>
      </c>
      <c r="AG28" s="67">
        <v>14</v>
      </c>
      <c r="AH28" s="67">
        <v>23</v>
      </c>
      <c r="AI28" s="67">
        <v>3</v>
      </c>
      <c r="AJ28" s="67">
        <v>3</v>
      </c>
      <c r="AK28" s="66">
        <v>43</v>
      </c>
      <c r="AL28" s="67">
        <v>14</v>
      </c>
      <c r="AM28" s="67">
        <v>23</v>
      </c>
      <c r="AN28" s="67">
        <v>3</v>
      </c>
      <c r="AO28" s="67">
        <v>3</v>
      </c>
      <c r="AP28" s="66">
        <v>43</v>
      </c>
      <c r="AQ28" s="67">
        <v>14</v>
      </c>
      <c r="AR28" s="67">
        <v>23</v>
      </c>
      <c r="AS28" s="67">
        <v>3</v>
      </c>
      <c r="AT28" s="67">
        <v>3</v>
      </c>
      <c r="AU28" s="66">
        <v>149</v>
      </c>
      <c r="AV28" s="67">
        <v>98</v>
      </c>
      <c r="AW28" s="67">
        <v>19</v>
      </c>
      <c r="AX28" s="67">
        <v>29</v>
      </c>
      <c r="AY28" s="67">
        <v>3</v>
      </c>
      <c r="AZ28" s="66">
        <v>149</v>
      </c>
      <c r="BA28" s="67">
        <v>98</v>
      </c>
      <c r="BB28" s="67">
        <v>19</v>
      </c>
      <c r="BC28" s="67">
        <v>29</v>
      </c>
      <c r="BD28" s="67">
        <v>3</v>
      </c>
      <c r="BE28" s="66">
        <v>149</v>
      </c>
      <c r="BF28" s="67">
        <v>98</v>
      </c>
      <c r="BG28" s="67">
        <v>19</v>
      </c>
      <c r="BH28" s="67">
        <v>29</v>
      </c>
      <c r="BI28" s="67">
        <v>3</v>
      </c>
      <c r="BJ28" s="66">
        <v>149</v>
      </c>
      <c r="BK28" s="67">
        <v>98</v>
      </c>
      <c r="BL28" s="67">
        <v>19</v>
      </c>
      <c r="BM28" s="67">
        <v>29</v>
      </c>
      <c r="BN28" s="67">
        <v>3</v>
      </c>
      <c r="BO28" s="66">
        <v>149</v>
      </c>
      <c r="BP28" s="67">
        <v>98</v>
      </c>
      <c r="BQ28" s="67">
        <v>19</v>
      </c>
      <c r="BR28" s="67">
        <v>29</v>
      </c>
      <c r="BS28" s="67">
        <v>3</v>
      </c>
      <c r="BT28" s="66">
        <v>149</v>
      </c>
      <c r="BU28" s="67">
        <v>98</v>
      </c>
      <c r="BV28" s="67">
        <v>19</v>
      </c>
      <c r="BW28" s="67">
        <v>29</v>
      </c>
      <c r="BX28" s="67">
        <v>3</v>
      </c>
      <c r="BY28" s="66">
        <v>119</v>
      </c>
      <c r="BZ28" s="67">
        <v>68</v>
      </c>
      <c r="CA28" s="67">
        <v>19</v>
      </c>
      <c r="CB28" s="67">
        <v>29</v>
      </c>
      <c r="CC28" s="67">
        <v>3</v>
      </c>
      <c r="CD28" s="66">
        <v>116</v>
      </c>
      <c r="CE28" s="67">
        <v>68</v>
      </c>
      <c r="CF28" s="67">
        <v>19</v>
      </c>
      <c r="CG28" s="67">
        <v>29</v>
      </c>
      <c r="CH28" s="67">
        <v>0</v>
      </c>
      <c r="CI28" s="66">
        <v>116</v>
      </c>
      <c r="CJ28" s="67">
        <v>68</v>
      </c>
      <c r="CK28" s="67">
        <v>19</v>
      </c>
      <c r="CL28" s="67">
        <v>29</v>
      </c>
      <c r="CM28" s="67">
        <v>0</v>
      </c>
      <c r="CN28" s="66">
        <v>107</v>
      </c>
      <c r="CO28" s="67">
        <v>59</v>
      </c>
      <c r="CP28" s="67">
        <v>19</v>
      </c>
      <c r="CQ28" s="67">
        <v>29</v>
      </c>
      <c r="CR28" s="67">
        <v>0</v>
      </c>
      <c r="CS28" s="66">
        <v>84</v>
      </c>
      <c r="CT28" s="67">
        <v>36</v>
      </c>
      <c r="CU28" s="67">
        <v>19</v>
      </c>
      <c r="CV28" s="67">
        <v>29</v>
      </c>
      <c r="CW28" s="67">
        <v>0</v>
      </c>
      <c r="CX28" s="66">
        <v>57</v>
      </c>
      <c r="CY28" s="67">
        <v>41</v>
      </c>
      <c r="CZ28" s="67">
        <v>0</v>
      </c>
      <c r="DA28" s="67">
        <v>16</v>
      </c>
      <c r="DB28" s="67">
        <v>0</v>
      </c>
      <c r="DC28" s="66">
        <v>57</v>
      </c>
      <c r="DD28" s="67">
        <v>41</v>
      </c>
      <c r="DE28" s="67">
        <v>0</v>
      </c>
      <c r="DF28" s="67">
        <v>16</v>
      </c>
      <c r="DG28" s="67">
        <v>0</v>
      </c>
      <c r="DH28" s="66">
        <v>57</v>
      </c>
      <c r="DI28" s="67">
        <v>41</v>
      </c>
      <c r="DJ28" s="67">
        <v>0</v>
      </c>
      <c r="DK28" s="67">
        <v>16</v>
      </c>
      <c r="DL28" s="67">
        <v>0</v>
      </c>
      <c r="DM28" s="66">
        <v>57</v>
      </c>
      <c r="DN28" s="67">
        <v>41</v>
      </c>
      <c r="DO28" s="67">
        <v>0</v>
      </c>
      <c r="DP28" s="67">
        <v>16</v>
      </c>
      <c r="DQ28" s="67">
        <v>0</v>
      </c>
      <c r="DR28" s="66">
        <v>57</v>
      </c>
      <c r="DS28" s="67">
        <v>41</v>
      </c>
      <c r="DT28" s="67">
        <v>0</v>
      </c>
      <c r="DU28" s="67">
        <v>16</v>
      </c>
      <c r="DV28" s="67">
        <v>0</v>
      </c>
      <c r="DW28" s="66">
        <v>57</v>
      </c>
      <c r="DX28" s="67">
        <v>41</v>
      </c>
      <c r="DY28" s="67">
        <v>0</v>
      </c>
      <c r="DZ28" s="67">
        <v>16</v>
      </c>
      <c r="EA28" s="67">
        <v>0</v>
      </c>
      <c r="EB28" s="66">
        <v>57</v>
      </c>
      <c r="EC28" s="67">
        <v>41</v>
      </c>
      <c r="ED28" s="67">
        <v>0</v>
      </c>
      <c r="EE28" s="67">
        <v>16</v>
      </c>
      <c r="EF28" s="67">
        <v>0</v>
      </c>
      <c r="EG28" s="66">
        <v>57</v>
      </c>
      <c r="EH28" s="67">
        <v>41</v>
      </c>
      <c r="EI28" s="67">
        <v>0</v>
      </c>
      <c r="EJ28" s="67">
        <v>16</v>
      </c>
      <c r="EK28" s="67">
        <v>0</v>
      </c>
      <c r="EL28" s="90">
        <v>57</v>
      </c>
      <c r="EM28" s="87">
        <v>41</v>
      </c>
      <c r="EN28" s="87">
        <v>0</v>
      </c>
      <c r="EO28" s="87">
        <v>16</v>
      </c>
      <c r="EP28" s="91">
        <v>0</v>
      </c>
    </row>
    <row r="29" spans="1:146" x14ac:dyDescent="0.2">
      <c r="A29" s="85" t="s">
        <v>9060</v>
      </c>
      <c r="B29" s="70">
        <f t="shared" si="5"/>
        <v>583</v>
      </c>
      <c r="C29" s="71">
        <f>SUMIF(Таблица1[ПОО],Динамика!A29,Таблица1[проходят производственную практику])</f>
        <v>39</v>
      </c>
      <c r="D29" s="71">
        <f>SUMIF(Таблица1[ПОО],Динамика!A29,Таблица1[будут проходить производственную практику])</f>
        <v>285</v>
      </c>
      <c r="E29" s="71">
        <f>SUMIF(Таблица1[ПОО],Динамика!A29,Таблица1[трудоустроены на предприятие])</f>
        <v>77</v>
      </c>
      <c r="F29" s="71">
        <f>SUMIF(Таблица1[ПОО],Динамика!A29,Таблица1[Всего])</f>
        <v>182</v>
      </c>
      <c r="G29" s="72">
        <f t="shared" si="0"/>
        <v>0</v>
      </c>
      <c r="H29" s="73">
        <f t="shared" si="1"/>
        <v>0</v>
      </c>
      <c r="I29" s="73">
        <f t="shared" si="2"/>
        <v>0</v>
      </c>
      <c r="J29" s="73">
        <f t="shared" si="3"/>
        <v>0</v>
      </c>
      <c r="K29" s="73">
        <f t="shared" si="4"/>
        <v>0</v>
      </c>
      <c r="L29" s="70">
        <v>583</v>
      </c>
      <c r="M29" s="71">
        <v>39</v>
      </c>
      <c r="N29" s="71">
        <v>285</v>
      </c>
      <c r="O29" s="71">
        <v>77</v>
      </c>
      <c r="P29" s="71">
        <v>182</v>
      </c>
      <c r="Q29" s="70">
        <v>583</v>
      </c>
      <c r="R29" s="71">
        <v>39</v>
      </c>
      <c r="S29" s="71">
        <v>285</v>
      </c>
      <c r="T29" s="71">
        <v>77</v>
      </c>
      <c r="U29" s="71">
        <v>182</v>
      </c>
      <c r="V29" s="70">
        <v>583</v>
      </c>
      <c r="W29" s="71">
        <v>39</v>
      </c>
      <c r="X29" s="71">
        <v>285</v>
      </c>
      <c r="Y29" s="71">
        <v>77</v>
      </c>
      <c r="Z29" s="71">
        <v>182</v>
      </c>
      <c r="AA29" s="70">
        <v>656</v>
      </c>
      <c r="AB29" s="71">
        <v>39</v>
      </c>
      <c r="AC29" s="71">
        <v>318</v>
      </c>
      <c r="AD29" s="71">
        <v>136</v>
      </c>
      <c r="AE29" s="71">
        <v>163</v>
      </c>
      <c r="AF29" s="70">
        <v>401</v>
      </c>
      <c r="AG29" s="71">
        <v>41</v>
      </c>
      <c r="AH29" s="71">
        <v>66</v>
      </c>
      <c r="AI29" s="71">
        <v>128</v>
      </c>
      <c r="AJ29" s="71">
        <v>166</v>
      </c>
      <c r="AK29" s="70">
        <v>401</v>
      </c>
      <c r="AL29" s="71">
        <v>41</v>
      </c>
      <c r="AM29" s="71">
        <v>66</v>
      </c>
      <c r="AN29" s="71">
        <v>128</v>
      </c>
      <c r="AO29" s="71">
        <v>166</v>
      </c>
      <c r="AP29" s="70">
        <v>509</v>
      </c>
      <c r="AQ29" s="71">
        <v>79</v>
      </c>
      <c r="AR29" s="71">
        <v>136</v>
      </c>
      <c r="AS29" s="71">
        <v>128</v>
      </c>
      <c r="AT29" s="71">
        <v>166</v>
      </c>
      <c r="AU29" s="70">
        <v>509</v>
      </c>
      <c r="AV29" s="71">
        <v>79</v>
      </c>
      <c r="AW29" s="71">
        <v>136</v>
      </c>
      <c r="AX29" s="71">
        <v>128</v>
      </c>
      <c r="AY29" s="71">
        <v>166</v>
      </c>
      <c r="AZ29" s="70">
        <v>653</v>
      </c>
      <c r="BA29" s="71">
        <v>66</v>
      </c>
      <c r="BB29" s="71">
        <v>282</v>
      </c>
      <c r="BC29" s="71">
        <v>139</v>
      </c>
      <c r="BD29" s="71">
        <v>166</v>
      </c>
      <c r="BE29" s="70">
        <v>653</v>
      </c>
      <c r="BF29" s="71">
        <v>66</v>
      </c>
      <c r="BG29" s="71">
        <v>282</v>
      </c>
      <c r="BH29" s="71">
        <v>139</v>
      </c>
      <c r="BI29" s="71">
        <v>166</v>
      </c>
      <c r="BJ29" s="70">
        <v>653</v>
      </c>
      <c r="BK29" s="71">
        <v>66</v>
      </c>
      <c r="BL29" s="71">
        <v>282</v>
      </c>
      <c r="BM29" s="71">
        <v>139</v>
      </c>
      <c r="BN29" s="71">
        <v>166</v>
      </c>
      <c r="BO29" s="70">
        <v>653</v>
      </c>
      <c r="BP29" s="71">
        <v>66</v>
      </c>
      <c r="BQ29" s="71">
        <v>282</v>
      </c>
      <c r="BR29" s="71">
        <v>139</v>
      </c>
      <c r="BS29" s="71">
        <v>166</v>
      </c>
      <c r="BT29" s="70">
        <v>653</v>
      </c>
      <c r="BU29" s="71">
        <v>66</v>
      </c>
      <c r="BV29" s="71">
        <v>282</v>
      </c>
      <c r="BW29" s="71">
        <v>139</v>
      </c>
      <c r="BX29" s="71">
        <v>166</v>
      </c>
      <c r="BY29" s="70">
        <v>653</v>
      </c>
      <c r="BZ29" s="71">
        <v>66</v>
      </c>
      <c r="CA29" s="71">
        <v>282</v>
      </c>
      <c r="CB29" s="71">
        <v>139</v>
      </c>
      <c r="CC29" s="71">
        <v>166</v>
      </c>
      <c r="CD29" s="70">
        <v>652</v>
      </c>
      <c r="CE29" s="71">
        <v>66</v>
      </c>
      <c r="CF29" s="71">
        <v>282</v>
      </c>
      <c r="CG29" s="71">
        <v>138</v>
      </c>
      <c r="CH29" s="71">
        <v>166</v>
      </c>
      <c r="CI29" s="70">
        <v>651</v>
      </c>
      <c r="CJ29" s="71">
        <v>66</v>
      </c>
      <c r="CK29" s="71">
        <v>282</v>
      </c>
      <c r="CL29" s="71">
        <v>137</v>
      </c>
      <c r="CM29" s="71">
        <v>166</v>
      </c>
      <c r="CN29" s="70">
        <v>651</v>
      </c>
      <c r="CO29" s="71">
        <v>66</v>
      </c>
      <c r="CP29" s="71">
        <v>282</v>
      </c>
      <c r="CQ29" s="71">
        <v>137</v>
      </c>
      <c r="CR29" s="71">
        <v>166</v>
      </c>
      <c r="CS29" s="70">
        <v>651</v>
      </c>
      <c r="CT29" s="71">
        <v>66</v>
      </c>
      <c r="CU29" s="71">
        <v>282</v>
      </c>
      <c r="CV29" s="71">
        <v>137</v>
      </c>
      <c r="CW29" s="71">
        <v>166</v>
      </c>
      <c r="CX29" s="70">
        <v>651</v>
      </c>
      <c r="CY29" s="71">
        <v>60</v>
      </c>
      <c r="CZ29" s="71">
        <v>288</v>
      </c>
      <c r="DA29" s="71">
        <v>137</v>
      </c>
      <c r="DB29" s="71">
        <v>166</v>
      </c>
      <c r="DC29" s="70">
        <v>651</v>
      </c>
      <c r="DD29" s="71">
        <v>60</v>
      </c>
      <c r="DE29" s="71">
        <v>288</v>
      </c>
      <c r="DF29" s="71">
        <v>137</v>
      </c>
      <c r="DG29" s="71">
        <v>166</v>
      </c>
      <c r="DH29" s="70">
        <v>651</v>
      </c>
      <c r="DI29" s="71">
        <v>60</v>
      </c>
      <c r="DJ29" s="71">
        <v>288</v>
      </c>
      <c r="DK29" s="71">
        <v>137</v>
      </c>
      <c r="DL29" s="71">
        <v>166</v>
      </c>
      <c r="DM29" s="70">
        <v>651</v>
      </c>
      <c r="DN29" s="71">
        <v>60</v>
      </c>
      <c r="DO29" s="71">
        <v>288</v>
      </c>
      <c r="DP29" s="71">
        <v>137</v>
      </c>
      <c r="DQ29" s="71">
        <v>166</v>
      </c>
      <c r="DR29" s="70">
        <v>651</v>
      </c>
      <c r="DS29" s="71">
        <v>60</v>
      </c>
      <c r="DT29" s="71">
        <v>288</v>
      </c>
      <c r="DU29" s="71">
        <v>137</v>
      </c>
      <c r="DV29" s="71">
        <v>166</v>
      </c>
      <c r="DW29" s="70">
        <v>651</v>
      </c>
      <c r="DX29" s="71">
        <v>38</v>
      </c>
      <c r="DY29" s="71">
        <v>310</v>
      </c>
      <c r="DZ29" s="71">
        <v>137</v>
      </c>
      <c r="EA29" s="71">
        <v>166</v>
      </c>
      <c r="EB29" s="70">
        <v>651</v>
      </c>
      <c r="EC29" s="71">
        <v>38</v>
      </c>
      <c r="ED29" s="71">
        <v>310</v>
      </c>
      <c r="EE29" s="71">
        <v>137</v>
      </c>
      <c r="EF29" s="71">
        <v>166</v>
      </c>
      <c r="EG29" s="70">
        <v>638</v>
      </c>
      <c r="EH29" s="71">
        <v>8</v>
      </c>
      <c r="EI29" s="71">
        <v>323</v>
      </c>
      <c r="EJ29" s="71">
        <v>141</v>
      </c>
      <c r="EK29" s="71">
        <v>166</v>
      </c>
      <c r="EL29" s="88">
        <v>638</v>
      </c>
      <c r="EM29" s="35">
        <v>8</v>
      </c>
      <c r="EN29" s="35">
        <v>323</v>
      </c>
      <c r="EO29" s="35">
        <v>141</v>
      </c>
      <c r="EP29" s="89">
        <v>166</v>
      </c>
    </row>
    <row r="30" spans="1:146" x14ac:dyDescent="0.2">
      <c r="A30" s="84" t="s">
        <v>9021</v>
      </c>
      <c r="B30" s="66">
        <f t="shared" si="5"/>
        <v>3</v>
      </c>
      <c r="C30" s="67">
        <f>SUMIF(Таблица1[ПОО],Динамика!A30,Таблица1[проходят производственную практику])</f>
        <v>1</v>
      </c>
      <c r="D30" s="67">
        <f>SUMIF(Таблица1[ПОО],Динамика!A30,Таблица1[будут проходить производственную практику])</f>
        <v>0</v>
      </c>
      <c r="E30" s="67">
        <f>SUMIF(Таблица1[ПОО],Динамика!A30,Таблица1[трудоустроены на предприятие])</f>
        <v>0</v>
      </c>
      <c r="F30" s="67">
        <f>SUMIF(Таблица1[ПОО],Динамика!A30,Таблица1[Всего])</f>
        <v>2</v>
      </c>
      <c r="G30" s="68">
        <f t="shared" si="0"/>
        <v>0</v>
      </c>
      <c r="H30" s="69">
        <f t="shared" si="1"/>
        <v>0</v>
      </c>
      <c r="I30" s="69">
        <f t="shared" si="2"/>
        <v>0</v>
      </c>
      <c r="J30" s="69">
        <f t="shared" si="3"/>
        <v>0</v>
      </c>
      <c r="K30" s="69">
        <f t="shared" si="4"/>
        <v>0</v>
      </c>
      <c r="L30" s="66">
        <v>3</v>
      </c>
      <c r="M30" s="67">
        <v>1</v>
      </c>
      <c r="N30" s="67">
        <v>0</v>
      </c>
      <c r="O30" s="67">
        <v>0</v>
      </c>
      <c r="P30" s="67">
        <v>2</v>
      </c>
      <c r="Q30" s="66">
        <v>3</v>
      </c>
      <c r="R30" s="67">
        <v>1</v>
      </c>
      <c r="S30" s="67">
        <v>0</v>
      </c>
      <c r="T30" s="67">
        <v>0</v>
      </c>
      <c r="U30" s="67">
        <v>2</v>
      </c>
      <c r="V30" s="66">
        <v>3</v>
      </c>
      <c r="W30" s="67">
        <v>1</v>
      </c>
      <c r="X30" s="67">
        <v>0</v>
      </c>
      <c r="Y30" s="67">
        <v>0</v>
      </c>
      <c r="Z30" s="67">
        <v>2</v>
      </c>
      <c r="AA30" s="66">
        <v>3</v>
      </c>
      <c r="AB30" s="67">
        <v>1</v>
      </c>
      <c r="AC30" s="67">
        <v>0</v>
      </c>
      <c r="AD30" s="67">
        <v>0</v>
      </c>
      <c r="AE30" s="67">
        <v>2</v>
      </c>
      <c r="AF30" s="66">
        <v>22</v>
      </c>
      <c r="AG30" s="67">
        <v>14</v>
      </c>
      <c r="AH30" s="67">
        <v>4</v>
      </c>
      <c r="AI30" s="67">
        <v>0</v>
      </c>
      <c r="AJ30" s="67">
        <v>4</v>
      </c>
      <c r="AK30" s="66">
        <v>22</v>
      </c>
      <c r="AL30" s="67">
        <v>14</v>
      </c>
      <c r="AM30" s="67">
        <v>4</v>
      </c>
      <c r="AN30" s="67">
        <v>0</v>
      </c>
      <c r="AO30" s="67">
        <v>4</v>
      </c>
      <c r="AP30" s="66">
        <v>22</v>
      </c>
      <c r="AQ30" s="67">
        <v>14</v>
      </c>
      <c r="AR30" s="67">
        <v>4</v>
      </c>
      <c r="AS30" s="67">
        <v>0</v>
      </c>
      <c r="AT30" s="67">
        <v>4</v>
      </c>
      <c r="AU30" s="66">
        <v>22</v>
      </c>
      <c r="AV30" s="67">
        <v>14</v>
      </c>
      <c r="AW30" s="67">
        <v>4</v>
      </c>
      <c r="AX30" s="67">
        <v>0</v>
      </c>
      <c r="AY30" s="67">
        <v>4</v>
      </c>
      <c r="AZ30" s="66">
        <v>22</v>
      </c>
      <c r="BA30" s="67">
        <v>14</v>
      </c>
      <c r="BB30" s="67">
        <v>4</v>
      </c>
      <c r="BC30" s="67">
        <v>0</v>
      </c>
      <c r="BD30" s="67">
        <v>4</v>
      </c>
      <c r="BE30" s="66">
        <v>22</v>
      </c>
      <c r="BF30" s="67">
        <v>14</v>
      </c>
      <c r="BG30" s="67">
        <v>4</v>
      </c>
      <c r="BH30" s="67">
        <v>0</v>
      </c>
      <c r="BI30" s="67">
        <v>4</v>
      </c>
      <c r="BJ30" s="66">
        <v>22</v>
      </c>
      <c r="BK30" s="67">
        <v>14</v>
      </c>
      <c r="BL30" s="67">
        <v>4</v>
      </c>
      <c r="BM30" s="67">
        <v>0</v>
      </c>
      <c r="BN30" s="67">
        <v>4</v>
      </c>
      <c r="BO30" s="66">
        <v>22</v>
      </c>
      <c r="BP30" s="67">
        <v>14</v>
      </c>
      <c r="BQ30" s="67">
        <v>4</v>
      </c>
      <c r="BR30" s="67">
        <v>0</v>
      </c>
      <c r="BS30" s="67">
        <v>4</v>
      </c>
      <c r="BT30" s="66">
        <v>22</v>
      </c>
      <c r="BU30" s="67">
        <v>14</v>
      </c>
      <c r="BV30" s="67">
        <v>4</v>
      </c>
      <c r="BW30" s="67">
        <v>0</v>
      </c>
      <c r="BX30" s="67">
        <v>4</v>
      </c>
      <c r="BY30" s="66">
        <v>22</v>
      </c>
      <c r="BZ30" s="67">
        <v>14</v>
      </c>
      <c r="CA30" s="67">
        <v>4</v>
      </c>
      <c r="CB30" s="67">
        <v>0</v>
      </c>
      <c r="CC30" s="67">
        <v>4</v>
      </c>
      <c r="CD30" s="66">
        <v>22</v>
      </c>
      <c r="CE30" s="67">
        <v>14</v>
      </c>
      <c r="CF30" s="67">
        <v>4</v>
      </c>
      <c r="CG30" s="67">
        <v>0</v>
      </c>
      <c r="CH30" s="67">
        <v>4</v>
      </c>
      <c r="CI30" s="66">
        <v>22</v>
      </c>
      <c r="CJ30" s="67">
        <v>14</v>
      </c>
      <c r="CK30" s="67">
        <v>4</v>
      </c>
      <c r="CL30" s="67">
        <v>0</v>
      </c>
      <c r="CM30" s="67">
        <v>4</v>
      </c>
      <c r="CN30" s="66">
        <v>22</v>
      </c>
      <c r="CO30" s="67">
        <v>14</v>
      </c>
      <c r="CP30" s="67">
        <v>4</v>
      </c>
      <c r="CQ30" s="67">
        <v>0</v>
      </c>
      <c r="CR30" s="67">
        <v>4</v>
      </c>
      <c r="CS30" s="66">
        <v>22</v>
      </c>
      <c r="CT30" s="67">
        <v>14</v>
      </c>
      <c r="CU30" s="67">
        <v>4</v>
      </c>
      <c r="CV30" s="67">
        <v>0</v>
      </c>
      <c r="CW30" s="67">
        <v>4</v>
      </c>
      <c r="CX30" s="66">
        <v>14</v>
      </c>
      <c r="CY30" s="67">
        <v>8</v>
      </c>
      <c r="CZ30" s="67">
        <v>2</v>
      </c>
      <c r="DA30" s="67">
        <v>0</v>
      </c>
      <c r="DB30" s="67">
        <v>4</v>
      </c>
      <c r="DC30" s="66">
        <v>14</v>
      </c>
      <c r="DD30" s="67">
        <v>8</v>
      </c>
      <c r="DE30" s="67">
        <v>2</v>
      </c>
      <c r="DF30" s="67">
        <v>0</v>
      </c>
      <c r="DG30" s="67">
        <v>4</v>
      </c>
      <c r="DH30" s="66">
        <v>14</v>
      </c>
      <c r="DI30" s="67">
        <v>8</v>
      </c>
      <c r="DJ30" s="67">
        <v>2</v>
      </c>
      <c r="DK30" s="67">
        <v>0</v>
      </c>
      <c r="DL30" s="67">
        <v>4</v>
      </c>
      <c r="DM30" s="66">
        <v>14</v>
      </c>
      <c r="DN30" s="67">
        <v>8</v>
      </c>
      <c r="DO30" s="67">
        <v>2</v>
      </c>
      <c r="DP30" s="67">
        <v>0</v>
      </c>
      <c r="DQ30" s="67">
        <v>4</v>
      </c>
      <c r="DR30" s="66">
        <v>14</v>
      </c>
      <c r="DS30" s="67">
        <v>8</v>
      </c>
      <c r="DT30" s="67">
        <v>2</v>
      </c>
      <c r="DU30" s="67">
        <v>0</v>
      </c>
      <c r="DV30" s="67">
        <v>4</v>
      </c>
      <c r="DW30" s="66">
        <v>14</v>
      </c>
      <c r="DX30" s="67">
        <v>8</v>
      </c>
      <c r="DY30" s="67">
        <v>2</v>
      </c>
      <c r="DZ30" s="67">
        <v>0</v>
      </c>
      <c r="EA30" s="67">
        <v>4</v>
      </c>
      <c r="EB30" s="66">
        <v>14</v>
      </c>
      <c r="EC30" s="67">
        <v>8</v>
      </c>
      <c r="ED30" s="67">
        <v>2</v>
      </c>
      <c r="EE30" s="67">
        <v>0</v>
      </c>
      <c r="EF30" s="67">
        <v>4</v>
      </c>
      <c r="EG30" s="66">
        <v>14</v>
      </c>
      <c r="EH30" s="67">
        <v>8</v>
      </c>
      <c r="EI30" s="67">
        <v>2</v>
      </c>
      <c r="EJ30" s="67">
        <v>0</v>
      </c>
      <c r="EK30" s="67">
        <v>4</v>
      </c>
      <c r="EL30" s="90">
        <v>14</v>
      </c>
      <c r="EM30" s="87">
        <v>8</v>
      </c>
      <c r="EN30" s="87">
        <v>2</v>
      </c>
      <c r="EO30" s="87">
        <v>0</v>
      </c>
      <c r="EP30" s="91">
        <v>4</v>
      </c>
    </row>
    <row r="31" spans="1:146" x14ac:dyDescent="0.2">
      <c r="A31" s="82" t="s">
        <v>9052</v>
      </c>
      <c r="B31" s="70">
        <f t="shared" si="5"/>
        <v>31</v>
      </c>
      <c r="C31" s="71">
        <f>SUMIF(Таблица1[ПОО],Динамика!A31,Таблица1[проходят производственную практику])</f>
        <v>0</v>
      </c>
      <c r="D31" s="71">
        <f>SUMIF(Таблица1[ПОО],Динамика!A31,Таблица1[будут проходить производственную практику])</f>
        <v>22</v>
      </c>
      <c r="E31" s="71">
        <f>SUMIF(Таблица1[ПОО],Динамика!A31,Таблица1[трудоустроены на предприятие])</f>
        <v>0</v>
      </c>
      <c r="F31" s="71">
        <f>SUMIF(Таблица1[ПОО],Динамика!A31,Таблица1[Всего])</f>
        <v>9</v>
      </c>
      <c r="G31" s="72">
        <f t="shared" si="0"/>
        <v>0</v>
      </c>
      <c r="H31" s="73">
        <f t="shared" si="1"/>
        <v>0</v>
      </c>
      <c r="I31" s="73">
        <f t="shared" si="2"/>
        <v>0</v>
      </c>
      <c r="J31" s="73">
        <f t="shared" si="3"/>
        <v>0</v>
      </c>
      <c r="K31" s="73">
        <f t="shared" si="4"/>
        <v>0</v>
      </c>
      <c r="L31" s="70">
        <v>31</v>
      </c>
      <c r="M31" s="71">
        <v>0</v>
      </c>
      <c r="N31" s="71">
        <v>22</v>
      </c>
      <c r="O31" s="71">
        <v>0</v>
      </c>
      <c r="P31" s="71">
        <v>9</v>
      </c>
      <c r="Q31" s="70">
        <v>31</v>
      </c>
      <c r="R31" s="71">
        <v>0</v>
      </c>
      <c r="S31" s="71">
        <v>22</v>
      </c>
      <c r="T31" s="71">
        <v>0</v>
      </c>
      <c r="U31" s="71">
        <v>9</v>
      </c>
      <c r="V31" s="70">
        <v>31</v>
      </c>
      <c r="W31" s="71">
        <v>0</v>
      </c>
      <c r="X31" s="71">
        <v>22</v>
      </c>
      <c r="Y31" s="71">
        <v>0</v>
      </c>
      <c r="Z31" s="71">
        <v>9</v>
      </c>
      <c r="AA31" s="70">
        <v>31</v>
      </c>
      <c r="AB31" s="71">
        <v>0</v>
      </c>
      <c r="AC31" s="71">
        <v>22</v>
      </c>
      <c r="AD31" s="71">
        <v>0</v>
      </c>
      <c r="AE31" s="71">
        <v>9</v>
      </c>
      <c r="AF31" s="70">
        <v>43</v>
      </c>
      <c r="AG31" s="71">
        <v>20</v>
      </c>
      <c r="AH31" s="71">
        <v>0</v>
      </c>
      <c r="AI31" s="71">
        <v>2</v>
      </c>
      <c r="AJ31" s="71">
        <v>21</v>
      </c>
      <c r="AK31" s="70">
        <v>43</v>
      </c>
      <c r="AL31" s="71">
        <v>20</v>
      </c>
      <c r="AM31" s="71">
        <v>0</v>
      </c>
      <c r="AN31" s="71">
        <v>2</v>
      </c>
      <c r="AO31" s="71">
        <v>21</v>
      </c>
      <c r="AP31" s="70">
        <v>43</v>
      </c>
      <c r="AQ31" s="71">
        <v>20</v>
      </c>
      <c r="AR31" s="71">
        <v>0</v>
      </c>
      <c r="AS31" s="71">
        <v>2</v>
      </c>
      <c r="AT31" s="71">
        <v>21</v>
      </c>
      <c r="AU31" s="70">
        <v>50</v>
      </c>
      <c r="AV31" s="71">
        <v>27</v>
      </c>
      <c r="AW31" s="71">
        <v>0</v>
      </c>
      <c r="AX31" s="71">
        <v>2</v>
      </c>
      <c r="AY31" s="71">
        <v>21</v>
      </c>
      <c r="AZ31" s="70">
        <v>53</v>
      </c>
      <c r="BA31" s="71">
        <v>12</v>
      </c>
      <c r="BB31" s="71">
        <v>18</v>
      </c>
      <c r="BC31" s="71">
        <v>2</v>
      </c>
      <c r="BD31" s="71">
        <v>21</v>
      </c>
      <c r="BE31" s="70">
        <v>53</v>
      </c>
      <c r="BF31" s="71">
        <v>12</v>
      </c>
      <c r="BG31" s="71">
        <v>18</v>
      </c>
      <c r="BH31" s="71">
        <v>2</v>
      </c>
      <c r="BI31" s="71">
        <v>21</v>
      </c>
      <c r="BJ31" s="70">
        <v>53</v>
      </c>
      <c r="BK31" s="71">
        <v>16</v>
      </c>
      <c r="BL31" s="71">
        <v>14</v>
      </c>
      <c r="BM31" s="71">
        <v>2</v>
      </c>
      <c r="BN31" s="71">
        <v>21</v>
      </c>
      <c r="BO31" s="70">
        <v>53</v>
      </c>
      <c r="BP31" s="71">
        <v>16</v>
      </c>
      <c r="BQ31" s="71">
        <v>14</v>
      </c>
      <c r="BR31" s="71">
        <v>2</v>
      </c>
      <c r="BS31" s="71">
        <v>21</v>
      </c>
      <c r="BT31" s="70">
        <v>53</v>
      </c>
      <c r="BU31" s="71">
        <v>16</v>
      </c>
      <c r="BV31" s="71">
        <v>14</v>
      </c>
      <c r="BW31" s="71">
        <v>2</v>
      </c>
      <c r="BX31" s="71">
        <v>21</v>
      </c>
      <c r="BY31" s="70">
        <v>53</v>
      </c>
      <c r="BZ31" s="71">
        <v>16</v>
      </c>
      <c r="CA31" s="71">
        <v>14</v>
      </c>
      <c r="CB31" s="71">
        <v>2</v>
      </c>
      <c r="CC31" s="71">
        <v>21</v>
      </c>
      <c r="CD31" s="70">
        <v>56</v>
      </c>
      <c r="CE31" s="71">
        <v>15</v>
      </c>
      <c r="CF31" s="71">
        <v>18</v>
      </c>
      <c r="CG31" s="71">
        <v>2</v>
      </c>
      <c r="CH31" s="71">
        <v>21</v>
      </c>
      <c r="CI31" s="70">
        <v>56</v>
      </c>
      <c r="CJ31" s="71">
        <v>15</v>
      </c>
      <c r="CK31" s="71">
        <v>18</v>
      </c>
      <c r="CL31" s="71">
        <v>2</v>
      </c>
      <c r="CM31" s="71">
        <v>21</v>
      </c>
      <c r="CN31" s="70">
        <v>39</v>
      </c>
      <c r="CO31" s="71">
        <v>6</v>
      </c>
      <c r="CP31" s="71">
        <v>10</v>
      </c>
      <c r="CQ31" s="71">
        <v>2</v>
      </c>
      <c r="CR31" s="71">
        <v>21</v>
      </c>
      <c r="CS31" s="70">
        <v>39</v>
      </c>
      <c r="CT31" s="71">
        <v>6</v>
      </c>
      <c r="CU31" s="71">
        <v>10</v>
      </c>
      <c r="CV31" s="71">
        <v>2</v>
      </c>
      <c r="CW31" s="71">
        <v>21</v>
      </c>
      <c r="CX31" s="70">
        <v>39</v>
      </c>
      <c r="CY31" s="71">
        <v>6</v>
      </c>
      <c r="CZ31" s="71">
        <v>10</v>
      </c>
      <c r="DA31" s="71">
        <v>2</v>
      </c>
      <c r="DB31" s="71">
        <v>21</v>
      </c>
      <c r="DC31" s="70">
        <v>39</v>
      </c>
      <c r="DD31" s="71">
        <v>6</v>
      </c>
      <c r="DE31" s="71">
        <v>10</v>
      </c>
      <c r="DF31" s="71">
        <v>2</v>
      </c>
      <c r="DG31" s="71">
        <v>21</v>
      </c>
      <c r="DH31" s="70">
        <v>40</v>
      </c>
      <c r="DI31" s="71">
        <v>12</v>
      </c>
      <c r="DJ31" s="71">
        <v>5</v>
      </c>
      <c r="DK31" s="71">
        <v>2</v>
      </c>
      <c r="DL31" s="71">
        <v>21</v>
      </c>
      <c r="DM31" s="70">
        <v>40</v>
      </c>
      <c r="DN31" s="71">
        <v>12</v>
      </c>
      <c r="DO31" s="71">
        <v>5</v>
      </c>
      <c r="DP31" s="71">
        <v>2</v>
      </c>
      <c r="DQ31" s="71">
        <v>21</v>
      </c>
      <c r="DR31" s="70">
        <v>42</v>
      </c>
      <c r="DS31" s="71">
        <v>19</v>
      </c>
      <c r="DT31" s="71">
        <v>2</v>
      </c>
      <c r="DU31" s="71">
        <v>0</v>
      </c>
      <c r="DV31" s="71">
        <v>21</v>
      </c>
      <c r="DW31" s="70">
        <v>42</v>
      </c>
      <c r="DX31" s="71">
        <v>19</v>
      </c>
      <c r="DY31" s="71">
        <v>2</v>
      </c>
      <c r="DZ31" s="71">
        <v>0</v>
      </c>
      <c r="EA31" s="71">
        <v>21</v>
      </c>
      <c r="EB31" s="70">
        <v>42</v>
      </c>
      <c r="EC31" s="71">
        <v>19</v>
      </c>
      <c r="ED31" s="71">
        <v>2</v>
      </c>
      <c r="EE31" s="71">
        <v>0</v>
      </c>
      <c r="EF31" s="71">
        <v>21</v>
      </c>
      <c r="EG31" s="70">
        <v>36</v>
      </c>
      <c r="EH31" s="71">
        <v>8</v>
      </c>
      <c r="EI31" s="71">
        <v>7</v>
      </c>
      <c r="EJ31" s="71">
        <v>0</v>
      </c>
      <c r="EK31" s="71">
        <v>21</v>
      </c>
      <c r="EL31" s="88">
        <v>36</v>
      </c>
      <c r="EM31" s="35">
        <v>8</v>
      </c>
      <c r="EN31" s="35">
        <v>7</v>
      </c>
      <c r="EO31" s="35">
        <v>0</v>
      </c>
      <c r="EP31" s="89">
        <v>21</v>
      </c>
    </row>
    <row r="32" spans="1:146" x14ac:dyDescent="0.2">
      <c r="A32" s="84" t="s">
        <v>9022</v>
      </c>
      <c r="B32" s="66">
        <f t="shared" si="5"/>
        <v>522</v>
      </c>
      <c r="C32" s="67">
        <f>SUMIF(Таблица1[ПОО],Динамика!A32,Таблица1[проходят производственную практику])</f>
        <v>0</v>
      </c>
      <c r="D32" s="67">
        <f>SUMIF(Таблица1[ПОО],Динамика!A32,Таблица1[будут проходить производственную практику])</f>
        <v>378</v>
      </c>
      <c r="E32" s="67">
        <f>SUMIF(Таблица1[ПОО],Динамика!A32,Таблица1[трудоустроены на предприятие])</f>
        <v>0</v>
      </c>
      <c r="F32" s="67">
        <f>SUMIF(Таблица1[ПОО],Динамика!A32,Таблица1[Всего])</f>
        <v>144</v>
      </c>
      <c r="G32" s="68">
        <f t="shared" si="0"/>
        <v>55</v>
      </c>
      <c r="H32" s="69">
        <f t="shared" si="1"/>
        <v>0</v>
      </c>
      <c r="I32" s="69">
        <f t="shared" si="2"/>
        <v>134</v>
      </c>
      <c r="J32" s="69">
        <f t="shared" si="3"/>
        <v>-93</v>
      </c>
      <c r="K32" s="69">
        <f t="shared" si="4"/>
        <v>14</v>
      </c>
      <c r="L32" s="66">
        <v>467</v>
      </c>
      <c r="M32" s="67">
        <v>0</v>
      </c>
      <c r="N32" s="67">
        <v>244</v>
      </c>
      <c r="O32" s="67">
        <v>93</v>
      </c>
      <c r="P32" s="67">
        <v>130</v>
      </c>
      <c r="Q32" s="66">
        <v>467</v>
      </c>
      <c r="R32" s="67">
        <v>0</v>
      </c>
      <c r="S32" s="67">
        <v>244</v>
      </c>
      <c r="T32" s="67">
        <v>93</v>
      </c>
      <c r="U32" s="67">
        <v>130</v>
      </c>
      <c r="V32" s="66">
        <v>467</v>
      </c>
      <c r="W32" s="67">
        <v>0</v>
      </c>
      <c r="X32" s="67">
        <v>244</v>
      </c>
      <c r="Y32" s="67">
        <v>93</v>
      </c>
      <c r="Z32" s="67">
        <v>130</v>
      </c>
      <c r="AA32" s="66">
        <v>467</v>
      </c>
      <c r="AB32" s="67">
        <v>0</v>
      </c>
      <c r="AC32" s="67">
        <v>244</v>
      </c>
      <c r="AD32" s="67">
        <v>93</v>
      </c>
      <c r="AE32" s="67">
        <v>130</v>
      </c>
      <c r="AF32" s="66">
        <v>91</v>
      </c>
      <c r="AG32" s="67">
        <v>28</v>
      </c>
      <c r="AH32" s="67">
        <v>0</v>
      </c>
      <c r="AI32" s="67">
        <v>56</v>
      </c>
      <c r="AJ32" s="67">
        <v>7</v>
      </c>
      <c r="AK32" s="66">
        <v>91</v>
      </c>
      <c r="AL32" s="67">
        <v>28</v>
      </c>
      <c r="AM32" s="67">
        <v>0</v>
      </c>
      <c r="AN32" s="67">
        <v>56</v>
      </c>
      <c r="AO32" s="67">
        <v>7</v>
      </c>
      <c r="AP32" s="66">
        <v>91</v>
      </c>
      <c r="AQ32" s="67">
        <v>28</v>
      </c>
      <c r="AR32" s="67">
        <v>0</v>
      </c>
      <c r="AS32" s="67">
        <v>56</v>
      </c>
      <c r="AT32" s="67">
        <v>7</v>
      </c>
      <c r="AU32" s="66">
        <v>91</v>
      </c>
      <c r="AV32" s="67">
        <v>28</v>
      </c>
      <c r="AW32" s="67">
        <v>0</v>
      </c>
      <c r="AX32" s="67">
        <v>56</v>
      </c>
      <c r="AY32" s="67">
        <v>7</v>
      </c>
      <c r="AZ32" s="66">
        <v>294</v>
      </c>
      <c r="BA32" s="67">
        <v>178</v>
      </c>
      <c r="BB32" s="67">
        <v>46</v>
      </c>
      <c r="BC32" s="67">
        <v>53</v>
      </c>
      <c r="BD32" s="67">
        <v>17</v>
      </c>
      <c r="BE32" s="66">
        <v>294</v>
      </c>
      <c r="BF32" s="67">
        <v>178</v>
      </c>
      <c r="BG32" s="67">
        <v>46</v>
      </c>
      <c r="BH32" s="67">
        <v>53</v>
      </c>
      <c r="BI32" s="67">
        <v>17</v>
      </c>
      <c r="BJ32" s="66">
        <v>294</v>
      </c>
      <c r="BK32" s="67">
        <v>178</v>
      </c>
      <c r="BL32" s="67">
        <v>46</v>
      </c>
      <c r="BM32" s="67">
        <v>53</v>
      </c>
      <c r="BN32" s="67">
        <v>17</v>
      </c>
      <c r="BO32" s="66">
        <v>294</v>
      </c>
      <c r="BP32" s="67">
        <v>178</v>
      </c>
      <c r="BQ32" s="67">
        <v>46</v>
      </c>
      <c r="BR32" s="67">
        <v>53</v>
      </c>
      <c r="BS32" s="67">
        <v>17</v>
      </c>
      <c r="BT32" s="66">
        <v>294</v>
      </c>
      <c r="BU32" s="67">
        <v>178</v>
      </c>
      <c r="BV32" s="67">
        <v>46</v>
      </c>
      <c r="BW32" s="67">
        <v>53</v>
      </c>
      <c r="BX32" s="67">
        <v>17</v>
      </c>
      <c r="BY32" s="66">
        <v>294</v>
      </c>
      <c r="BZ32" s="67">
        <v>178</v>
      </c>
      <c r="CA32" s="67">
        <v>46</v>
      </c>
      <c r="CB32" s="67">
        <v>53</v>
      </c>
      <c r="CC32" s="67">
        <v>17</v>
      </c>
      <c r="CD32" s="66">
        <v>294</v>
      </c>
      <c r="CE32" s="67">
        <v>178</v>
      </c>
      <c r="CF32" s="67">
        <v>46</v>
      </c>
      <c r="CG32" s="67">
        <v>53</v>
      </c>
      <c r="CH32" s="67">
        <v>17</v>
      </c>
      <c r="CI32" s="66">
        <v>294</v>
      </c>
      <c r="CJ32" s="67">
        <v>178</v>
      </c>
      <c r="CK32" s="67">
        <v>46</v>
      </c>
      <c r="CL32" s="67">
        <v>53</v>
      </c>
      <c r="CM32" s="67">
        <v>17</v>
      </c>
      <c r="CN32" s="66">
        <v>294</v>
      </c>
      <c r="CO32" s="67">
        <v>178</v>
      </c>
      <c r="CP32" s="67">
        <v>46</v>
      </c>
      <c r="CQ32" s="67">
        <v>53</v>
      </c>
      <c r="CR32" s="67">
        <v>17</v>
      </c>
      <c r="CS32" s="66">
        <v>294</v>
      </c>
      <c r="CT32" s="67">
        <v>178</v>
      </c>
      <c r="CU32" s="67">
        <v>46</v>
      </c>
      <c r="CV32" s="67">
        <v>53</v>
      </c>
      <c r="CW32" s="67">
        <v>17</v>
      </c>
      <c r="CX32" s="66">
        <v>140</v>
      </c>
      <c r="CY32" s="67">
        <v>77</v>
      </c>
      <c r="CZ32" s="67">
        <v>27</v>
      </c>
      <c r="DA32" s="67">
        <v>19</v>
      </c>
      <c r="DB32" s="67">
        <v>17</v>
      </c>
      <c r="DC32" s="66">
        <v>176</v>
      </c>
      <c r="DD32" s="67">
        <v>89</v>
      </c>
      <c r="DE32" s="67">
        <v>54</v>
      </c>
      <c r="DF32" s="67">
        <v>16</v>
      </c>
      <c r="DG32" s="67">
        <v>17</v>
      </c>
      <c r="DH32" s="66">
        <v>176</v>
      </c>
      <c r="DI32" s="67">
        <v>89</v>
      </c>
      <c r="DJ32" s="67">
        <v>54</v>
      </c>
      <c r="DK32" s="67">
        <v>16</v>
      </c>
      <c r="DL32" s="67">
        <v>17</v>
      </c>
      <c r="DM32" s="66">
        <v>176</v>
      </c>
      <c r="DN32" s="67">
        <v>89</v>
      </c>
      <c r="DO32" s="67">
        <v>54</v>
      </c>
      <c r="DP32" s="67">
        <v>16</v>
      </c>
      <c r="DQ32" s="67">
        <v>17</v>
      </c>
      <c r="DR32" s="66">
        <v>214</v>
      </c>
      <c r="DS32" s="67">
        <v>123</v>
      </c>
      <c r="DT32" s="67">
        <v>59</v>
      </c>
      <c r="DU32" s="67">
        <v>15</v>
      </c>
      <c r="DV32" s="67">
        <v>17</v>
      </c>
      <c r="DW32" s="66">
        <v>214</v>
      </c>
      <c r="DX32" s="67">
        <v>123</v>
      </c>
      <c r="DY32" s="67">
        <v>59</v>
      </c>
      <c r="DZ32" s="67">
        <v>15</v>
      </c>
      <c r="EA32" s="67">
        <v>17</v>
      </c>
      <c r="EB32" s="66">
        <v>214</v>
      </c>
      <c r="EC32" s="67">
        <v>123</v>
      </c>
      <c r="ED32" s="67">
        <v>59</v>
      </c>
      <c r="EE32" s="67">
        <v>15</v>
      </c>
      <c r="EF32" s="67">
        <v>17</v>
      </c>
      <c r="EG32" s="66">
        <v>214</v>
      </c>
      <c r="EH32" s="67">
        <v>123</v>
      </c>
      <c r="EI32" s="67">
        <v>59</v>
      </c>
      <c r="EJ32" s="67">
        <v>15</v>
      </c>
      <c r="EK32" s="67">
        <v>17</v>
      </c>
      <c r="EL32" s="90">
        <v>214</v>
      </c>
      <c r="EM32" s="87">
        <v>123</v>
      </c>
      <c r="EN32" s="87">
        <v>59</v>
      </c>
      <c r="EO32" s="87">
        <v>15</v>
      </c>
      <c r="EP32" s="91">
        <v>17</v>
      </c>
    </row>
    <row r="33" spans="1:146" x14ac:dyDescent="0.2">
      <c r="A33" s="82" t="s">
        <v>9044</v>
      </c>
      <c r="B33" s="70">
        <f t="shared" si="5"/>
        <v>181</v>
      </c>
      <c r="C33" s="71">
        <f>SUMIF(Таблица1[ПОО],Динамика!A33,Таблица1[проходят производственную практику])</f>
        <v>0</v>
      </c>
      <c r="D33" s="71">
        <f>SUMIF(Таблица1[ПОО],Динамика!A33,Таблица1[будут проходить производственную практику])</f>
        <v>74</v>
      </c>
      <c r="E33" s="71">
        <f>SUMIF(Таблица1[ПОО],Динамика!A33,Таблица1[трудоустроены на предприятие])</f>
        <v>2</v>
      </c>
      <c r="F33" s="71">
        <f>SUMIF(Таблица1[ПОО],Динамика!A33,Таблица1[Всего])</f>
        <v>105</v>
      </c>
      <c r="G33" s="72">
        <f t="shared" si="0"/>
        <v>0</v>
      </c>
      <c r="H33" s="73">
        <f t="shared" si="1"/>
        <v>0</v>
      </c>
      <c r="I33" s="73">
        <f t="shared" si="2"/>
        <v>0</v>
      </c>
      <c r="J33" s="73">
        <f t="shared" si="3"/>
        <v>0</v>
      </c>
      <c r="K33" s="73">
        <f t="shared" si="4"/>
        <v>0</v>
      </c>
      <c r="L33" s="70">
        <v>181</v>
      </c>
      <c r="M33" s="71">
        <v>0</v>
      </c>
      <c r="N33" s="71">
        <v>74</v>
      </c>
      <c r="O33" s="71">
        <v>2</v>
      </c>
      <c r="P33" s="71">
        <v>105</v>
      </c>
      <c r="Q33" s="70">
        <v>181</v>
      </c>
      <c r="R33" s="71">
        <v>0</v>
      </c>
      <c r="S33" s="71">
        <v>74</v>
      </c>
      <c r="T33" s="71">
        <v>2</v>
      </c>
      <c r="U33" s="71">
        <v>105</v>
      </c>
      <c r="V33" s="70">
        <v>181</v>
      </c>
      <c r="W33" s="71">
        <v>0</v>
      </c>
      <c r="X33" s="71">
        <v>74</v>
      </c>
      <c r="Y33" s="71">
        <v>2</v>
      </c>
      <c r="Z33" s="71">
        <v>105</v>
      </c>
      <c r="AA33" s="70">
        <v>181</v>
      </c>
      <c r="AB33" s="71">
        <v>0</v>
      </c>
      <c r="AC33" s="71">
        <v>74</v>
      </c>
      <c r="AD33" s="71">
        <v>2</v>
      </c>
      <c r="AE33" s="71">
        <v>105</v>
      </c>
      <c r="AF33" s="70">
        <v>175</v>
      </c>
      <c r="AG33" s="71">
        <v>67</v>
      </c>
      <c r="AH33" s="71">
        <v>0</v>
      </c>
      <c r="AI33" s="71">
        <v>3</v>
      </c>
      <c r="AJ33" s="71">
        <v>105</v>
      </c>
      <c r="AK33" s="70">
        <v>175</v>
      </c>
      <c r="AL33" s="71">
        <v>67</v>
      </c>
      <c r="AM33" s="71">
        <v>0</v>
      </c>
      <c r="AN33" s="71">
        <v>3</v>
      </c>
      <c r="AO33" s="71">
        <v>105</v>
      </c>
      <c r="AP33" s="70">
        <v>175</v>
      </c>
      <c r="AQ33" s="71">
        <v>67</v>
      </c>
      <c r="AR33" s="71">
        <v>0</v>
      </c>
      <c r="AS33" s="71">
        <v>3</v>
      </c>
      <c r="AT33" s="71">
        <v>105</v>
      </c>
      <c r="AU33" s="70">
        <v>299</v>
      </c>
      <c r="AV33" s="71">
        <v>73</v>
      </c>
      <c r="AW33" s="71">
        <v>77</v>
      </c>
      <c r="AX33" s="71">
        <v>44</v>
      </c>
      <c r="AY33" s="71">
        <v>105</v>
      </c>
      <c r="AZ33" s="70">
        <v>299</v>
      </c>
      <c r="BA33" s="71">
        <v>73</v>
      </c>
      <c r="BB33" s="71">
        <v>77</v>
      </c>
      <c r="BC33" s="71">
        <v>44</v>
      </c>
      <c r="BD33" s="71">
        <v>105</v>
      </c>
      <c r="BE33" s="70">
        <v>299</v>
      </c>
      <c r="BF33" s="71">
        <v>73</v>
      </c>
      <c r="BG33" s="71">
        <v>77</v>
      </c>
      <c r="BH33" s="71">
        <v>44</v>
      </c>
      <c r="BI33" s="71">
        <v>105</v>
      </c>
      <c r="BJ33" s="70">
        <v>299</v>
      </c>
      <c r="BK33" s="71">
        <v>73</v>
      </c>
      <c r="BL33" s="71">
        <v>77</v>
      </c>
      <c r="BM33" s="71">
        <v>44</v>
      </c>
      <c r="BN33" s="71">
        <v>105</v>
      </c>
      <c r="BO33" s="70">
        <v>299</v>
      </c>
      <c r="BP33" s="71">
        <v>73</v>
      </c>
      <c r="BQ33" s="71">
        <v>77</v>
      </c>
      <c r="BR33" s="71">
        <v>44</v>
      </c>
      <c r="BS33" s="71">
        <v>105</v>
      </c>
      <c r="BT33" s="70">
        <v>299</v>
      </c>
      <c r="BU33" s="71">
        <v>73</v>
      </c>
      <c r="BV33" s="71">
        <v>77</v>
      </c>
      <c r="BW33" s="71">
        <v>44</v>
      </c>
      <c r="BX33" s="71">
        <v>105</v>
      </c>
      <c r="BY33" s="70">
        <v>299</v>
      </c>
      <c r="BZ33" s="71">
        <v>73</v>
      </c>
      <c r="CA33" s="71">
        <v>77</v>
      </c>
      <c r="CB33" s="71">
        <v>44</v>
      </c>
      <c r="CC33" s="71">
        <v>105</v>
      </c>
      <c r="CD33" s="70">
        <v>299</v>
      </c>
      <c r="CE33" s="71">
        <v>73</v>
      </c>
      <c r="CF33" s="71">
        <v>77</v>
      </c>
      <c r="CG33" s="71">
        <v>44</v>
      </c>
      <c r="CH33" s="71">
        <v>105</v>
      </c>
      <c r="CI33" s="70">
        <v>299</v>
      </c>
      <c r="CJ33" s="71">
        <v>73</v>
      </c>
      <c r="CK33" s="71">
        <v>77</v>
      </c>
      <c r="CL33" s="71">
        <v>44</v>
      </c>
      <c r="CM33" s="71">
        <v>105</v>
      </c>
      <c r="CN33" s="70">
        <v>302</v>
      </c>
      <c r="CO33" s="71">
        <v>75</v>
      </c>
      <c r="CP33" s="71">
        <v>78</v>
      </c>
      <c r="CQ33" s="71">
        <v>44</v>
      </c>
      <c r="CR33" s="71">
        <v>105</v>
      </c>
      <c r="CS33" s="70">
        <v>302</v>
      </c>
      <c r="CT33" s="71">
        <v>75</v>
      </c>
      <c r="CU33" s="71">
        <v>78</v>
      </c>
      <c r="CV33" s="71">
        <v>44</v>
      </c>
      <c r="CW33" s="71">
        <v>105</v>
      </c>
      <c r="CX33" s="70">
        <v>302</v>
      </c>
      <c r="CY33" s="71">
        <v>75</v>
      </c>
      <c r="CZ33" s="71">
        <v>78</v>
      </c>
      <c r="DA33" s="71">
        <v>44</v>
      </c>
      <c r="DB33" s="71">
        <v>105</v>
      </c>
      <c r="DC33" s="70">
        <v>302</v>
      </c>
      <c r="DD33" s="71">
        <v>75</v>
      </c>
      <c r="DE33" s="71">
        <v>78</v>
      </c>
      <c r="DF33" s="71">
        <v>44</v>
      </c>
      <c r="DG33" s="71">
        <v>105</v>
      </c>
      <c r="DH33" s="70">
        <v>302</v>
      </c>
      <c r="DI33" s="71">
        <v>75</v>
      </c>
      <c r="DJ33" s="71">
        <v>78</v>
      </c>
      <c r="DK33" s="71">
        <v>44</v>
      </c>
      <c r="DL33" s="71">
        <v>105</v>
      </c>
      <c r="DM33" s="70">
        <v>302</v>
      </c>
      <c r="DN33" s="71">
        <v>75</v>
      </c>
      <c r="DO33" s="71">
        <v>78</v>
      </c>
      <c r="DP33" s="71">
        <v>44</v>
      </c>
      <c r="DQ33" s="71">
        <v>105</v>
      </c>
      <c r="DR33" s="70">
        <v>302</v>
      </c>
      <c r="DS33" s="71">
        <v>75</v>
      </c>
      <c r="DT33" s="71">
        <v>78</v>
      </c>
      <c r="DU33" s="71">
        <v>44</v>
      </c>
      <c r="DV33" s="71">
        <v>105</v>
      </c>
      <c r="DW33" s="70">
        <v>302</v>
      </c>
      <c r="DX33" s="71">
        <v>75</v>
      </c>
      <c r="DY33" s="71">
        <v>78</v>
      </c>
      <c r="DZ33" s="71">
        <v>44</v>
      </c>
      <c r="EA33" s="71">
        <v>105</v>
      </c>
      <c r="EB33" s="70">
        <v>302</v>
      </c>
      <c r="EC33" s="71">
        <v>75</v>
      </c>
      <c r="ED33" s="71">
        <v>78</v>
      </c>
      <c r="EE33" s="71">
        <v>44</v>
      </c>
      <c r="EF33" s="71">
        <v>105</v>
      </c>
      <c r="EG33" s="70">
        <v>300</v>
      </c>
      <c r="EH33" s="71">
        <v>72</v>
      </c>
      <c r="EI33" s="71">
        <v>77</v>
      </c>
      <c r="EJ33" s="71">
        <v>41</v>
      </c>
      <c r="EK33" s="71">
        <v>110</v>
      </c>
      <c r="EL33" s="88">
        <v>300</v>
      </c>
      <c r="EM33" s="35">
        <v>72</v>
      </c>
      <c r="EN33" s="35">
        <v>77</v>
      </c>
      <c r="EO33" s="35">
        <v>41</v>
      </c>
      <c r="EP33" s="89">
        <v>110</v>
      </c>
    </row>
    <row r="34" spans="1:146" x14ac:dyDescent="0.2">
      <c r="A34" s="83" t="s">
        <v>9026</v>
      </c>
      <c r="B34" s="66">
        <f t="shared" si="5"/>
        <v>0</v>
      </c>
      <c r="C34" s="67">
        <f>SUMIF(Таблица1[ПОО],Динамика!A34,Таблица1[проходят производственную практику])</f>
        <v>0</v>
      </c>
      <c r="D34" s="67">
        <f>SUMIF(Таблица1[ПОО],Динамика!A34,Таблица1[будут проходить производственную практику])</f>
        <v>0</v>
      </c>
      <c r="E34" s="67">
        <f>SUMIF(Таблица1[ПОО],Динамика!A34,Таблица1[трудоустроены на предприятие])</f>
        <v>0</v>
      </c>
      <c r="F34" s="67">
        <f>SUMIF(Таблица1[ПОО],Динамика!A34,Таблица1[Всего])</f>
        <v>0</v>
      </c>
      <c r="G34" s="68">
        <f t="shared" si="0"/>
        <v>-143</v>
      </c>
      <c r="H34" s="69">
        <f t="shared" si="1"/>
        <v>0</v>
      </c>
      <c r="I34" s="69">
        <f t="shared" si="2"/>
        <v>-120</v>
      </c>
      <c r="J34" s="69">
        <f t="shared" si="3"/>
        <v>0</v>
      </c>
      <c r="K34" s="69">
        <f t="shared" si="4"/>
        <v>-23</v>
      </c>
      <c r="L34" s="66">
        <v>143</v>
      </c>
      <c r="M34" s="67">
        <v>0</v>
      </c>
      <c r="N34" s="67">
        <v>120</v>
      </c>
      <c r="O34" s="67">
        <v>0</v>
      </c>
      <c r="P34" s="67">
        <v>23</v>
      </c>
      <c r="Q34" s="66">
        <v>143</v>
      </c>
      <c r="R34" s="67">
        <v>0</v>
      </c>
      <c r="S34" s="67">
        <v>120</v>
      </c>
      <c r="T34" s="67">
        <v>0</v>
      </c>
      <c r="U34" s="67">
        <v>23</v>
      </c>
      <c r="V34" s="66">
        <v>143</v>
      </c>
      <c r="W34" s="67">
        <v>0</v>
      </c>
      <c r="X34" s="67">
        <v>120</v>
      </c>
      <c r="Y34" s="67">
        <v>0</v>
      </c>
      <c r="Z34" s="67">
        <v>23</v>
      </c>
      <c r="AA34" s="66">
        <v>143</v>
      </c>
      <c r="AB34" s="67">
        <v>0</v>
      </c>
      <c r="AC34" s="67">
        <v>120</v>
      </c>
      <c r="AD34" s="67">
        <v>0</v>
      </c>
      <c r="AE34" s="67">
        <v>23</v>
      </c>
      <c r="AF34" s="66">
        <v>292</v>
      </c>
      <c r="AG34" s="67">
        <v>162</v>
      </c>
      <c r="AH34" s="67">
        <v>0</v>
      </c>
      <c r="AI34" s="67">
        <v>107</v>
      </c>
      <c r="AJ34" s="67">
        <v>23</v>
      </c>
      <c r="AK34" s="66">
        <v>292</v>
      </c>
      <c r="AL34" s="67">
        <v>162</v>
      </c>
      <c r="AM34" s="67">
        <v>0</v>
      </c>
      <c r="AN34" s="67">
        <v>107</v>
      </c>
      <c r="AO34" s="67">
        <v>23</v>
      </c>
      <c r="AP34" s="66">
        <v>292</v>
      </c>
      <c r="AQ34" s="67">
        <v>162</v>
      </c>
      <c r="AR34" s="67">
        <v>0</v>
      </c>
      <c r="AS34" s="67">
        <v>107</v>
      </c>
      <c r="AT34" s="67">
        <v>23</v>
      </c>
      <c r="AU34" s="66">
        <v>277</v>
      </c>
      <c r="AV34" s="67">
        <v>115</v>
      </c>
      <c r="AW34" s="67">
        <v>32</v>
      </c>
      <c r="AX34" s="67">
        <v>107</v>
      </c>
      <c r="AY34" s="67">
        <v>23</v>
      </c>
      <c r="AZ34" s="66">
        <v>257</v>
      </c>
      <c r="BA34" s="67">
        <v>95</v>
      </c>
      <c r="BB34" s="67">
        <v>32</v>
      </c>
      <c r="BC34" s="67">
        <v>107</v>
      </c>
      <c r="BD34" s="67">
        <v>23</v>
      </c>
      <c r="BE34" s="66">
        <v>257</v>
      </c>
      <c r="BF34" s="67">
        <v>95</v>
      </c>
      <c r="BG34" s="67">
        <v>32</v>
      </c>
      <c r="BH34" s="67">
        <v>107</v>
      </c>
      <c r="BI34" s="67">
        <v>23</v>
      </c>
      <c r="BJ34" s="66">
        <v>257</v>
      </c>
      <c r="BK34" s="67">
        <v>95</v>
      </c>
      <c r="BL34" s="67">
        <v>32</v>
      </c>
      <c r="BM34" s="67">
        <v>107</v>
      </c>
      <c r="BN34" s="67">
        <v>23</v>
      </c>
      <c r="BO34" s="66">
        <v>257</v>
      </c>
      <c r="BP34" s="67">
        <v>95</v>
      </c>
      <c r="BQ34" s="67">
        <v>32</v>
      </c>
      <c r="BR34" s="67">
        <v>107</v>
      </c>
      <c r="BS34" s="67">
        <v>23</v>
      </c>
      <c r="BT34" s="66">
        <v>232</v>
      </c>
      <c r="BU34" s="67">
        <v>25</v>
      </c>
      <c r="BV34" s="67">
        <v>82</v>
      </c>
      <c r="BW34" s="67">
        <v>102</v>
      </c>
      <c r="BX34" s="67">
        <v>23</v>
      </c>
      <c r="BY34" s="66">
        <v>247</v>
      </c>
      <c r="BZ34" s="67">
        <v>30</v>
      </c>
      <c r="CA34" s="67">
        <v>92</v>
      </c>
      <c r="CB34" s="67">
        <v>102</v>
      </c>
      <c r="CC34" s="67">
        <v>23</v>
      </c>
      <c r="CD34" s="66">
        <v>247</v>
      </c>
      <c r="CE34" s="67">
        <v>30</v>
      </c>
      <c r="CF34" s="67">
        <v>92</v>
      </c>
      <c r="CG34" s="67">
        <v>102</v>
      </c>
      <c r="CH34" s="67">
        <v>23</v>
      </c>
      <c r="CI34" s="66">
        <v>247</v>
      </c>
      <c r="CJ34" s="67">
        <v>30</v>
      </c>
      <c r="CK34" s="67">
        <v>92</v>
      </c>
      <c r="CL34" s="67">
        <v>102</v>
      </c>
      <c r="CM34" s="67">
        <v>23</v>
      </c>
      <c r="CN34" s="66">
        <v>231</v>
      </c>
      <c r="CO34" s="67">
        <v>8</v>
      </c>
      <c r="CP34" s="67">
        <v>98</v>
      </c>
      <c r="CQ34" s="67">
        <v>102</v>
      </c>
      <c r="CR34" s="67">
        <v>23</v>
      </c>
      <c r="CS34" s="66">
        <v>231</v>
      </c>
      <c r="CT34" s="67">
        <v>8</v>
      </c>
      <c r="CU34" s="67">
        <v>98</v>
      </c>
      <c r="CV34" s="67">
        <v>102</v>
      </c>
      <c r="CW34" s="67">
        <v>23</v>
      </c>
      <c r="CX34" s="66">
        <v>231</v>
      </c>
      <c r="CY34" s="67">
        <v>8</v>
      </c>
      <c r="CZ34" s="67">
        <v>98</v>
      </c>
      <c r="DA34" s="67">
        <v>102</v>
      </c>
      <c r="DB34" s="67">
        <v>23</v>
      </c>
      <c r="DC34" s="66">
        <v>211</v>
      </c>
      <c r="DD34" s="67">
        <v>0</v>
      </c>
      <c r="DE34" s="67">
        <v>86</v>
      </c>
      <c r="DF34" s="67">
        <v>102</v>
      </c>
      <c r="DG34" s="67">
        <v>23</v>
      </c>
      <c r="DH34" s="66">
        <v>211</v>
      </c>
      <c r="DI34" s="67">
        <v>0</v>
      </c>
      <c r="DJ34" s="67">
        <v>86</v>
      </c>
      <c r="DK34" s="67">
        <v>102</v>
      </c>
      <c r="DL34" s="67">
        <v>23</v>
      </c>
      <c r="DM34" s="66">
        <v>211</v>
      </c>
      <c r="DN34" s="67">
        <v>0</v>
      </c>
      <c r="DO34" s="67">
        <v>86</v>
      </c>
      <c r="DP34" s="67">
        <v>102</v>
      </c>
      <c r="DQ34" s="67">
        <v>23</v>
      </c>
      <c r="DR34" s="66">
        <v>211</v>
      </c>
      <c r="DS34" s="67">
        <v>0</v>
      </c>
      <c r="DT34" s="67">
        <v>86</v>
      </c>
      <c r="DU34" s="67">
        <v>102</v>
      </c>
      <c r="DV34" s="67">
        <v>23</v>
      </c>
      <c r="DW34" s="66">
        <v>211</v>
      </c>
      <c r="DX34" s="67">
        <v>0</v>
      </c>
      <c r="DY34" s="67">
        <v>86</v>
      </c>
      <c r="DZ34" s="67">
        <v>102</v>
      </c>
      <c r="EA34" s="67">
        <v>23</v>
      </c>
      <c r="EB34" s="66">
        <v>159</v>
      </c>
      <c r="EC34" s="67">
        <v>0</v>
      </c>
      <c r="ED34" s="67">
        <v>91</v>
      </c>
      <c r="EE34" s="67">
        <v>45</v>
      </c>
      <c r="EF34" s="67">
        <v>23</v>
      </c>
      <c r="EG34" s="66">
        <v>159</v>
      </c>
      <c r="EH34" s="67">
        <v>0</v>
      </c>
      <c r="EI34" s="67">
        <v>91</v>
      </c>
      <c r="EJ34" s="67">
        <v>45</v>
      </c>
      <c r="EK34" s="67">
        <v>23</v>
      </c>
      <c r="EL34" s="90">
        <v>159</v>
      </c>
      <c r="EM34" s="87">
        <v>0</v>
      </c>
      <c r="EN34" s="87">
        <v>91</v>
      </c>
      <c r="EO34" s="87">
        <v>45</v>
      </c>
      <c r="EP34" s="91">
        <v>23</v>
      </c>
    </row>
    <row r="35" spans="1:146" ht="13.5" thickBot="1" x14ac:dyDescent="0.25">
      <c r="A35" s="85" t="s">
        <v>9010</v>
      </c>
      <c r="B35" s="70">
        <f t="shared" si="5"/>
        <v>51</v>
      </c>
      <c r="C35" s="71">
        <f>SUMIF(Таблица1[ПОО],Динамика!A35,Таблица1[проходят производственную практику])</f>
        <v>0</v>
      </c>
      <c r="D35" s="71">
        <f>SUMIF(Таблица1[ПОО],Динамика!A35,Таблица1[будут проходить производственную практику])</f>
        <v>51</v>
      </c>
      <c r="E35" s="71">
        <f>SUMIF(Таблица1[ПОО],Динамика!A35,Таблица1[трудоустроены на предприятие])</f>
        <v>0</v>
      </c>
      <c r="F35" s="71">
        <f>SUMIF(Таблица1[ПОО],Динамика!A35,Таблица1[Всего])</f>
        <v>0</v>
      </c>
      <c r="G35" s="72">
        <f t="shared" si="0"/>
        <v>0</v>
      </c>
      <c r="H35" s="73">
        <f t="shared" si="1"/>
        <v>0</v>
      </c>
      <c r="I35" s="73">
        <f t="shared" si="2"/>
        <v>0</v>
      </c>
      <c r="J35" s="73">
        <f t="shared" si="3"/>
        <v>0</v>
      </c>
      <c r="K35" s="73">
        <f t="shared" si="4"/>
        <v>0</v>
      </c>
      <c r="L35" s="70">
        <v>51</v>
      </c>
      <c r="M35" s="71">
        <v>0</v>
      </c>
      <c r="N35" s="71">
        <v>51</v>
      </c>
      <c r="O35" s="71">
        <v>0</v>
      </c>
      <c r="P35" s="71">
        <v>0</v>
      </c>
      <c r="Q35" s="70">
        <v>51</v>
      </c>
      <c r="R35" s="71">
        <v>0</v>
      </c>
      <c r="S35" s="71">
        <v>51</v>
      </c>
      <c r="T35" s="71">
        <v>0</v>
      </c>
      <c r="U35" s="71">
        <v>0</v>
      </c>
      <c r="V35" s="70">
        <v>51</v>
      </c>
      <c r="W35" s="71">
        <v>0</v>
      </c>
      <c r="X35" s="71">
        <v>51</v>
      </c>
      <c r="Y35" s="71">
        <v>0</v>
      </c>
      <c r="Z35" s="71">
        <v>0</v>
      </c>
      <c r="AA35" s="70">
        <v>51</v>
      </c>
      <c r="AB35" s="71">
        <v>0</v>
      </c>
      <c r="AC35" s="71">
        <v>51</v>
      </c>
      <c r="AD35" s="71">
        <v>0</v>
      </c>
      <c r="AE35" s="71">
        <v>0</v>
      </c>
      <c r="AF35" s="70">
        <v>0</v>
      </c>
      <c r="AG35" s="71">
        <v>0</v>
      </c>
      <c r="AH35" s="71">
        <v>0</v>
      </c>
      <c r="AI35" s="71">
        <v>0</v>
      </c>
      <c r="AJ35" s="71">
        <v>0</v>
      </c>
      <c r="AK35" s="70">
        <v>0</v>
      </c>
      <c r="AL35" s="71">
        <v>0</v>
      </c>
      <c r="AM35" s="71">
        <v>0</v>
      </c>
      <c r="AN35" s="71">
        <v>0</v>
      </c>
      <c r="AO35" s="71">
        <v>0</v>
      </c>
      <c r="AP35" s="70">
        <v>0</v>
      </c>
      <c r="AQ35" s="71">
        <v>0</v>
      </c>
      <c r="AR35" s="71">
        <v>0</v>
      </c>
      <c r="AS35" s="71">
        <v>0</v>
      </c>
      <c r="AT35" s="71">
        <v>0</v>
      </c>
      <c r="AU35" s="70">
        <v>26</v>
      </c>
      <c r="AV35" s="71">
        <v>26</v>
      </c>
      <c r="AW35" s="71">
        <v>0</v>
      </c>
      <c r="AX35" s="71">
        <v>0</v>
      </c>
      <c r="AY35" s="71">
        <v>0</v>
      </c>
      <c r="AZ35" s="70">
        <v>26</v>
      </c>
      <c r="BA35" s="71">
        <v>26</v>
      </c>
      <c r="BB35" s="71">
        <v>0</v>
      </c>
      <c r="BC35" s="71">
        <v>0</v>
      </c>
      <c r="BD35" s="71">
        <v>0</v>
      </c>
      <c r="BE35" s="70">
        <v>26</v>
      </c>
      <c r="BF35" s="71">
        <v>26</v>
      </c>
      <c r="BG35" s="71">
        <v>0</v>
      </c>
      <c r="BH35" s="71">
        <v>0</v>
      </c>
      <c r="BI35" s="71">
        <v>0</v>
      </c>
      <c r="BJ35" s="70">
        <v>26</v>
      </c>
      <c r="BK35" s="71">
        <v>26</v>
      </c>
      <c r="BL35" s="71">
        <v>0</v>
      </c>
      <c r="BM35" s="71">
        <v>0</v>
      </c>
      <c r="BN35" s="71">
        <v>0</v>
      </c>
      <c r="BO35" s="70">
        <v>26</v>
      </c>
      <c r="BP35" s="71">
        <v>26</v>
      </c>
      <c r="BQ35" s="71">
        <v>0</v>
      </c>
      <c r="BR35" s="71">
        <v>0</v>
      </c>
      <c r="BS35" s="71">
        <v>0</v>
      </c>
      <c r="BT35" s="70">
        <v>26</v>
      </c>
      <c r="BU35" s="71">
        <v>26</v>
      </c>
      <c r="BV35" s="71">
        <v>0</v>
      </c>
      <c r="BW35" s="71">
        <v>0</v>
      </c>
      <c r="BX35" s="71">
        <v>0</v>
      </c>
      <c r="BY35" s="70">
        <v>26</v>
      </c>
      <c r="BZ35" s="71">
        <v>26</v>
      </c>
      <c r="CA35" s="71">
        <v>0</v>
      </c>
      <c r="CB35" s="71">
        <v>0</v>
      </c>
      <c r="CC35" s="71">
        <v>0</v>
      </c>
      <c r="CD35" s="70">
        <v>21</v>
      </c>
      <c r="CE35" s="71">
        <v>21</v>
      </c>
      <c r="CF35" s="71">
        <v>0</v>
      </c>
      <c r="CG35" s="71">
        <v>0</v>
      </c>
      <c r="CH35" s="71">
        <v>0</v>
      </c>
      <c r="CI35" s="70">
        <v>21</v>
      </c>
      <c r="CJ35" s="71">
        <v>21</v>
      </c>
      <c r="CK35" s="71">
        <v>0</v>
      </c>
      <c r="CL35" s="71">
        <v>0</v>
      </c>
      <c r="CM35" s="71">
        <v>0</v>
      </c>
      <c r="CN35" s="70">
        <v>26</v>
      </c>
      <c r="CO35" s="71">
        <v>26</v>
      </c>
      <c r="CP35" s="71">
        <v>0</v>
      </c>
      <c r="CQ35" s="71">
        <v>0</v>
      </c>
      <c r="CR35" s="71">
        <v>0</v>
      </c>
      <c r="CS35" s="70">
        <v>21</v>
      </c>
      <c r="CT35" s="71">
        <v>21</v>
      </c>
      <c r="CU35" s="71">
        <v>0</v>
      </c>
      <c r="CV35" s="71">
        <v>0</v>
      </c>
      <c r="CW35" s="71">
        <v>0</v>
      </c>
      <c r="CX35" s="70">
        <v>21</v>
      </c>
      <c r="CY35" s="71">
        <v>21</v>
      </c>
      <c r="CZ35" s="71">
        <v>0</v>
      </c>
      <c r="DA35" s="71">
        <v>0</v>
      </c>
      <c r="DB35" s="71">
        <v>0</v>
      </c>
      <c r="DC35" s="70">
        <v>21</v>
      </c>
      <c r="DD35" s="71">
        <v>21</v>
      </c>
      <c r="DE35" s="71">
        <v>0</v>
      </c>
      <c r="DF35" s="71">
        <v>0</v>
      </c>
      <c r="DG35" s="71">
        <v>0</v>
      </c>
      <c r="DH35" s="70">
        <v>38</v>
      </c>
      <c r="DI35" s="71">
        <v>7</v>
      </c>
      <c r="DJ35" s="71">
        <v>31</v>
      </c>
      <c r="DK35" s="71">
        <v>0</v>
      </c>
      <c r="DL35" s="71">
        <v>0</v>
      </c>
      <c r="DM35" s="70">
        <v>38</v>
      </c>
      <c r="DN35" s="71">
        <v>7</v>
      </c>
      <c r="DO35" s="71">
        <v>31</v>
      </c>
      <c r="DP35" s="71">
        <v>0</v>
      </c>
      <c r="DQ35" s="71">
        <v>0</v>
      </c>
      <c r="DR35" s="70">
        <v>38</v>
      </c>
      <c r="DS35" s="71">
        <v>7</v>
      </c>
      <c r="DT35" s="71">
        <v>31</v>
      </c>
      <c r="DU35" s="71">
        <v>0</v>
      </c>
      <c r="DV35" s="71">
        <v>0</v>
      </c>
      <c r="DW35" s="70">
        <v>39</v>
      </c>
      <c r="DX35" s="71">
        <v>15</v>
      </c>
      <c r="DY35" s="71">
        <v>24</v>
      </c>
      <c r="DZ35" s="71">
        <v>0</v>
      </c>
      <c r="EA35" s="71">
        <v>0</v>
      </c>
      <c r="EB35" s="70">
        <v>39</v>
      </c>
      <c r="EC35" s="71">
        <v>15</v>
      </c>
      <c r="ED35" s="71">
        <v>24</v>
      </c>
      <c r="EE35" s="71">
        <v>0</v>
      </c>
      <c r="EF35" s="71">
        <v>0</v>
      </c>
      <c r="EG35" s="70">
        <v>39</v>
      </c>
      <c r="EH35" s="71">
        <v>15</v>
      </c>
      <c r="EI35" s="71">
        <v>24</v>
      </c>
      <c r="EJ35" s="71">
        <v>0</v>
      </c>
      <c r="EK35" s="71">
        <v>0</v>
      </c>
      <c r="EL35" s="92">
        <v>39</v>
      </c>
      <c r="EM35" s="93">
        <v>15</v>
      </c>
      <c r="EN35" s="93">
        <v>24</v>
      </c>
      <c r="EO35" s="93">
        <v>0</v>
      </c>
      <c r="EP35" s="94">
        <v>0</v>
      </c>
    </row>
    <row r="36" spans="1:146" ht="13.5" x14ac:dyDescent="0.2">
      <c r="A36" s="74"/>
      <c r="B36" s="75">
        <f>SUM(B4:B35)</f>
        <v>3652</v>
      </c>
      <c r="C36" s="75">
        <f>SUM(C4:C35)</f>
        <v>165</v>
      </c>
      <c r="D36" s="75">
        <f>SUM(D4:D35)</f>
        <v>1675</v>
      </c>
      <c r="E36" s="75">
        <f>SUM(E4:E35)</f>
        <v>406</v>
      </c>
      <c r="F36" s="75">
        <f>SUM(F4:F35)</f>
        <v>1406</v>
      </c>
      <c r="G36" s="76">
        <f t="shared" si="0"/>
        <v>-131</v>
      </c>
      <c r="H36" s="77">
        <f t="shared" si="1"/>
        <v>70</v>
      </c>
      <c r="I36" s="77">
        <f t="shared" si="2"/>
        <v>-80</v>
      </c>
      <c r="J36" s="77">
        <f t="shared" si="3"/>
        <v>-115</v>
      </c>
      <c r="K36" s="77">
        <f t="shared" si="4"/>
        <v>-6</v>
      </c>
      <c r="L36" s="78">
        <v>3789</v>
      </c>
      <c r="M36" s="75">
        <v>95</v>
      </c>
      <c r="N36" s="75">
        <v>1755</v>
      </c>
      <c r="O36" s="75">
        <v>521</v>
      </c>
      <c r="P36" s="75">
        <v>1418</v>
      </c>
      <c r="Q36" s="78">
        <v>3783</v>
      </c>
      <c r="R36" s="75">
        <v>95</v>
      </c>
      <c r="S36" s="75">
        <v>1755</v>
      </c>
      <c r="T36" s="75">
        <v>521</v>
      </c>
      <c r="U36" s="75">
        <v>1412</v>
      </c>
      <c r="V36" s="78">
        <f t="shared" ref="V36:AB36" si="6">SUM(V4:V35)</f>
        <v>3772</v>
      </c>
      <c r="W36" s="75">
        <f t="shared" si="6"/>
        <v>95</v>
      </c>
      <c r="X36" s="75">
        <f t="shared" si="6"/>
        <v>1755</v>
      </c>
      <c r="Y36" s="75">
        <f t="shared" si="6"/>
        <v>521</v>
      </c>
      <c r="Z36" s="75">
        <f t="shared" si="6"/>
        <v>1401</v>
      </c>
      <c r="AA36" s="78">
        <f t="shared" si="6"/>
        <v>3899</v>
      </c>
      <c r="AB36" s="75">
        <f t="shared" si="6"/>
        <v>234</v>
      </c>
      <c r="AC36" s="75">
        <f t="shared" ref="AC36:AK36" si="7">SUM(AC4:AC35)</f>
        <v>1750</v>
      </c>
      <c r="AD36" s="75">
        <f t="shared" si="7"/>
        <v>547</v>
      </c>
      <c r="AE36" s="75">
        <f t="shared" si="7"/>
        <v>1368</v>
      </c>
      <c r="AF36" s="78">
        <f t="shared" si="7"/>
        <v>2996</v>
      </c>
      <c r="AG36" s="75">
        <f t="shared" si="7"/>
        <v>983</v>
      </c>
      <c r="AH36" s="75">
        <f t="shared" si="7"/>
        <v>248</v>
      </c>
      <c r="AI36" s="75">
        <f t="shared" si="7"/>
        <v>747</v>
      </c>
      <c r="AJ36" s="75">
        <f t="shared" si="7"/>
        <v>1018</v>
      </c>
      <c r="AK36" s="78">
        <f t="shared" si="7"/>
        <v>2996</v>
      </c>
      <c r="AL36" s="75">
        <f t="shared" ref="AL36:AT36" si="8">SUM(AL4:AL35)</f>
        <v>983</v>
      </c>
      <c r="AM36" s="75">
        <f t="shared" si="8"/>
        <v>248</v>
      </c>
      <c r="AN36" s="75">
        <f t="shared" si="8"/>
        <v>747</v>
      </c>
      <c r="AO36" s="75">
        <f t="shared" si="8"/>
        <v>1018</v>
      </c>
      <c r="AP36" s="78">
        <f t="shared" si="8"/>
        <v>3124</v>
      </c>
      <c r="AQ36" s="75">
        <f t="shared" si="8"/>
        <v>1047</v>
      </c>
      <c r="AR36" s="75">
        <f t="shared" si="8"/>
        <v>312</v>
      </c>
      <c r="AS36" s="75">
        <f t="shared" si="8"/>
        <v>748</v>
      </c>
      <c r="AT36" s="75">
        <f t="shared" si="8"/>
        <v>1017</v>
      </c>
      <c r="AU36" s="78">
        <f t="shared" ref="AU36:BC36" si="9">SUM(AU4:AU35)</f>
        <v>3462</v>
      </c>
      <c r="AV36" s="75">
        <f t="shared" si="9"/>
        <v>1139</v>
      </c>
      <c r="AW36" s="75">
        <f t="shared" si="9"/>
        <v>496</v>
      </c>
      <c r="AX36" s="75">
        <f t="shared" si="9"/>
        <v>818</v>
      </c>
      <c r="AY36" s="75">
        <f t="shared" si="9"/>
        <v>1009</v>
      </c>
      <c r="AZ36" s="78">
        <f t="shared" si="9"/>
        <v>3797</v>
      </c>
      <c r="BA36" s="75">
        <f t="shared" si="9"/>
        <v>1228</v>
      </c>
      <c r="BB36" s="75">
        <f t="shared" si="9"/>
        <v>724</v>
      </c>
      <c r="BC36" s="75">
        <f t="shared" si="9"/>
        <v>826</v>
      </c>
      <c r="BD36" s="75">
        <f t="shared" ref="BD36:BL36" si="10">SUM(BD4:BD35)</f>
        <v>1019</v>
      </c>
      <c r="BE36" s="78">
        <f t="shared" si="10"/>
        <v>3875</v>
      </c>
      <c r="BF36" s="75">
        <f t="shared" si="10"/>
        <v>1228</v>
      </c>
      <c r="BG36" s="75">
        <f t="shared" si="10"/>
        <v>802</v>
      </c>
      <c r="BH36" s="75">
        <f t="shared" si="10"/>
        <v>825</v>
      </c>
      <c r="BI36" s="75">
        <f t="shared" si="10"/>
        <v>1020</v>
      </c>
      <c r="BJ36" s="78">
        <f t="shared" si="10"/>
        <v>3870</v>
      </c>
      <c r="BK36" s="75">
        <f t="shared" si="10"/>
        <v>1217</v>
      </c>
      <c r="BL36" s="75">
        <f t="shared" si="10"/>
        <v>808</v>
      </c>
      <c r="BM36" s="75">
        <f t="shared" ref="BM36:BU36" si="11">SUM(BM4:BM35)</f>
        <v>825</v>
      </c>
      <c r="BN36" s="75">
        <f t="shared" si="11"/>
        <v>1020</v>
      </c>
      <c r="BO36" s="78">
        <f t="shared" si="11"/>
        <v>3911</v>
      </c>
      <c r="BP36" s="75">
        <f t="shared" si="11"/>
        <v>1172</v>
      </c>
      <c r="BQ36" s="75">
        <f t="shared" si="11"/>
        <v>897</v>
      </c>
      <c r="BR36" s="75">
        <f t="shared" si="11"/>
        <v>822</v>
      </c>
      <c r="BS36" s="75">
        <f t="shared" si="11"/>
        <v>1020</v>
      </c>
      <c r="BT36" s="78">
        <f t="shared" si="11"/>
        <v>3894</v>
      </c>
      <c r="BU36" s="75">
        <f t="shared" si="11"/>
        <v>1070</v>
      </c>
      <c r="BV36" s="75">
        <f t="shared" ref="BV36:CD36" si="12">SUM(BV4:BV35)</f>
        <v>987</v>
      </c>
      <c r="BW36" s="75">
        <f t="shared" si="12"/>
        <v>817</v>
      </c>
      <c r="BX36" s="75">
        <f t="shared" si="12"/>
        <v>1020</v>
      </c>
      <c r="BY36" s="78">
        <f t="shared" si="12"/>
        <v>3886</v>
      </c>
      <c r="BZ36" s="75">
        <f t="shared" si="12"/>
        <v>1041</v>
      </c>
      <c r="CA36" s="75">
        <f t="shared" si="12"/>
        <v>1008</v>
      </c>
      <c r="CB36" s="75">
        <f t="shared" si="12"/>
        <v>817</v>
      </c>
      <c r="CC36" s="75">
        <f t="shared" si="12"/>
        <v>1020</v>
      </c>
      <c r="CD36" s="78">
        <f t="shared" si="12"/>
        <v>3879</v>
      </c>
      <c r="CE36" s="75">
        <f t="shared" ref="CE36:EP36" si="13">SUM(CE4:CE35)</f>
        <v>997</v>
      </c>
      <c r="CF36" s="75">
        <f t="shared" si="13"/>
        <v>1074</v>
      </c>
      <c r="CG36" s="75">
        <f t="shared" si="13"/>
        <v>809</v>
      </c>
      <c r="CH36" s="75">
        <f t="shared" si="13"/>
        <v>999</v>
      </c>
      <c r="CI36" s="78">
        <f t="shared" si="13"/>
        <v>3863</v>
      </c>
      <c r="CJ36" s="75">
        <f t="shared" si="13"/>
        <v>990</v>
      </c>
      <c r="CK36" s="75">
        <f t="shared" si="13"/>
        <v>1067</v>
      </c>
      <c r="CL36" s="75">
        <f t="shared" si="13"/>
        <v>808</v>
      </c>
      <c r="CM36" s="75">
        <f t="shared" si="13"/>
        <v>998</v>
      </c>
      <c r="CN36" s="78">
        <f t="shared" si="13"/>
        <v>3796</v>
      </c>
      <c r="CO36" s="75">
        <f t="shared" si="13"/>
        <v>943</v>
      </c>
      <c r="CP36" s="75">
        <f t="shared" si="13"/>
        <v>1051</v>
      </c>
      <c r="CQ36" s="75">
        <f t="shared" si="13"/>
        <v>805</v>
      </c>
      <c r="CR36" s="75">
        <f t="shared" si="13"/>
        <v>997</v>
      </c>
      <c r="CS36" s="78">
        <f t="shared" si="13"/>
        <v>3737</v>
      </c>
      <c r="CT36" s="75">
        <f t="shared" si="13"/>
        <v>919</v>
      </c>
      <c r="CU36" s="75">
        <f t="shared" si="13"/>
        <v>1032</v>
      </c>
      <c r="CV36" s="75">
        <f t="shared" si="13"/>
        <v>789</v>
      </c>
      <c r="CW36" s="75">
        <f t="shared" si="13"/>
        <v>997</v>
      </c>
      <c r="CX36" s="78">
        <f t="shared" si="13"/>
        <v>3562</v>
      </c>
      <c r="CY36" s="75">
        <f t="shared" si="13"/>
        <v>780</v>
      </c>
      <c r="CZ36" s="75">
        <f t="shared" si="13"/>
        <v>1045</v>
      </c>
      <c r="DA36" s="75">
        <f t="shared" si="13"/>
        <v>740</v>
      </c>
      <c r="DB36" s="75">
        <f t="shared" si="13"/>
        <v>997</v>
      </c>
      <c r="DC36" s="78">
        <f t="shared" si="13"/>
        <v>3519</v>
      </c>
      <c r="DD36" s="75">
        <f t="shared" si="13"/>
        <v>752</v>
      </c>
      <c r="DE36" s="75">
        <f t="shared" si="13"/>
        <v>1064</v>
      </c>
      <c r="DF36" s="75">
        <f t="shared" si="13"/>
        <v>712</v>
      </c>
      <c r="DG36" s="75">
        <f t="shared" si="13"/>
        <v>991</v>
      </c>
      <c r="DH36" s="78">
        <f t="shared" si="13"/>
        <v>3507</v>
      </c>
      <c r="DI36" s="75">
        <f t="shared" si="13"/>
        <v>681</v>
      </c>
      <c r="DJ36" s="75">
        <f t="shared" si="13"/>
        <v>1128</v>
      </c>
      <c r="DK36" s="75">
        <f t="shared" si="13"/>
        <v>707</v>
      </c>
      <c r="DL36" s="75">
        <f t="shared" si="13"/>
        <v>991</v>
      </c>
      <c r="DM36" s="78">
        <f t="shared" si="13"/>
        <v>3502</v>
      </c>
      <c r="DN36" s="75">
        <f t="shared" si="13"/>
        <v>669</v>
      </c>
      <c r="DO36" s="75">
        <f t="shared" si="13"/>
        <v>1140</v>
      </c>
      <c r="DP36" s="75">
        <f t="shared" si="13"/>
        <v>702</v>
      </c>
      <c r="DQ36" s="75">
        <f t="shared" si="13"/>
        <v>991</v>
      </c>
      <c r="DR36" s="78">
        <f t="shared" si="13"/>
        <v>3529</v>
      </c>
      <c r="DS36" s="75">
        <f t="shared" si="13"/>
        <v>710</v>
      </c>
      <c r="DT36" s="75">
        <f t="shared" si="13"/>
        <v>1142</v>
      </c>
      <c r="DU36" s="75">
        <f t="shared" si="13"/>
        <v>688</v>
      </c>
      <c r="DV36" s="75">
        <f t="shared" si="13"/>
        <v>989</v>
      </c>
      <c r="DW36" s="78">
        <f t="shared" si="13"/>
        <v>3519</v>
      </c>
      <c r="DX36" s="75">
        <f t="shared" si="13"/>
        <v>696</v>
      </c>
      <c r="DY36" s="75">
        <f t="shared" si="13"/>
        <v>1145</v>
      </c>
      <c r="DZ36" s="75">
        <f t="shared" si="13"/>
        <v>689</v>
      </c>
      <c r="EA36" s="75">
        <f t="shared" si="13"/>
        <v>989</v>
      </c>
      <c r="EB36" s="75">
        <f t="shared" si="13"/>
        <v>3440</v>
      </c>
      <c r="EC36" s="75">
        <f t="shared" si="13"/>
        <v>672</v>
      </c>
      <c r="ED36" s="75">
        <f t="shared" si="13"/>
        <v>1150</v>
      </c>
      <c r="EE36" s="75">
        <f t="shared" si="13"/>
        <v>629</v>
      </c>
      <c r="EF36" s="79">
        <f t="shared" si="13"/>
        <v>989</v>
      </c>
      <c r="EG36" s="75">
        <f t="shared" si="13"/>
        <v>3398</v>
      </c>
      <c r="EH36" s="75">
        <f t="shared" si="13"/>
        <v>596</v>
      </c>
      <c r="EI36" s="75">
        <f t="shared" si="13"/>
        <v>1194</v>
      </c>
      <c r="EJ36" s="75">
        <f t="shared" si="13"/>
        <v>625</v>
      </c>
      <c r="EK36" s="79">
        <f t="shared" si="13"/>
        <v>983</v>
      </c>
      <c r="EL36" s="98">
        <f t="shared" si="13"/>
        <v>3400</v>
      </c>
      <c r="EM36" s="98">
        <f t="shared" si="13"/>
        <v>593</v>
      </c>
      <c r="EN36" s="98">
        <f t="shared" si="13"/>
        <v>1194</v>
      </c>
      <c r="EO36" s="98">
        <f t="shared" si="13"/>
        <v>631</v>
      </c>
      <c r="EP36" s="98">
        <f t="shared" si="13"/>
        <v>982</v>
      </c>
    </row>
    <row r="38" spans="1:146" x14ac:dyDescent="0.2">
      <c r="B38" s="122">
        <v>3783</v>
      </c>
      <c r="C38" s="122">
        <v>95</v>
      </c>
      <c r="D38" s="15">
        <v>1755</v>
      </c>
      <c r="E38" s="24">
        <v>521</v>
      </c>
      <c r="F38" s="123">
        <v>1412</v>
      </c>
    </row>
    <row r="43" spans="1:146" x14ac:dyDescent="0.2">
      <c r="B43" s="104">
        <v>45313</v>
      </c>
      <c r="C43" s="104">
        <v>45320</v>
      </c>
      <c r="D43" s="104">
        <v>45327</v>
      </c>
      <c r="E43" s="104">
        <v>45334</v>
      </c>
      <c r="F43" s="104">
        <v>45341</v>
      </c>
      <c r="G43" s="104">
        <v>45348</v>
      </c>
      <c r="H43" s="104">
        <v>45355</v>
      </c>
      <c r="I43" s="104">
        <v>45362</v>
      </c>
      <c r="J43" s="104">
        <v>45369</v>
      </c>
      <c r="K43" s="104">
        <v>45376</v>
      </c>
      <c r="L43" s="104">
        <v>45383</v>
      </c>
      <c r="M43" s="104">
        <v>45390</v>
      </c>
      <c r="N43" s="104">
        <v>45397</v>
      </c>
      <c r="O43" s="104">
        <v>45404</v>
      </c>
      <c r="P43" s="104">
        <v>45411</v>
      </c>
      <c r="Q43" s="104">
        <v>45418</v>
      </c>
      <c r="R43" s="104">
        <v>45425</v>
      </c>
      <c r="S43" s="104">
        <v>45432</v>
      </c>
      <c r="T43" s="104">
        <v>45439</v>
      </c>
      <c r="U43" s="104">
        <v>45446</v>
      </c>
      <c r="V43" s="104">
        <v>45453</v>
      </c>
      <c r="W43" s="104">
        <v>45460</v>
      </c>
      <c r="X43" s="104">
        <v>45467</v>
      </c>
      <c r="Y43" s="104">
        <v>45474</v>
      </c>
      <c r="Z43" s="104">
        <v>45481</v>
      </c>
      <c r="AA43" s="104">
        <v>45488</v>
      </c>
    </row>
    <row r="44" spans="1:146" x14ac:dyDescent="0.2">
      <c r="A44" s="61" t="s">
        <v>9322</v>
      </c>
      <c r="B44" s="35">
        <v>3400</v>
      </c>
      <c r="C44" s="35">
        <v>3398</v>
      </c>
      <c r="D44" s="35">
        <v>3440</v>
      </c>
      <c r="E44" s="35">
        <v>3519</v>
      </c>
      <c r="F44" s="35">
        <v>3529</v>
      </c>
      <c r="G44" s="35">
        <v>3502</v>
      </c>
      <c r="H44" s="35">
        <v>3507</v>
      </c>
      <c r="I44" s="35">
        <v>3519</v>
      </c>
      <c r="J44" s="35">
        <v>3562</v>
      </c>
      <c r="K44" s="35">
        <v>3737</v>
      </c>
      <c r="L44" s="35">
        <v>3796</v>
      </c>
      <c r="M44" s="35">
        <v>3863</v>
      </c>
      <c r="N44" s="35">
        <v>3879</v>
      </c>
      <c r="O44" s="35">
        <v>3886</v>
      </c>
      <c r="P44" s="35">
        <v>3894</v>
      </c>
      <c r="Q44" s="35">
        <v>3911</v>
      </c>
      <c r="R44" s="35">
        <v>3870</v>
      </c>
      <c r="S44" s="35">
        <v>3875</v>
      </c>
      <c r="T44" s="35">
        <v>3797</v>
      </c>
      <c r="U44" s="35">
        <v>3462</v>
      </c>
      <c r="V44" s="35">
        <v>3124</v>
      </c>
      <c r="W44" s="35">
        <v>2996</v>
      </c>
      <c r="X44" s="105">
        <v>2961</v>
      </c>
      <c r="Y44" s="114">
        <v>3899</v>
      </c>
      <c r="Z44" s="114">
        <v>3772</v>
      </c>
      <c r="AA44" s="114">
        <v>3783</v>
      </c>
    </row>
    <row r="45" spans="1:146" x14ac:dyDescent="0.2">
      <c r="A45" s="62" t="s">
        <v>680</v>
      </c>
      <c r="B45" s="35">
        <v>593</v>
      </c>
      <c r="C45" s="35">
        <v>596</v>
      </c>
      <c r="D45" s="35">
        <v>672</v>
      </c>
      <c r="E45" s="35">
        <v>696</v>
      </c>
      <c r="F45" s="35">
        <v>710</v>
      </c>
      <c r="G45" s="35">
        <v>669</v>
      </c>
      <c r="H45" s="35">
        <v>681</v>
      </c>
      <c r="I45" s="35">
        <v>752</v>
      </c>
      <c r="J45" s="35">
        <v>780</v>
      </c>
      <c r="K45" s="35">
        <v>919</v>
      </c>
      <c r="L45" s="35">
        <v>943</v>
      </c>
      <c r="M45" s="35">
        <v>990</v>
      </c>
      <c r="N45" s="35">
        <v>997</v>
      </c>
      <c r="O45" s="35">
        <v>1041</v>
      </c>
      <c r="P45" s="35">
        <v>1070</v>
      </c>
      <c r="Q45" s="35">
        <v>1172</v>
      </c>
      <c r="R45" s="35">
        <v>1217</v>
      </c>
      <c r="S45" s="35">
        <v>1228</v>
      </c>
      <c r="T45" s="35">
        <v>1228</v>
      </c>
      <c r="U45" s="35">
        <v>1139</v>
      </c>
      <c r="V45" s="35">
        <v>1047</v>
      </c>
      <c r="W45" s="35">
        <v>983</v>
      </c>
      <c r="X45" s="35">
        <v>963</v>
      </c>
      <c r="Y45" s="114">
        <v>234</v>
      </c>
      <c r="Z45" s="114">
        <v>95</v>
      </c>
      <c r="AA45" s="114">
        <v>95</v>
      </c>
    </row>
    <row r="46" spans="1:146" x14ac:dyDescent="0.2">
      <c r="A46" s="63" t="s">
        <v>681</v>
      </c>
      <c r="B46" s="35">
        <v>1194</v>
      </c>
      <c r="C46" s="35">
        <v>1194</v>
      </c>
      <c r="D46" s="35">
        <v>1150</v>
      </c>
      <c r="E46" s="35">
        <v>1145</v>
      </c>
      <c r="F46" s="35">
        <v>1142</v>
      </c>
      <c r="G46" s="35">
        <v>1140</v>
      </c>
      <c r="H46" s="35">
        <v>1128</v>
      </c>
      <c r="I46" s="35">
        <v>1064</v>
      </c>
      <c r="J46" s="35">
        <v>1045</v>
      </c>
      <c r="K46" s="35">
        <v>1032</v>
      </c>
      <c r="L46" s="35">
        <v>1051</v>
      </c>
      <c r="M46" s="35">
        <v>1067</v>
      </c>
      <c r="N46" s="35">
        <v>1074</v>
      </c>
      <c r="O46" s="35">
        <v>1008</v>
      </c>
      <c r="P46" s="35">
        <v>987</v>
      </c>
      <c r="Q46" s="35">
        <v>897</v>
      </c>
      <c r="R46" s="35">
        <v>808</v>
      </c>
      <c r="S46" s="35">
        <v>802</v>
      </c>
      <c r="T46" s="35">
        <v>724</v>
      </c>
      <c r="U46" s="35">
        <v>496</v>
      </c>
      <c r="V46" s="35">
        <v>312</v>
      </c>
      <c r="W46" s="35">
        <v>248</v>
      </c>
      <c r="X46" s="35">
        <v>253</v>
      </c>
      <c r="Y46" s="35">
        <v>1750</v>
      </c>
      <c r="Z46" s="35">
        <v>1755</v>
      </c>
      <c r="AA46" s="35">
        <v>1755</v>
      </c>
    </row>
    <row r="47" spans="1:146" x14ac:dyDescent="0.2">
      <c r="A47" s="64" t="s">
        <v>682</v>
      </c>
      <c r="B47" s="35">
        <v>631</v>
      </c>
      <c r="C47" s="35">
        <v>625</v>
      </c>
      <c r="D47" s="35">
        <v>629</v>
      </c>
      <c r="E47" s="35">
        <v>689</v>
      </c>
      <c r="F47" s="35">
        <v>688</v>
      </c>
      <c r="G47" s="35">
        <v>702</v>
      </c>
      <c r="H47" s="35">
        <v>707</v>
      </c>
      <c r="I47" s="35">
        <v>712</v>
      </c>
      <c r="J47" s="35">
        <v>740</v>
      </c>
      <c r="K47" s="35">
        <v>789</v>
      </c>
      <c r="L47" s="35">
        <v>805</v>
      </c>
      <c r="M47" s="35">
        <v>808</v>
      </c>
      <c r="N47" s="35">
        <v>809</v>
      </c>
      <c r="O47" s="35">
        <v>817</v>
      </c>
      <c r="P47" s="35">
        <v>817</v>
      </c>
      <c r="Q47" s="35">
        <v>822</v>
      </c>
      <c r="R47" s="35">
        <v>825</v>
      </c>
      <c r="S47" s="35">
        <v>825</v>
      </c>
      <c r="T47" s="35">
        <v>826</v>
      </c>
      <c r="U47" s="35">
        <v>818</v>
      </c>
      <c r="V47" s="35">
        <v>748</v>
      </c>
      <c r="W47" s="35">
        <v>747</v>
      </c>
      <c r="X47" s="35">
        <v>729</v>
      </c>
      <c r="Y47" s="105">
        <v>547</v>
      </c>
      <c r="Z47" s="105">
        <v>521</v>
      </c>
      <c r="AA47" s="105">
        <v>521</v>
      </c>
    </row>
    <row r="48" spans="1:146" x14ac:dyDescent="0.2">
      <c r="A48" s="65" t="s">
        <v>684</v>
      </c>
      <c r="B48" s="35">
        <v>982</v>
      </c>
      <c r="C48" s="35">
        <v>983</v>
      </c>
      <c r="D48" s="35">
        <v>989</v>
      </c>
      <c r="E48" s="35">
        <v>989</v>
      </c>
      <c r="F48" s="35">
        <v>989</v>
      </c>
      <c r="G48" s="35">
        <v>991</v>
      </c>
      <c r="H48" s="35">
        <v>991</v>
      </c>
      <c r="I48" s="35">
        <v>991</v>
      </c>
      <c r="J48" s="35">
        <v>997</v>
      </c>
      <c r="K48" s="35">
        <v>997</v>
      </c>
      <c r="L48" s="35">
        <v>997</v>
      </c>
      <c r="M48" s="35">
        <v>998</v>
      </c>
      <c r="N48" s="35">
        <v>999</v>
      </c>
      <c r="O48" s="35">
        <v>1020</v>
      </c>
      <c r="P48" s="35">
        <v>1020</v>
      </c>
      <c r="Q48" s="35">
        <v>1020</v>
      </c>
      <c r="R48" s="35">
        <v>1020</v>
      </c>
      <c r="S48" s="35">
        <v>1020</v>
      </c>
      <c r="T48" s="35">
        <v>1019</v>
      </c>
      <c r="U48" s="35">
        <v>1009</v>
      </c>
      <c r="V48" s="35">
        <v>1017</v>
      </c>
      <c r="W48" s="35">
        <v>1018</v>
      </c>
      <c r="X48" s="35">
        <v>1016</v>
      </c>
      <c r="Y48" s="115">
        <v>1368</v>
      </c>
      <c r="Z48" s="115">
        <v>1401</v>
      </c>
      <c r="AA48" s="115">
        <v>1412</v>
      </c>
    </row>
  </sheetData>
  <autoFilter ref="A1:AJ1" xr:uid="{A806E062-A28B-4D39-A50A-EC965ACE42B1}"/>
  <phoneticPr fontId="7" type="noConversion"/>
  <conditionalFormatting sqref="G4:K36">
    <cfRule type="cellIs" dxfId="22" priority="36" operator="equal">
      <formula>0</formula>
    </cfRule>
    <cfRule type="cellIs" dxfId="21" priority="37" operator="lessThan">
      <formula>0</formula>
    </cfRule>
    <cfRule type="cellIs" dxfId="20" priority="38" operator="greaterThan">
      <formula>0</formula>
    </cfRule>
  </conditionalFormatting>
  <conditionalFormatting sqref="L4:BD35">
    <cfRule type="cellIs" dxfId="19" priority="1" operator="lessThan">
      <formula>Q4</formula>
    </cfRule>
    <cfRule type="cellIs" dxfId="18" priority="2" operator="greaterThan">
      <formula>Q4</formula>
    </cfRule>
  </conditionalFormatting>
  <conditionalFormatting sqref="Q4:EF35">
    <cfRule type="cellIs" dxfId="17" priority="16" operator="lessThan">
      <formula>V4</formula>
    </cfRule>
    <cfRule type="cellIs" dxfId="16" priority="17" operator="greaterThan">
      <formula>V4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1A8BF-46FB-4E9B-9D0A-ADC963065DD6}">
  <sheetPr codeName="Лист4"/>
  <dimension ref="A1:V450"/>
  <sheetViews>
    <sheetView topLeftCell="C1" workbookViewId="0">
      <selection activeCell="K4" sqref="K4:U449"/>
    </sheetView>
  </sheetViews>
  <sheetFormatPr defaultRowHeight="15" x14ac:dyDescent="0.25"/>
  <cols>
    <col min="1" max="1" width="15.5703125" customWidth="1"/>
    <col min="2" max="2" width="14.5703125" customWidth="1"/>
    <col min="3" max="3" width="20.5703125" bestFit="1" customWidth="1"/>
  </cols>
  <sheetData>
    <row r="1" spans="1:22" x14ac:dyDescent="0.25">
      <c r="A1" s="29" t="s">
        <v>8672</v>
      </c>
      <c r="B1" t="s">
        <v>10015</v>
      </c>
    </row>
    <row r="3" spans="1:22" x14ac:dyDescent="0.25">
      <c r="A3" s="29" t="s">
        <v>8997</v>
      </c>
      <c r="B3" s="29" t="s">
        <v>672</v>
      </c>
      <c r="C3" s="29" t="s">
        <v>673</v>
      </c>
      <c r="D3" s="29" t="s">
        <v>674</v>
      </c>
      <c r="E3" s="29" t="s">
        <v>675</v>
      </c>
      <c r="F3" s="29" t="s">
        <v>676</v>
      </c>
      <c r="G3" s="29" t="s">
        <v>677</v>
      </c>
      <c r="H3" s="29" t="s">
        <v>678</v>
      </c>
      <c r="I3" s="29" t="s">
        <v>8667</v>
      </c>
      <c r="J3" s="29" t="s">
        <v>8668</v>
      </c>
      <c r="K3" t="s">
        <v>9187</v>
      </c>
      <c r="L3" t="s">
        <v>9188</v>
      </c>
      <c r="M3" t="s">
        <v>9189</v>
      </c>
      <c r="N3" t="s">
        <v>9190</v>
      </c>
      <c r="O3" t="s">
        <v>9191</v>
      </c>
      <c r="P3" t="s">
        <v>9192</v>
      </c>
      <c r="Q3" t="s">
        <v>9193</v>
      </c>
      <c r="R3" t="s">
        <v>9194</v>
      </c>
      <c r="S3" t="s">
        <v>9195</v>
      </c>
      <c r="T3" t="s">
        <v>9196</v>
      </c>
      <c r="U3" t="s">
        <v>10118</v>
      </c>
      <c r="V3" t="s">
        <v>10117</v>
      </c>
    </row>
    <row r="4" spans="1:22" x14ac:dyDescent="0.25">
      <c r="A4" t="s">
        <v>9049</v>
      </c>
      <c r="B4">
        <v>7411009901</v>
      </c>
      <c r="C4" t="s">
        <v>8694</v>
      </c>
      <c r="D4" t="s">
        <v>4</v>
      </c>
      <c r="E4" t="s">
        <v>8434</v>
      </c>
      <c r="F4" t="s">
        <v>5222</v>
      </c>
      <c r="G4">
        <v>3</v>
      </c>
      <c r="H4" t="s">
        <v>425</v>
      </c>
      <c r="I4" t="s">
        <v>8760</v>
      </c>
      <c r="J4" t="s">
        <v>8760</v>
      </c>
      <c r="K4" s="144">
        <v>2</v>
      </c>
      <c r="L4" s="144"/>
      <c r="M4" s="144"/>
      <c r="N4" s="144">
        <v>1</v>
      </c>
      <c r="O4" s="144"/>
      <c r="P4" s="144">
        <v>1</v>
      </c>
      <c r="Q4" s="144">
        <v>1</v>
      </c>
      <c r="R4" s="144">
        <v>1</v>
      </c>
      <c r="S4" s="144"/>
      <c r="T4" s="144"/>
      <c r="U4" s="144"/>
      <c r="V4" s="144">
        <v>2</v>
      </c>
    </row>
    <row r="5" spans="1:22" x14ac:dyDescent="0.25">
      <c r="A5" t="s">
        <v>9049</v>
      </c>
      <c r="B5">
        <v>7449006184</v>
      </c>
      <c r="C5" t="s">
        <v>8719</v>
      </c>
      <c r="D5" t="s">
        <v>4</v>
      </c>
      <c r="E5" t="s">
        <v>8434</v>
      </c>
      <c r="F5" t="s">
        <v>2215</v>
      </c>
      <c r="G5">
        <v>3</v>
      </c>
      <c r="H5" t="s">
        <v>419</v>
      </c>
      <c r="I5" t="s">
        <v>8760</v>
      </c>
      <c r="J5" t="s">
        <v>8760</v>
      </c>
      <c r="K5" s="144">
        <v>4</v>
      </c>
      <c r="L5" s="144"/>
      <c r="M5" s="144"/>
      <c r="N5" s="144">
        <v>2</v>
      </c>
      <c r="O5" s="144"/>
      <c r="P5" s="144">
        <v>2</v>
      </c>
      <c r="Q5" s="144">
        <v>2</v>
      </c>
      <c r="R5" s="144">
        <v>2</v>
      </c>
      <c r="S5" s="144"/>
      <c r="T5" s="144"/>
      <c r="U5" s="144"/>
      <c r="V5" s="144">
        <v>4</v>
      </c>
    </row>
    <row r="6" spans="1:22" x14ac:dyDescent="0.25">
      <c r="A6" t="s">
        <v>9049</v>
      </c>
      <c r="B6">
        <v>7449006184</v>
      </c>
      <c r="C6" t="s">
        <v>8719</v>
      </c>
      <c r="D6" t="s">
        <v>4</v>
      </c>
      <c r="E6" t="s">
        <v>8434</v>
      </c>
      <c r="F6" t="s">
        <v>2215</v>
      </c>
      <c r="G6">
        <v>3</v>
      </c>
      <c r="H6" t="s">
        <v>595</v>
      </c>
      <c r="I6" t="s">
        <v>8760</v>
      </c>
      <c r="J6" t="s">
        <v>8760</v>
      </c>
      <c r="K6" s="144">
        <v>2</v>
      </c>
      <c r="L6" s="144"/>
      <c r="M6" s="144"/>
      <c r="N6" s="144">
        <v>1</v>
      </c>
      <c r="O6" s="144"/>
      <c r="P6" s="144">
        <v>1</v>
      </c>
      <c r="Q6" s="144">
        <v>1</v>
      </c>
      <c r="R6" s="144">
        <v>1</v>
      </c>
      <c r="S6" s="144"/>
      <c r="T6" s="144"/>
      <c r="U6" s="144"/>
      <c r="V6" s="144">
        <v>2</v>
      </c>
    </row>
    <row r="7" spans="1:22" x14ac:dyDescent="0.25">
      <c r="A7" t="s">
        <v>9049</v>
      </c>
      <c r="B7">
        <v>7449006184</v>
      </c>
      <c r="C7" t="s">
        <v>8719</v>
      </c>
      <c r="D7" t="s">
        <v>4</v>
      </c>
      <c r="E7" t="s">
        <v>8434</v>
      </c>
      <c r="F7" t="s">
        <v>3132</v>
      </c>
      <c r="G7">
        <v>3</v>
      </c>
      <c r="H7" t="s">
        <v>410</v>
      </c>
      <c r="I7" t="s">
        <v>8760</v>
      </c>
      <c r="J7" t="s">
        <v>8760</v>
      </c>
      <c r="K7" s="144">
        <v>38</v>
      </c>
      <c r="L7" s="144"/>
      <c r="M7" s="144"/>
      <c r="N7" s="144">
        <v>12</v>
      </c>
      <c r="O7" s="144"/>
      <c r="P7" s="144">
        <v>19</v>
      </c>
      <c r="Q7" s="144">
        <v>19</v>
      </c>
      <c r="R7" s="144">
        <v>11</v>
      </c>
      <c r="S7" s="144">
        <v>2</v>
      </c>
      <c r="T7" s="144">
        <v>2</v>
      </c>
      <c r="U7" s="144"/>
      <c r="V7" s="144">
        <v>44</v>
      </c>
    </row>
    <row r="8" spans="1:22" x14ac:dyDescent="0.25">
      <c r="A8" t="s">
        <v>9028</v>
      </c>
      <c r="B8">
        <v>7414001428</v>
      </c>
      <c r="C8" t="s">
        <v>8697</v>
      </c>
      <c r="D8" t="s">
        <v>4</v>
      </c>
      <c r="E8" t="s">
        <v>8434</v>
      </c>
      <c r="F8" t="s">
        <v>2375</v>
      </c>
      <c r="G8" t="s">
        <v>9204</v>
      </c>
      <c r="H8" t="s">
        <v>705</v>
      </c>
      <c r="I8" t="s">
        <v>9203</v>
      </c>
      <c r="J8" t="s">
        <v>8760</v>
      </c>
      <c r="K8" s="144">
        <v>21</v>
      </c>
      <c r="L8" s="144">
        <v>0</v>
      </c>
      <c r="M8" s="144">
        <v>12</v>
      </c>
      <c r="N8" s="144">
        <v>0</v>
      </c>
      <c r="O8" s="144">
        <v>0</v>
      </c>
      <c r="P8" s="144">
        <v>8</v>
      </c>
      <c r="Q8" s="144">
        <v>4</v>
      </c>
      <c r="R8" s="144">
        <v>4</v>
      </c>
      <c r="S8" s="144">
        <v>0</v>
      </c>
      <c r="T8" s="144">
        <v>0</v>
      </c>
      <c r="U8" s="144">
        <v>0</v>
      </c>
      <c r="V8" s="144">
        <v>17</v>
      </c>
    </row>
    <row r="9" spans="1:22" x14ac:dyDescent="0.25">
      <c r="A9" t="s">
        <v>9028</v>
      </c>
      <c r="B9">
        <v>7414001428</v>
      </c>
      <c r="C9" t="s">
        <v>8697</v>
      </c>
      <c r="D9" t="s">
        <v>4</v>
      </c>
      <c r="E9" t="s">
        <v>8434</v>
      </c>
      <c r="F9" t="s">
        <v>3710</v>
      </c>
      <c r="G9" t="s">
        <v>9204</v>
      </c>
      <c r="H9" t="s">
        <v>266</v>
      </c>
      <c r="I9" t="s">
        <v>9203</v>
      </c>
      <c r="J9" t="s">
        <v>8760</v>
      </c>
      <c r="K9" s="144">
        <v>4</v>
      </c>
      <c r="L9" s="144">
        <v>0</v>
      </c>
      <c r="M9" s="144">
        <v>2</v>
      </c>
      <c r="N9" s="144">
        <v>0</v>
      </c>
      <c r="O9" s="144">
        <v>0</v>
      </c>
      <c r="P9" s="144">
        <v>2</v>
      </c>
      <c r="Q9" s="144">
        <v>2</v>
      </c>
      <c r="R9" s="144">
        <v>2</v>
      </c>
      <c r="S9" s="144">
        <v>0</v>
      </c>
      <c r="T9" s="144">
        <v>0</v>
      </c>
      <c r="U9" s="144">
        <v>0</v>
      </c>
      <c r="V9" s="144">
        <v>4</v>
      </c>
    </row>
    <row r="10" spans="1:22" x14ac:dyDescent="0.25">
      <c r="A10" t="s">
        <v>9028</v>
      </c>
      <c r="B10">
        <v>7414001428</v>
      </c>
      <c r="C10" t="s">
        <v>8697</v>
      </c>
      <c r="D10" t="s">
        <v>4</v>
      </c>
      <c r="E10" t="s">
        <v>8434</v>
      </c>
      <c r="F10" t="s">
        <v>4882</v>
      </c>
      <c r="G10" t="s">
        <v>9204</v>
      </c>
      <c r="H10" t="s">
        <v>219</v>
      </c>
      <c r="I10" t="s">
        <v>9203</v>
      </c>
      <c r="J10" t="s">
        <v>8760</v>
      </c>
      <c r="K10" s="144">
        <v>4</v>
      </c>
      <c r="L10" s="144">
        <v>0</v>
      </c>
      <c r="M10" s="144">
        <v>2</v>
      </c>
      <c r="N10" s="144">
        <v>0</v>
      </c>
      <c r="O10" s="144">
        <v>0</v>
      </c>
      <c r="P10" s="144">
        <v>1</v>
      </c>
      <c r="Q10" s="144">
        <v>1</v>
      </c>
      <c r="R10" s="144">
        <v>1</v>
      </c>
      <c r="S10" s="144">
        <v>0</v>
      </c>
      <c r="T10" s="144">
        <v>0</v>
      </c>
      <c r="U10" s="144">
        <v>0</v>
      </c>
      <c r="V10" s="144">
        <v>4</v>
      </c>
    </row>
    <row r="11" spans="1:22" x14ac:dyDescent="0.25">
      <c r="A11" t="s">
        <v>9028</v>
      </c>
      <c r="B11">
        <v>7414001428</v>
      </c>
      <c r="C11" t="s">
        <v>8697</v>
      </c>
      <c r="D11" t="s">
        <v>4</v>
      </c>
      <c r="E11" t="s">
        <v>8434</v>
      </c>
      <c r="F11" t="s">
        <v>5028</v>
      </c>
      <c r="G11" t="s">
        <v>9204</v>
      </c>
      <c r="H11" t="s">
        <v>387</v>
      </c>
      <c r="I11" t="s">
        <v>9203</v>
      </c>
      <c r="J11" t="s">
        <v>8760</v>
      </c>
      <c r="K11" s="144">
        <v>23</v>
      </c>
      <c r="L11" s="144">
        <v>0</v>
      </c>
      <c r="M11" s="144">
        <v>4</v>
      </c>
      <c r="N11" s="144">
        <v>0</v>
      </c>
      <c r="O11" s="144">
        <v>0</v>
      </c>
      <c r="P11" s="144">
        <v>6</v>
      </c>
      <c r="Q11" s="144">
        <v>4</v>
      </c>
      <c r="R11" s="144">
        <v>4</v>
      </c>
      <c r="S11" s="144">
        <v>0</v>
      </c>
      <c r="T11" s="144">
        <v>0</v>
      </c>
      <c r="U11" s="144">
        <v>0</v>
      </c>
      <c r="V11" s="144">
        <v>21</v>
      </c>
    </row>
    <row r="12" spans="1:22" x14ac:dyDescent="0.25">
      <c r="A12" t="s">
        <v>9028</v>
      </c>
      <c r="B12">
        <v>7414001428</v>
      </c>
      <c r="C12" t="s">
        <v>8697</v>
      </c>
      <c r="D12" t="s">
        <v>4</v>
      </c>
      <c r="E12" t="s">
        <v>8434</v>
      </c>
      <c r="F12" t="s">
        <v>5502</v>
      </c>
      <c r="G12" t="s">
        <v>9204</v>
      </c>
      <c r="H12" t="s">
        <v>265</v>
      </c>
      <c r="I12" t="s">
        <v>9203</v>
      </c>
      <c r="J12" t="s">
        <v>8760</v>
      </c>
      <c r="K12" s="144">
        <v>5</v>
      </c>
      <c r="L12" s="144">
        <v>0</v>
      </c>
      <c r="M12" s="144">
        <v>0</v>
      </c>
      <c r="N12" s="144">
        <v>1</v>
      </c>
      <c r="O12" s="144">
        <v>0</v>
      </c>
      <c r="P12" s="144">
        <v>4</v>
      </c>
      <c r="Q12" s="144">
        <v>4</v>
      </c>
      <c r="R12" s="144">
        <v>4</v>
      </c>
      <c r="S12" s="144">
        <v>0</v>
      </c>
      <c r="T12" s="144">
        <v>0</v>
      </c>
      <c r="U12" s="144">
        <v>0</v>
      </c>
      <c r="V12" s="144">
        <v>5</v>
      </c>
    </row>
    <row r="13" spans="1:22" x14ac:dyDescent="0.25">
      <c r="A13" t="s">
        <v>9028</v>
      </c>
      <c r="B13">
        <v>7414003633</v>
      </c>
      <c r="C13" t="s">
        <v>8699</v>
      </c>
      <c r="D13" t="s">
        <v>4</v>
      </c>
      <c r="E13" t="s">
        <v>8434</v>
      </c>
      <c r="F13" t="s">
        <v>1611</v>
      </c>
      <c r="G13" t="s">
        <v>9204</v>
      </c>
      <c r="H13" t="s">
        <v>395</v>
      </c>
      <c r="I13" t="s">
        <v>9203</v>
      </c>
      <c r="J13" t="s">
        <v>8760</v>
      </c>
      <c r="K13" s="144">
        <v>9</v>
      </c>
      <c r="L13" s="144">
        <v>0</v>
      </c>
      <c r="M13" s="144">
        <v>5</v>
      </c>
      <c r="N13" s="144">
        <v>0</v>
      </c>
      <c r="O13" s="144">
        <v>0</v>
      </c>
      <c r="P13" s="144">
        <v>4</v>
      </c>
      <c r="Q13" s="144">
        <v>4</v>
      </c>
      <c r="R13" s="144">
        <v>4</v>
      </c>
      <c r="S13" s="144">
        <v>0</v>
      </c>
      <c r="T13" s="144">
        <v>0</v>
      </c>
      <c r="U13" s="144">
        <v>0</v>
      </c>
      <c r="V13" s="144">
        <v>9</v>
      </c>
    </row>
    <row r="14" spans="1:22" x14ac:dyDescent="0.25">
      <c r="A14" t="s">
        <v>9028</v>
      </c>
      <c r="B14">
        <v>7414003633</v>
      </c>
      <c r="C14" t="s">
        <v>8699</v>
      </c>
      <c r="D14" t="s">
        <v>4</v>
      </c>
      <c r="E14" t="s">
        <v>8434</v>
      </c>
      <c r="F14" t="s">
        <v>1620</v>
      </c>
      <c r="G14" t="s">
        <v>9202</v>
      </c>
      <c r="H14" t="s">
        <v>395</v>
      </c>
      <c r="I14" t="s">
        <v>9203</v>
      </c>
      <c r="J14" t="s">
        <v>8760</v>
      </c>
      <c r="K14" s="144">
        <v>21</v>
      </c>
      <c r="L14" s="144">
        <v>0</v>
      </c>
      <c r="M14" s="144">
        <v>4</v>
      </c>
      <c r="N14" s="144">
        <v>1</v>
      </c>
      <c r="O14" s="144">
        <v>0</v>
      </c>
      <c r="P14" s="144">
        <v>5</v>
      </c>
      <c r="Q14" s="144">
        <v>2</v>
      </c>
      <c r="R14" s="144">
        <v>1</v>
      </c>
      <c r="S14" s="144">
        <v>1</v>
      </c>
      <c r="T14" s="144">
        <v>1</v>
      </c>
      <c r="U14" s="144">
        <v>0</v>
      </c>
      <c r="V14" s="144">
        <v>18</v>
      </c>
    </row>
    <row r="15" spans="1:22" x14ac:dyDescent="0.25">
      <c r="A15" t="s">
        <v>9028</v>
      </c>
      <c r="B15">
        <v>7414003633</v>
      </c>
      <c r="C15" t="s">
        <v>8699</v>
      </c>
      <c r="D15" t="s">
        <v>4</v>
      </c>
      <c r="E15" t="s">
        <v>8434</v>
      </c>
      <c r="F15" t="s">
        <v>2375</v>
      </c>
      <c r="G15" t="s">
        <v>9204</v>
      </c>
      <c r="H15" t="s">
        <v>705</v>
      </c>
      <c r="I15" t="s">
        <v>9203</v>
      </c>
      <c r="J15" t="s">
        <v>8760</v>
      </c>
      <c r="K15" s="144">
        <v>59</v>
      </c>
      <c r="L15" s="144">
        <v>0</v>
      </c>
      <c r="M15" s="144">
        <v>20</v>
      </c>
      <c r="N15" s="144">
        <v>0</v>
      </c>
      <c r="O15" s="144">
        <v>0</v>
      </c>
      <c r="P15" s="144">
        <v>27</v>
      </c>
      <c r="Q15" s="144">
        <v>12</v>
      </c>
      <c r="R15" s="144">
        <v>12</v>
      </c>
      <c r="S15" s="144">
        <v>0</v>
      </c>
      <c r="T15" s="144">
        <v>0</v>
      </c>
      <c r="U15" s="144">
        <v>0</v>
      </c>
      <c r="V15" s="144">
        <v>44</v>
      </c>
    </row>
    <row r="16" spans="1:22" x14ac:dyDescent="0.25">
      <c r="A16" t="s">
        <v>9028</v>
      </c>
      <c r="B16">
        <v>7414003633</v>
      </c>
      <c r="C16" t="s">
        <v>8699</v>
      </c>
      <c r="D16" t="s">
        <v>4</v>
      </c>
      <c r="E16" t="s">
        <v>8434</v>
      </c>
      <c r="F16" t="s">
        <v>2433</v>
      </c>
      <c r="G16" t="s">
        <v>9202</v>
      </c>
      <c r="H16" t="s">
        <v>395</v>
      </c>
      <c r="I16" t="s">
        <v>9203</v>
      </c>
      <c r="J16" t="s">
        <v>8760</v>
      </c>
      <c r="K16" s="144">
        <v>4</v>
      </c>
      <c r="L16" s="144">
        <v>0</v>
      </c>
      <c r="M16" s="144">
        <v>2</v>
      </c>
      <c r="N16" s="144">
        <v>0</v>
      </c>
      <c r="O16" s="144">
        <v>0</v>
      </c>
      <c r="P16" s="144">
        <v>2</v>
      </c>
      <c r="Q16" s="144">
        <v>2</v>
      </c>
      <c r="R16" s="144">
        <v>2</v>
      </c>
      <c r="S16" s="144">
        <v>0</v>
      </c>
      <c r="T16" s="144">
        <v>0</v>
      </c>
      <c r="U16" s="144">
        <v>0</v>
      </c>
      <c r="V16" s="144">
        <v>4</v>
      </c>
    </row>
    <row r="17" spans="1:22" x14ac:dyDescent="0.25">
      <c r="A17" t="s">
        <v>9028</v>
      </c>
      <c r="B17">
        <v>7414003633</v>
      </c>
      <c r="C17" t="s">
        <v>8699</v>
      </c>
      <c r="D17" t="s">
        <v>4</v>
      </c>
      <c r="E17" t="s">
        <v>8434</v>
      </c>
      <c r="F17" t="s">
        <v>8478</v>
      </c>
      <c r="G17" t="s">
        <v>9204</v>
      </c>
      <c r="H17" t="s">
        <v>265</v>
      </c>
      <c r="I17" t="s">
        <v>9203</v>
      </c>
      <c r="J17" t="s">
        <v>8760</v>
      </c>
      <c r="K17" s="144">
        <v>2</v>
      </c>
      <c r="L17" s="144">
        <v>0</v>
      </c>
      <c r="M17" s="144">
        <v>0</v>
      </c>
      <c r="N17" s="144">
        <v>0</v>
      </c>
      <c r="O17" s="144">
        <v>0</v>
      </c>
      <c r="P17" s="144">
        <v>2</v>
      </c>
      <c r="Q17" s="144">
        <v>2</v>
      </c>
      <c r="R17" s="144">
        <v>2</v>
      </c>
      <c r="S17" s="144">
        <v>0</v>
      </c>
      <c r="T17" s="144">
        <v>0</v>
      </c>
      <c r="U17" s="144">
        <v>0</v>
      </c>
      <c r="V17" s="144">
        <v>2</v>
      </c>
    </row>
    <row r="18" spans="1:22" x14ac:dyDescent="0.25">
      <c r="A18" t="s">
        <v>9028</v>
      </c>
      <c r="B18">
        <v>7414003633</v>
      </c>
      <c r="C18" t="s">
        <v>8699</v>
      </c>
      <c r="D18" t="s">
        <v>4</v>
      </c>
      <c r="E18" t="s">
        <v>8434</v>
      </c>
      <c r="F18" t="s">
        <v>3635</v>
      </c>
      <c r="G18" t="s">
        <v>9202</v>
      </c>
      <c r="H18" t="s">
        <v>399</v>
      </c>
      <c r="I18" t="s">
        <v>9203</v>
      </c>
      <c r="J18" t="s">
        <v>8760</v>
      </c>
      <c r="K18" s="144">
        <v>22</v>
      </c>
      <c r="L18" s="144">
        <v>0</v>
      </c>
      <c r="M18" s="144">
        <v>2</v>
      </c>
      <c r="N18" s="144">
        <v>3</v>
      </c>
      <c r="O18" s="144">
        <v>0</v>
      </c>
      <c r="P18" s="144">
        <v>16</v>
      </c>
      <c r="Q18" s="144">
        <v>6</v>
      </c>
      <c r="R18" s="144">
        <v>2</v>
      </c>
      <c r="S18" s="144">
        <v>4</v>
      </c>
      <c r="T18" s="144">
        <v>4</v>
      </c>
      <c r="U18" s="144">
        <v>0</v>
      </c>
      <c r="V18" s="144">
        <v>12</v>
      </c>
    </row>
    <row r="19" spans="1:22" x14ac:dyDescent="0.25">
      <c r="A19" t="s">
        <v>9028</v>
      </c>
      <c r="B19">
        <v>7414003633</v>
      </c>
      <c r="C19" t="s">
        <v>8699</v>
      </c>
      <c r="D19" t="s">
        <v>4</v>
      </c>
      <c r="E19" t="s">
        <v>8434</v>
      </c>
      <c r="F19" t="s">
        <v>3636</v>
      </c>
      <c r="G19" t="s">
        <v>9204</v>
      </c>
      <c r="H19" t="s">
        <v>399</v>
      </c>
      <c r="I19" t="s">
        <v>9203</v>
      </c>
      <c r="J19" t="s">
        <v>8760</v>
      </c>
      <c r="K19" s="144">
        <v>23</v>
      </c>
      <c r="L19" s="144">
        <v>0</v>
      </c>
      <c r="M19" s="144">
        <v>4</v>
      </c>
      <c r="N19" s="144">
        <v>4</v>
      </c>
      <c r="O19" s="144">
        <v>0</v>
      </c>
      <c r="P19" s="144">
        <v>12</v>
      </c>
      <c r="Q19" s="144">
        <v>8</v>
      </c>
      <c r="R19" s="144">
        <v>4</v>
      </c>
      <c r="S19" s="144">
        <v>4</v>
      </c>
      <c r="T19" s="144">
        <v>4</v>
      </c>
      <c r="U19" s="144">
        <v>0</v>
      </c>
      <c r="V19" s="144">
        <v>19</v>
      </c>
    </row>
    <row r="20" spans="1:22" x14ac:dyDescent="0.25">
      <c r="A20" t="s">
        <v>9028</v>
      </c>
      <c r="B20">
        <v>7414003633</v>
      </c>
      <c r="C20" t="s">
        <v>8699</v>
      </c>
      <c r="D20" t="s">
        <v>4</v>
      </c>
      <c r="E20" t="s">
        <v>8434</v>
      </c>
      <c r="F20" t="s">
        <v>4086</v>
      </c>
      <c r="G20" t="s">
        <v>9204</v>
      </c>
      <c r="H20" t="s">
        <v>410</v>
      </c>
      <c r="I20" t="s">
        <v>9203</v>
      </c>
      <c r="J20" t="s">
        <v>8760</v>
      </c>
      <c r="K20" s="144">
        <v>43</v>
      </c>
      <c r="L20" s="144">
        <v>0</v>
      </c>
      <c r="M20" s="144">
        <v>0</v>
      </c>
      <c r="N20" s="144">
        <v>0</v>
      </c>
      <c r="O20" s="144">
        <v>0</v>
      </c>
      <c r="P20" s="144">
        <v>28</v>
      </c>
      <c r="Q20" s="144">
        <v>10</v>
      </c>
      <c r="R20" s="144">
        <v>1</v>
      </c>
      <c r="S20" s="144">
        <v>9</v>
      </c>
      <c r="T20" s="144">
        <v>9</v>
      </c>
      <c r="U20" s="144">
        <v>0</v>
      </c>
      <c r="V20" s="144">
        <v>25</v>
      </c>
    </row>
    <row r="21" spans="1:22" x14ac:dyDescent="0.25">
      <c r="A21" t="s">
        <v>9028</v>
      </c>
      <c r="B21">
        <v>7414003633</v>
      </c>
      <c r="C21" t="s">
        <v>8699</v>
      </c>
      <c r="D21" t="s">
        <v>4</v>
      </c>
      <c r="E21" t="s">
        <v>8434</v>
      </c>
      <c r="F21" t="s">
        <v>4090</v>
      </c>
      <c r="G21" t="s">
        <v>8760</v>
      </c>
      <c r="H21" t="s">
        <v>410</v>
      </c>
      <c r="I21" t="s">
        <v>9203</v>
      </c>
      <c r="J21" t="s">
        <v>8760</v>
      </c>
      <c r="K21" s="144">
        <v>49</v>
      </c>
      <c r="L21" s="144">
        <v>2</v>
      </c>
      <c r="M21" s="144">
        <v>10</v>
      </c>
      <c r="N21" s="144">
        <v>0</v>
      </c>
      <c r="O21" s="144">
        <v>0</v>
      </c>
      <c r="P21" s="144">
        <v>15</v>
      </c>
      <c r="Q21" s="144">
        <v>14</v>
      </c>
      <c r="R21" s="144">
        <v>2</v>
      </c>
      <c r="S21" s="144">
        <v>12</v>
      </c>
      <c r="T21" s="144">
        <v>12</v>
      </c>
      <c r="U21" s="144">
        <v>0</v>
      </c>
      <c r="V21" s="144">
        <v>48</v>
      </c>
    </row>
    <row r="22" spans="1:22" x14ac:dyDescent="0.25">
      <c r="A22" t="s">
        <v>9028</v>
      </c>
      <c r="B22">
        <v>7414003633</v>
      </c>
      <c r="C22" t="s">
        <v>8699</v>
      </c>
      <c r="D22" t="s">
        <v>4</v>
      </c>
      <c r="E22" t="s">
        <v>8434</v>
      </c>
      <c r="F22" t="s">
        <v>4259</v>
      </c>
      <c r="G22" t="s">
        <v>9204</v>
      </c>
      <c r="H22" t="s">
        <v>535</v>
      </c>
      <c r="I22" t="s">
        <v>9203</v>
      </c>
      <c r="J22" t="s">
        <v>8760</v>
      </c>
      <c r="K22" s="144">
        <v>5</v>
      </c>
      <c r="L22" s="144">
        <v>0</v>
      </c>
      <c r="M22" s="144">
        <v>0</v>
      </c>
      <c r="N22" s="144">
        <v>0</v>
      </c>
      <c r="O22" s="144">
        <v>0</v>
      </c>
      <c r="P22" s="144">
        <v>2</v>
      </c>
      <c r="Q22" s="144">
        <v>2</v>
      </c>
      <c r="R22" s="144">
        <v>2</v>
      </c>
      <c r="S22" s="144">
        <v>0</v>
      </c>
      <c r="T22" s="144">
        <v>0</v>
      </c>
      <c r="U22" s="144">
        <v>0</v>
      </c>
      <c r="V22" s="144">
        <v>5</v>
      </c>
    </row>
    <row r="23" spans="1:22" x14ac:dyDescent="0.25">
      <c r="A23" t="s">
        <v>9028</v>
      </c>
      <c r="B23">
        <v>7414003633</v>
      </c>
      <c r="C23" t="s">
        <v>8699</v>
      </c>
      <c r="D23" t="s">
        <v>4</v>
      </c>
      <c r="E23" t="s">
        <v>8434</v>
      </c>
      <c r="F23" t="s">
        <v>4882</v>
      </c>
      <c r="G23" t="s">
        <v>9202</v>
      </c>
      <c r="H23" t="s">
        <v>261</v>
      </c>
      <c r="I23" t="s">
        <v>9203</v>
      </c>
      <c r="J23" t="s">
        <v>8760</v>
      </c>
      <c r="K23" s="144">
        <v>3</v>
      </c>
      <c r="L23" s="144">
        <v>0</v>
      </c>
      <c r="M23" s="144">
        <v>2</v>
      </c>
      <c r="N23" s="144">
        <v>0</v>
      </c>
      <c r="O23" s="144">
        <v>0</v>
      </c>
      <c r="P23" s="144">
        <v>1</v>
      </c>
      <c r="Q23" s="144">
        <v>1</v>
      </c>
      <c r="R23" s="144">
        <v>1</v>
      </c>
      <c r="S23" s="144">
        <v>0</v>
      </c>
      <c r="T23" s="144">
        <v>0</v>
      </c>
      <c r="U23" s="144">
        <v>0</v>
      </c>
      <c r="V23" s="144">
        <v>3</v>
      </c>
    </row>
    <row r="24" spans="1:22" x14ac:dyDescent="0.25">
      <c r="A24" t="s">
        <v>9028</v>
      </c>
      <c r="B24">
        <v>7414003633</v>
      </c>
      <c r="C24" t="s">
        <v>8699</v>
      </c>
      <c r="D24" t="s">
        <v>4</v>
      </c>
      <c r="E24" t="s">
        <v>8434</v>
      </c>
      <c r="F24" t="s">
        <v>4958</v>
      </c>
      <c r="G24" t="s">
        <v>9204</v>
      </c>
      <c r="H24" t="s">
        <v>410</v>
      </c>
      <c r="I24" t="s">
        <v>9203</v>
      </c>
      <c r="J24" t="s">
        <v>8760</v>
      </c>
      <c r="K24" s="144">
        <v>25</v>
      </c>
      <c r="L24" s="144">
        <v>0</v>
      </c>
      <c r="M24" s="144">
        <v>15</v>
      </c>
      <c r="N24" s="144">
        <v>3</v>
      </c>
      <c r="O24" s="144">
        <v>0</v>
      </c>
      <c r="P24" s="144">
        <v>7</v>
      </c>
      <c r="Q24" s="144">
        <v>7</v>
      </c>
      <c r="R24" s="144">
        <v>5</v>
      </c>
      <c r="S24" s="144">
        <v>2</v>
      </c>
      <c r="T24" s="144">
        <v>2</v>
      </c>
      <c r="U24" s="144">
        <v>0</v>
      </c>
      <c r="V24" s="144">
        <v>25</v>
      </c>
    </row>
    <row r="25" spans="1:22" x14ac:dyDescent="0.25">
      <c r="A25" t="s">
        <v>9028</v>
      </c>
      <c r="B25">
        <v>7414003633</v>
      </c>
      <c r="C25" t="s">
        <v>8699</v>
      </c>
      <c r="D25" t="s">
        <v>4</v>
      </c>
      <c r="E25" t="s">
        <v>8434</v>
      </c>
      <c r="F25" t="s">
        <v>5028</v>
      </c>
      <c r="G25" t="s">
        <v>9204</v>
      </c>
      <c r="H25" t="s">
        <v>387</v>
      </c>
      <c r="I25" t="s">
        <v>9203</v>
      </c>
      <c r="J25" t="s">
        <v>8760</v>
      </c>
      <c r="K25" s="144">
        <v>10</v>
      </c>
      <c r="L25" s="144">
        <v>0</v>
      </c>
      <c r="M25" s="144">
        <v>2</v>
      </c>
      <c r="N25" s="144">
        <v>0</v>
      </c>
      <c r="O25" s="144">
        <v>0</v>
      </c>
      <c r="P25" s="144">
        <v>1</v>
      </c>
      <c r="Q25" s="144">
        <v>1</v>
      </c>
      <c r="R25" s="144">
        <v>1</v>
      </c>
      <c r="S25" s="144">
        <v>0</v>
      </c>
      <c r="T25" s="144">
        <v>0</v>
      </c>
      <c r="U25" s="144">
        <v>0</v>
      </c>
      <c r="V25" s="144">
        <v>10</v>
      </c>
    </row>
    <row r="26" spans="1:22" x14ac:dyDescent="0.25">
      <c r="A26" t="s">
        <v>9028</v>
      </c>
      <c r="B26">
        <v>7414003633</v>
      </c>
      <c r="C26" t="s">
        <v>8699</v>
      </c>
      <c r="D26" t="s">
        <v>4</v>
      </c>
      <c r="E26" t="s">
        <v>8434</v>
      </c>
      <c r="F26" t="s">
        <v>5537</v>
      </c>
      <c r="G26" t="s">
        <v>9204</v>
      </c>
      <c r="H26" t="s">
        <v>219</v>
      </c>
      <c r="I26" t="s">
        <v>9203</v>
      </c>
      <c r="J26" t="s">
        <v>8760</v>
      </c>
      <c r="K26" s="144">
        <v>8</v>
      </c>
      <c r="L26" s="144">
        <v>0</v>
      </c>
      <c r="M26" s="144">
        <v>0</v>
      </c>
      <c r="N26" s="144">
        <v>0</v>
      </c>
      <c r="O26" s="144">
        <v>0</v>
      </c>
      <c r="P26" s="144">
        <v>5</v>
      </c>
      <c r="Q26" s="144">
        <v>5</v>
      </c>
      <c r="R26" s="144">
        <v>5</v>
      </c>
      <c r="S26" s="144">
        <v>0</v>
      </c>
      <c r="T26" s="144">
        <v>0</v>
      </c>
      <c r="U26" s="144">
        <v>0</v>
      </c>
      <c r="V26" s="144">
        <v>8</v>
      </c>
    </row>
    <row r="27" spans="1:22" x14ac:dyDescent="0.25">
      <c r="A27" t="s">
        <v>9028</v>
      </c>
      <c r="B27">
        <v>7414003633</v>
      </c>
      <c r="C27" t="s">
        <v>8699</v>
      </c>
      <c r="D27" t="s">
        <v>4</v>
      </c>
      <c r="E27" t="s">
        <v>8434</v>
      </c>
      <c r="F27" t="s">
        <v>1333</v>
      </c>
      <c r="G27" t="s">
        <v>9204</v>
      </c>
      <c r="H27" t="s">
        <v>399</v>
      </c>
      <c r="I27" t="s">
        <v>9203</v>
      </c>
      <c r="J27" t="s">
        <v>8760</v>
      </c>
      <c r="K27" s="144">
        <v>9</v>
      </c>
      <c r="L27" s="144">
        <v>0</v>
      </c>
      <c r="M27" s="144">
        <v>0</v>
      </c>
      <c r="N27" s="144">
        <v>0</v>
      </c>
      <c r="O27" s="144">
        <v>0</v>
      </c>
      <c r="P27" s="144">
        <v>4</v>
      </c>
      <c r="Q27" s="144">
        <v>4</v>
      </c>
      <c r="R27" s="144">
        <v>4</v>
      </c>
      <c r="S27" s="144">
        <v>0</v>
      </c>
      <c r="T27" s="144">
        <v>0</v>
      </c>
      <c r="U27" s="144">
        <v>0</v>
      </c>
      <c r="V27" s="144">
        <v>9</v>
      </c>
    </row>
    <row r="28" spans="1:22" x14ac:dyDescent="0.25">
      <c r="A28" t="s">
        <v>9028</v>
      </c>
      <c r="B28">
        <v>7414003633</v>
      </c>
      <c r="C28" t="s">
        <v>8699</v>
      </c>
      <c r="D28" t="s">
        <v>4</v>
      </c>
      <c r="E28" t="s">
        <v>8434</v>
      </c>
      <c r="F28" t="s">
        <v>1342</v>
      </c>
      <c r="G28" t="s">
        <v>9204</v>
      </c>
      <c r="H28" t="s">
        <v>399</v>
      </c>
      <c r="I28" t="s">
        <v>9203</v>
      </c>
      <c r="J28" t="s">
        <v>8760</v>
      </c>
      <c r="K28" s="144">
        <v>4</v>
      </c>
      <c r="L28" s="144">
        <v>0</v>
      </c>
      <c r="M28" s="144">
        <v>0</v>
      </c>
      <c r="N28" s="144">
        <v>1</v>
      </c>
      <c r="O28" s="144">
        <v>0</v>
      </c>
      <c r="P28" s="144">
        <v>0</v>
      </c>
      <c r="Q28" s="144">
        <v>0</v>
      </c>
      <c r="R28" s="144">
        <v>0</v>
      </c>
      <c r="S28" s="144">
        <v>0</v>
      </c>
      <c r="T28" s="144">
        <v>0</v>
      </c>
      <c r="U28" s="144">
        <v>0</v>
      </c>
      <c r="V28" s="144">
        <v>4</v>
      </c>
    </row>
    <row r="29" spans="1:22" x14ac:dyDescent="0.25">
      <c r="A29" t="s">
        <v>9028</v>
      </c>
      <c r="B29">
        <v>7414003633</v>
      </c>
      <c r="C29" t="s">
        <v>8699</v>
      </c>
      <c r="D29" t="s">
        <v>4</v>
      </c>
      <c r="E29" t="s">
        <v>8434</v>
      </c>
      <c r="F29" t="s">
        <v>5454</v>
      </c>
      <c r="G29" t="s">
        <v>9204</v>
      </c>
      <c r="H29" t="s">
        <v>399</v>
      </c>
      <c r="I29" t="s">
        <v>9203</v>
      </c>
      <c r="J29" t="s">
        <v>8760</v>
      </c>
      <c r="K29" s="144">
        <v>8</v>
      </c>
      <c r="L29" s="144">
        <v>0</v>
      </c>
      <c r="M29" s="144">
        <v>0</v>
      </c>
      <c r="N29" s="144">
        <v>0</v>
      </c>
      <c r="O29" s="144">
        <v>0</v>
      </c>
      <c r="P29" s="144">
        <v>2</v>
      </c>
      <c r="Q29" s="144">
        <v>2</v>
      </c>
      <c r="R29" s="144">
        <v>2</v>
      </c>
      <c r="S29" s="144">
        <v>0</v>
      </c>
      <c r="T29" s="144">
        <v>0</v>
      </c>
      <c r="U29" s="144">
        <v>0</v>
      </c>
      <c r="V29" s="144">
        <v>8</v>
      </c>
    </row>
    <row r="30" spans="1:22" x14ac:dyDescent="0.25">
      <c r="A30" t="s">
        <v>9028</v>
      </c>
      <c r="B30">
        <v>7414003633</v>
      </c>
      <c r="C30" t="s">
        <v>8699</v>
      </c>
      <c r="D30" t="s">
        <v>4</v>
      </c>
      <c r="E30" t="s">
        <v>8434</v>
      </c>
      <c r="F30" t="s">
        <v>3128</v>
      </c>
      <c r="G30" t="s">
        <v>9202</v>
      </c>
      <c r="H30" t="s">
        <v>399</v>
      </c>
      <c r="I30" t="s">
        <v>9203</v>
      </c>
      <c r="J30" t="s">
        <v>8760</v>
      </c>
      <c r="K30" s="144">
        <v>1</v>
      </c>
      <c r="L30" s="144">
        <v>0</v>
      </c>
      <c r="M30" s="144">
        <v>0</v>
      </c>
      <c r="N30" s="144">
        <v>1</v>
      </c>
      <c r="O30" s="144">
        <v>0</v>
      </c>
      <c r="P30" s="144">
        <v>0</v>
      </c>
      <c r="Q30" s="144">
        <v>0</v>
      </c>
      <c r="R30" s="144">
        <v>0</v>
      </c>
      <c r="S30" s="144">
        <v>0</v>
      </c>
      <c r="T30" s="144">
        <v>0</v>
      </c>
      <c r="U30" s="144">
        <v>0</v>
      </c>
      <c r="V30" s="144">
        <v>1</v>
      </c>
    </row>
    <row r="31" spans="1:22" x14ac:dyDescent="0.25">
      <c r="A31" t="s">
        <v>9028</v>
      </c>
      <c r="B31">
        <v>7445024922</v>
      </c>
      <c r="C31" t="s">
        <v>8713</v>
      </c>
      <c r="D31" t="s">
        <v>4</v>
      </c>
      <c r="E31" t="s">
        <v>8434</v>
      </c>
      <c r="F31" t="s">
        <v>3035</v>
      </c>
      <c r="G31" t="s">
        <v>9204</v>
      </c>
      <c r="H31" t="s">
        <v>410</v>
      </c>
      <c r="I31" t="s">
        <v>9203</v>
      </c>
      <c r="J31" t="s">
        <v>8760</v>
      </c>
      <c r="K31" s="144">
        <v>5</v>
      </c>
      <c r="L31" s="144">
        <v>0</v>
      </c>
      <c r="M31" s="144">
        <v>2</v>
      </c>
      <c r="N31" s="144">
        <v>2</v>
      </c>
      <c r="O31" s="144">
        <v>0</v>
      </c>
      <c r="P31" s="144">
        <v>1</v>
      </c>
      <c r="Q31" s="144">
        <v>1</v>
      </c>
      <c r="R31" s="144">
        <v>1</v>
      </c>
      <c r="S31" s="144">
        <v>0</v>
      </c>
      <c r="T31" s="144">
        <v>0</v>
      </c>
      <c r="U31" s="144">
        <v>0</v>
      </c>
      <c r="V31" s="144">
        <v>5</v>
      </c>
    </row>
    <row r="32" spans="1:22" x14ac:dyDescent="0.25">
      <c r="A32" t="s">
        <v>9028</v>
      </c>
      <c r="B32">
        <v>7445024922</v>
      </c>
      <c r="C32" t="s">
        <v>8713</v>
      </c>
      <c r="D32" t="s">
        <v>4</v>
      </c>
      <c r="E32" t="s">
        <v>8434</v>
      </c>
      <c r="F32" t="s">
        <v>3812</v>
      </c>
      <c r="G32" t="s">
        <v>9204</v>
      </c>
      <c r="H32" t="s">
        <v>410</v>
      </c>
      <c r="I32" t="s">
        <v>9203</v>
      </c>
      <c r="J32" t="s">
        <v>8760</v>
      </c>
      <c r="K32" s="144">
        <v>6</v>
      </c>
      <c r="L32" s="144">
        <v>0</v>
      </c>
      <c r="M32" s="144">
        <v>3</v>
      </c>
      <c r="N32" s="144">
        <v>3</v>
      </c>
      <c r="O32" s="144">
        <v>0</v>
      </c>
      <c r="P32" s="144">
        <v>0</v>
      </c>
      <c r="Q32" s="144">
        <v>0</v>
      </c>
      <c r="R32" s="144">
        <v>0</v>
      </c>
      <c r="S32" s="144">
        <v>0</v>
      </c>
      <c r="T32" s="144">
        <v>0</v>
      </c>
      <c r="U32" s="144">
        <v>0</v>
      </c>
      <c r="V32" s="144">
        <v>6</v>
      </c>
    </row>
    <row r="33" spans="1:22" x14ac:dyDescent="0.25">
      <c r="A33" t="s">
        <v>9028</v>
      </c>
      <c r="B33">
        <v>7445024922</v>
      </c>
      <c r="C33" t="s">
        <v>8713</v>
      </c>
      <c r="D33" t="s">
        <v>4</v>
      </c>
      <c r="E33" t="s">
        <v>8434</v>
      </c>
      <c r="F33" t="s">
        <v>4871</v>
      </c>
      <c r="G33" t="s">
        <v>9204</v>
      </c>
      <c r="H33" t="s">
        <v>410</v>
      </c>
      <c r="I33" t="s">
        <v>9203</v>
      </c>
      <c r="J33" t="s">
        <v>8760</v>
      </c>
      <c r="K33" s="144">
        <v>4</v>
      </c>
      <c r="L33" s="144">
        <v>0</v>
      </c>
      <c r="M33" s="144">
        <v>0</v>
      </c>
      <c r="N33" s="144">
        <v>2</v>
      </c>
      <c r="O33" s="144">
        <v>0</v>
      </c>
      <c r="P33" s="144">
        <v>2</v>
      </c>
      <c r="Q33" s="144">
        <v>0</v>
      </c>
      <c r="R33" s="144">
        <v>0</v>
      </c>
      <c r="S33" s="144">
        <v>0</v>
      </c>
      <c r="T33" s="144">
        <v>0</v>
      </c>
      <c r="U33" s="144">
        <v>0</v>
      </c>
      <c r="V33" s="144">
        <v>2</v>
      </c>
    </row>
    <row r="34" spans="1:22" x14ac:dyDescent="0.25">
      <c r="A34" t="s">
        <v>9028</v>
      </c>
      <c r="B34">
        <v>7445024922</v>
      </c>
      <c r="C34" t="s">
        <v>8713</v>
      </c>
      <c r="D34" t="s">
        <v>4</v>
      </c>
      <c r="E34" t="s">
        <v>8434</v>
      </c>
      <c r="F34" t="s">
        <v>5028</v>
      </c>
      <c r="G34" t="s">
        <v>9204</v>
      </c>
      <c r="H34" t="s">
        <v>387</v>
      </c>
      <c r="I34" t="s">
        <v>9203</v>
      </c>
      <c r="J34" t="s">
        <v>8760</v>
      </c>
      <c r="K34" s="144">
        <v>9</v>
      </c>
      <c r="L34" s="144">
        <v>0</v>
      </c>
      <c r="M34" s="144">
        <v>2</v>
      </c>
      <c r="N34" s="144">
        <v>3</v>
      </c>
      <c r="O34" s="144">
        <v>0</v>
      </c>
      <c r="P34" s="144">
        <v>4</v>
      </c>
      <c r="Q34" s="144">
        <v>4</v>
      </c>
      <c r="R34" s="144">
        <v>4</v>
      </c>
      <c r="S34" s="144">
        <v>0</v>
      </c>
      <c r="T34" s="144">
        <v>0</v>
      </c>
      <c r="U34" s="144">
        <v>0</v>
      </c>
      <c r="V34" s="144">
        <v>9</v>
      </c>
    </row>
    <row r="35" spans="1:22" x14ac:dyDescent="0.25">
      <c r="A35" t="s">
        <v>9028</v>
      </c>
      <c r="B35">
        <v>7445024922</v>
      </c>
      <c r="C35" t="s">
        <v>8713</v>
      </c>
      <c r="D35" t="s">
        <v>4</v>
      </c>
      <c r="E35" t="s">
        <v>8434</v>
      </c>
      <c r="F35" t="s">
        <v>5148</v>
      </c>
      <c r="G35" t="s">
        <v>9204</v>
      </c>
      <c r="H35" t="s">
        <v>266</v>
      </c>
      <c r="I35" t="s">
        <v>9203</v>
      </c>
      <c r="J35" t="s">
        <v>8760</v>
      </c>
      <c r="K35" s="144">
        <v>6</v>
      </c>
      <c r="L35" s="144">
        <v>0</v>
      </c>
      <c r="M35" s="144">
        <v>4</v>
      </c>
      <c r="N35" s="144">
        <v>0</v>
      </c>
      <c r="O35" s="144">
        <v>0</v>
      </c>
      <c r="P35" s="144">
        <v>2</v>
      </c>
      <c r="Q35" s="144">
        <v>2</v>
      </c>
      <c r="R35" s="144">
        <v>2</v>
      </c>
      <c r="S35" s="144">
        <v>0</v>
      </c>
      <c r="T35" s="144">
        <v>0</v>
      </c>
      <c r="U35" s="144">
        <v>0</v>
      </c>
      <c r="V35" s="144">
        <v>6</v>
      </c>
    </row>
    <row r="36" spans="1:22" x14ac:dyDescent="0.25">
      <c r="A36" t="s">
        <v>9028</v>
      </c>
      <c r="B36">
        <v>7445024922</v>
      </c>
      <c r="C36" t="s">
        <v>8713</v>
      </c>
      <c r="D36" t="s">
        <v>4</v>
      </c>
      <c r="E36" t="s">
        <v>8434</v>
      </c>
      <c r="F36" t="s">
        <v>5552</v>
      </c>
      <c r="G36" t="s">
        <v>9204</v>
      </c>
      <c r="H36" t="s">
        <v>410</v>
      </c>
      <c r="I36" t="s">
        <v>9203</v>
      </c>
      <c r="J36" t="s">
        <v>8760</v>
      </c>
      <c r="K36" s="144">
        <v>3</v>
      </c>
      <c r="L36" s="144">
        <v>0</v>
      </c>
      <c r="M36" s="144">
        <v>0</v>
      </c>
      <c r="N36" s="144">
        <v>3</v>
      </c>
      <c r="O36" s="144">
        <v>0</v>
      </c>
      <c r="P36" s="144">
        <v>0</v>
      </c>
      <c r="Q36" s="144">
        <v>0</v>
      </c>
      <c r="R36" s="144">
        <v>0</v>
      </c>
      <c r="S36" s="144">
        <v>0</v>
      </c>
      <c r="T36" s="144">
        <v>0</v>
      </c>
      <c r="U36" s="144">
        <v>0</v>
      </c>
      <c r="V36" s="144">
        <v>3</v>
      </c>
    </row>
    <row r="37" spans="1:22" x14ac:dyDescent="0.25">
      <c r="A37" t="s">
        <v>9028</v>
      </c>
      <c r="B37">
        <v>7445033042</v>
      </c>
      <c r="C37" t="s">
        <v>8715</v>
      </c>
      <c r="D37" t="s">
        <v>4</v>
      </c>
      <c r="E37" t="s">
        <v>8434</v>
      </c>
      <c r="F37" t="s">
        <v>4851</v>
      </c>
      <c r="G37" t="s">
        <v>9204</v>
      </c>
      <c r="H37" t="s">
        <v>265</v>
      </c>
      <c r="I37" t="s">
        <v>9203</v>
      </c>
      <c r="J37" t="s">
        <v>8760</v>
      </c>
      <c r="K37" s="144">
        <v>49</v>
      </c>
      <c r="L37" s="144">
        <v>0</v>
      </c>
      <c r="M37" s="144">
        <v>12</v>
      </c>
      <c r="N37" s="144">
        <v>0</v>
      </c>
      <c r="O37" s="144">
        <v>0</v>
      </c>
      <c r="P37" s="144">
        <v>37</v>
      </c>
      <c r="Q37" s="144">
        <v>12</v>
      </c>
      <c r="R37" s="144">
        <v>10</v>
      </c>
      <c r="S37" s="144">
        <v>2</v>
      </c>
      <c r="T37" s="144">
        <v>2</v>
      </c>
      <c r="U37" s="144">
        <v>0</v>
      </c>
      <c r="V37" s="144">
        <v>24</v>
      </c>
    </row>
    <row r="38" spans="1:22" x14ac:dyDescent="0.25">
      <c r="A38" t="s">
        <v>9028</v>
      </c>
      <c r="B38">
        <v>7445033042</v>
      </c>
      <c r="C38" t="s">
        <v>8715</v>
      </c>
      <c r="D38" t="s">
        <v>4</v>
      </c>
      <c r="E38" t="s">
        <v>8434</v>
      </c>
      <c r="F38" t="s">
        <v>4882</v>
      </c>
      <c r="G38" t="s">
        <v>9204</v>
      </c>
      <c r="H38" t="s">
        <v>261</v>
      </c>
      <c r="I38" t="s">
        <v>9203</v>
      </c>
      <c r="J38" t="s">
        <v>8760</v>
      </c>
      <c r="K38" s="144">
        <v>51</v>
      </c>
      <c r="L38" s="144">
        <v>0</v>
      </c>
      <c r="M38" s="144">
        <v>20</v>
      </c>
      <c r="N38" s="144">
        <v>0</v>
      </c>
      <c r="O38" s="144">
        <v>0</v>
      </c>
      <c r="P38" s="144">
        <v>21</v>
      </c>
      <c r="Q38" s="144">
        <v>16</v>
      </c>
      <c r="R38" s="144">
        <v>11</v>
      </c>
      <c r="S38" s="144">
        <v>5</v>
      </c>
      <c r="T38" s="144">
        <v>5</v>
      </c>
      <c r="U38" s="144">
        <v>0</v>
      </c>
      <c r="V38" s="144">
        <v>46</v>
      </c>
    </row>
    <row r="39" spans="1:22" x14ac:dyDescent="0.25">
      <c r="A39" t="s">
        <v>9028</v>
      </c>
      <c r="B39">
        <v>7445033042</v>
      </c>
      <c r="C39" t="s">
        <v>8715</v>
      </c>
      <c r="D39" t="s">
        <v>4</v>
      </c>
      <c r="E39" t="s">
        <v>8434</v>
      </c>
      <c r="F39" t="s">
        <v>5482</v>
      </c>
      <c r="G39" t="s">
        <v>9204</v>
      </c>
      <c r="H39" t="s">
        <v>400</v>
      </c>
      <c r="I39" t="s">
        <v>9203</v>
      </c>
      <c r="J39" t="s">
        <v>8760</v>
      </c>
      <c r="K39" s="144">
        <v>26</v>
      </c>
      <c r="L39" s="144">
        <v>0</v>
      </c>
      <c r="M39" s="144">
        <v>10</v>
      </c>
      <c r="N39" s="144">
        <v>0</v>
      </c>
      <c r="O39" s="144">
        <v>0</v>
      </c>
      <c r="P39" s="144">
        <v>6</v>
      </c>
      <c r="Q39" s="144">
        <v>4</v>
      </c>
      <c r="R39" s="144">
        <v>2</v>
      </c>
      <c r="S39" s="144">
        <v>2</v>
      </c>
      <c r="T39" s="144">
        <v>2</v>
      </c>
      <c r="U39" s="144">
        <v>0</v>
      </c>
      <c r="V39" s="144">
        <v>24</v>
      </c>
    </row>
    <row r="40" spans="1:22" x14ac:dyDescent="0.25">
      <c r="A40" t="s">
        <v>9028</v>
      </c>
      <c r="B40">
        <v>7445033042</v>
      </c>
      <c r="C40" t="s">
        <v>8715</v>
      </c>
      <c r="D40" t="s">
        <v>4</v>
      </c>
      <c r="E40" t="s">
        <v>8434</v>
      </c>
      <c r="F40" t="s">
        <v>5537</v>
      </c>
      <c r="G40" t="s">
        <v>9204</v>
      </c>
      <c r="H40" t="s">
        <v>219</v>
      </c>
      <c r="I40" t="s">
        <v>9203</v>
      </c>
      <c r="J40" t="s">
        <v>8760</v>
      </c>
      <c r="K40" s="144">
        <v>45</v>
      </c>
      <c r="L40" s="144">
        <v>0</v>
      </c>
      <c r="M40" s="144">
        <v>12</v>
      </c>
      <c r="N40" s="144">
        <v>0</v>
      </c>
      <c r="O40" s="144">
        <v>0</v>
      </c>
      <c r="P40" s="144">
        <v>18</v>
      </c>
      <c r="Q40" s="144">
        <v>4</v>
      </c>
      <c r="R40" s="144">
        <v>2</v>
      </c>
      <c r="S40" s="144">
        <v>2</v>
      </c>
      <c r="T40" s="144">
        <v>2</v>
      </c>
      <c r="U40" s="144">
        <v>0</v>
      </c>
      <c r="V40" s="144">
        <v>31</v>
      </c>
    </row>
    <row r="41" spans="1:22" x14ac:dyDescent="0.25">
      <c r="A41" t="s">
        <v>9028</v>
      </c>
      <c r="B41">
        <v>7455025700</v>
      </c>
      <c r="C41" t="s">
        <v>8755</v>
      </c>
      <c r="D41" t="s">
        <v>4</v>
      </c>
      <c r="E41" t="s">
        <v>8434</v>
      </c>
      <c r="F41" t="s">
        <v>4882</v>
      </c>
      <c r="G41" t="s">
        <v>9204</v>
      </c>
      <c r="H41" t="s">
        <v>261</v>
      </c>
      <c r="I41" t="s">
        <v>9203</v>
      </c>
      <c r="J41" t="s">
        <v>8760</v>
      </c>
      <c r="K41" s="144">
        <v>21</v>
      </c>
      <c r="L41" s="144">
        <v>0</v>
      </c>
      <c r="M41" s="144">
        <v>0</v>
      </c>
      <c r="N41" s="144">
        <v>0</v>
      </c>
      <c r="O41" s="144">
        <v>0</v>
      </c>
      <c r="P41" s="144">
        <v>5</v>
      </c>
      <c r="Q41" s="144">
        <v>4</v>
      </c>
      <c r="R41" s="144">
        <v>3</v>
      </c>
      <c r="S41" s="144">
        <v>1</v>
      </c>
      <c r="T41" s="144">
        <v>1</v>
      </c>
      <c r="U41" s="144">
        <v>0</v>
      </c>
      <c r="V41" s="144">
        <v>20</v>
      </c>
    </row>
    <row r="42" spans="1:22" x14ac:dyDescent="0.25">
      <c r="A42" t="s">
        <v>9028</v>
      </c>
      <c r="B42">
        <v>7455025700</v>
      </c>
      <c r="C42" t="s">
        <v>8755</v>
      </c>
      <c r="D42" t="s">
        <v>4</v>
      </c>
      <c r="E42" t="s">
        <v>8434</v>
      </c>
      <c r="F42" t="s">
        <v>5148</v>
      </c>
      <c r="G42" t="s">
        <v>9204</v>
      </c>
      <c r="H42" t="s">
        <v>266</v>
      </c>
      <c r="I42" t="s">
        <v>9203</v>
      </c>
      <c r="J42" t="s">
        <v>8760</v>
      </c>
      <c r="K42" s="144">
        <v>65</v>
      </c>
      <c r="L42" s="144">
        <v>0</v>
      </c>
      <c r="M42" s="144">
        <v>10</v>
      </c>
      <c r="N42" s="144">
        <v>0</v>
      </c>
      <c r="O42" s="144">
        <v>9</v>
      </c>
      <c r="P42" s="144">
        <v>9</v>
      </c>
      <c r="Q42" s="144">
        <v>6</v>
      </c>
      <c r="R42" s="144">
        <v>5</v>
      </c>
      <c r="S42" s="144">
        <v>1</v>
      </c>
      <c r="T42" s="144">
        <v>1</v>
      </c>
      <c r="U42" s="144">
        <v>0</v>
      </c>
      <c r="V42" s="144">
        <v>62</v>
      </c>
    </row>
    <row r="43" spans="1:22" x14ac:dyDescent="0.25">
      <c r="A43" t="s">
        <v>9028</v>
      </c>
      <c r="B43">
        <v>7455025700</v>
      </c>
      <c r="C43" t="s">
        <v>8755</v>
      </c>
      <c r="D43" t="s">
        <v>4</v>
      </c>
      <c r="E43" t="s">
        <v>8434</v>
      </c>
      <c r="F43" t="s">
        <v>5482</v>
      </c>
      <c r="G43" t="s">
        <v>9204</v>
      </c>
      <c r="H43" t="s">
        <v>400</v>
      </c>
      <c r="I43" t="s">
        <v>9203</v>
      </c>
      <c r="J43" t="s">
        <v>8760</v>
      </c>
      <c r="K43" s="144">
        <v>8</v>
      </c>
      <c r="L43" s="144">
        <v>0</v>
      </c>
      <c r="M43" s="144">
        <v>4</v>
      </c>
      <c r="N43" s="144">
        <v>0</v>
      </c>
      <c r="O43" s="144">
        <v>0</v>
      </c>
      <c r="P43" s="144">
        <v>2</v>
      </c>
      <c r="Q43" s="144">
        <v>2</v>
      </c>
      <c r="R43" s="144">
        <v>0</v>
      </c>
      <c r="S43" s="144">
        <v>2</v>
      </c>
      <c r="T43" s="144">
        <v>2</v>
      </c>
      <c r="U43" s="144">
        <v>0</v>
      </c>
      <c r="V43" s="144">
        <v>8</v>
      </c>
    </row>
    <row r="44" spans="1:22" x14ac:dyDescent="0.25">
      <c r="A44" t="s">
        <v>9028</v>
      </c>
      <c r="B44">
        <v>7455025700</v>
      </c>
      <c r="C44" t="s">
        <v>8755</v>
      </c>
      <c r="D44" t="s">
        <v>4</v>
      </c>
      <c r="E44" t="s">
        <v>8434</v>
      </c>
      <c r="F44" t="s">
        <v>1536</v>
      </c>
      <c r="G44" t="s">
        <v>9204</v>
      </c>
      <c r="H44" t="s">
        <v>400</v>
      </c>
      <c r="I44" t="s">
        <v>9203</v>
      </c>
      <c r="J44" t="s">
        <v>8760</v>
      </c>
      <c r="K44" s="144">
        <v>13</v>
      </c>
      <c r="L44" s="144">
        <v>0</v>
      </c>
      <c r="M44" s="144">
        <v>2</v>
      </c>
      <c r="N44" s="144">
        <v>4</v>
      </c>
      <c r="O44" s="144">
        <v>0</v>
      </c>
      <c r="P44" s="144">
        <v>0</v>
      </c>
      <c r="Q44" s="144">
        <v>0</v>
      </c>
      <c r="R44" s="144">
        <v>0</v>
      </c>
      <c r="S44" s="144">
        <v>0</v>
      </c>
      <c r="T44" s="144">
        <v>0</v>
      </c>
      <c r="U44" s="144">
        <v>0</v>
      </c>
      <c r="V44" s="144">
        <v>13</v>
      </c>
    </row>
    <row r="45" spans="1:22" x14ac:dyDescent="0.25">
      <c r="A45" t="s">
        <v>9007</v>
      </c>
      <c r="B45">
        <v>7404006071</v>
      </c>
      <c r="C45" t="s">
        <v>8690</v>
      </c>
      <c r="D45" t="s">
        <v>4</v>
      </c>
      <c r="E45" t="s">
        <v>8434</v>
      </c>
      <c r="F45" t="s">
        <v>5537</v>
      </c>
      <c r="G45" t="s">
        <v>8760</v>
      </c>
      <c r="H45" t="s">
        <v>219</v>
      </c>
      <c r="I45" t="s">
        <v>8760</v>
      </c>
      <c r="J45" t="s">
        <v>8760</v>
      </c>
      <c r="K45" s="144">
        <v>1</v>
      </c>
      <c r="L45" s="144"/>
      <c r="M45" s="144"/>
      <c r="N45" s="144"/>
      <c r="O45" s="144"/>
      <c r="P45" s="144">
        <v>1</v>
      </c>
      <c r="Q45" s="144">
        <v>1</v>
      </c>
      <c r="R45" s="144">
        <v>1</v>
      </c>
      <c r="S45" s="144"/>
      <c r="T45" s="144"/>
      <c r="U45" s="144"/>
      <c r="V45" s="144">
        <v>1</v>
      </c>
    </row>
    <row r="46" spans="1:22" x14ac:dyDescent="0.25">
      <c r="A46" t="s">
        <v>9007</v>
      </c>
      <c r="B46">
        <v>7404052938</v>
      </c>
      <c r="C46" t="s">
        <v>8691</v>
      </c>
      <c r="D46" t="s">
        <v>4</v>
      </c>
      <c r="E46" t="s">
        <v>8434</v>
      </c>
      <c r="F46" t="s">
        <v>4859</v>
      </c>
      <c r="G46" t="s">
        <v>8760</v>
      </c>
      <c r="H46" t="s">
        <v>409</v>
      </c>
      <c r="I46" t="s">
        <v>8760</v>
      </c>
      <c r="J46" t="s">
        <v>8760</v>
      </c>
      <c r="K46" s="144">
        <v>5</v>
      </c>
      <c r="L46" s="144"/>
      <c r="M46" s="144">
        <v>4</v>
      </c>
      <c r="N46" s="144"/>
      <c r="O46" s="144"/>
      <c r="P46" s="144">
        <v>1</v>
      </c>
      <c r="Q46" s="144">
        <v>1</v>
      </c>
      <c r="R46" s="144">
        <v>1</v>
      </c>
      <c r="S46" s="144"/>
      <c r="T46" s="144"/>
      <c r="U46" s="144"/>
      <c r="V46" s="144">
        <v>5</v>
      </c>
    </row>
    <row r="47" spans="1:22" x14ac:dyDescent="0.25">
      <c r="A47" t="s">
        <v>9007</v>
      </c>
      <c r="B47">
        <v>7404052938</v>
      </c>
      <c r="C47" t="s">
        <v>8691</v>
      </c>
      <c r="D47" t="s">
        <v>4</v>
      </c>
      <c r="E47" t="s">
        <v>8434</v>
      </c>
      <c r="F47" t="s">
        <v>5537</v>
      </c>
      <c r="G47" t="s">
        <v>8760</v>
      </c>
      <c r="H47" t="s">
        <v>219</v>
      </c>
      <c r="I47" t="s">
        <v>8760</v>
      </c>
      <c r="J47" t="s">
        <v>8760</v>
      </c>
      <c r="K47" s="144">
        <v>30</v>
      </c>
      <c r="L47" s="144"/>
      <c r="M47" s="144">
        <v>3</v>
      </c>
      <c r="N47" s="144"/>
      <c r="O47" s="144"/>
      <c r="P47" s="144">
        <v>3</v>
      </c>
      <c r="Q47" s="144">
        <v>3</v>
      </c>
      <c r="R47" s="144">
        <v>3</v>
      </c>
      <c r="S47" s="144"/>
      <c r="T47" s="144"/>
      <c r="U47" s="144"/>
      <c r="V47" s="144">
        <v>30</v>
      </c>
    </row>
    <row r="48" spans="1:22" x14ac:dyDescent="0.25">
      <c r="A48" t="s">
        <v>9007</v>
      </c>
      <c r="B48">
        <v>7415029289</v>
      </c>
      <c r="C48" t="s">
        <v>8702</v>
      </c>
      <c r="D48" t="s">
        <v>4</v>
      </c>
      <c r="E48" t="s">
        <v>8434</v>
      </c>
      <c r="F48" t="s">
        <v>4842</v>
      </c>
      <c r="G48" t="s">
        <v>8760</v>
      </c>
      <c r="H48" t="s">
        <v>409</v>
      </c>
      <c r="I48" t="s">
        <v>8760</v>
      </c>
      <c r="J48" t="s">
        <v>8760</v>
      </c>
      <c r="K48" s="144">
        <v>6</v>
      </c>
      <c r="L48" s="144"/>
      <c r="M48" s="144">
        <v>3</v>
      </c>
      <c r="N48" s="144"/>
      <c r="O48" s="144"/>
      <c r="P48" s="144">
        <v>3</v>
      </c>
      <c r="Q48" s="144">
        <v>3</v>
      </c>
      <c r="R48" s="144">
        <v>3</v>
      </c>
      <c r="S48" s="144"/>
      <c r="T48" s="144"/>
      <c r="U48" s="144"/>
      <c r="V48" s="144">
        <v>121</v>
      </c>
    </row>
    <row r="49" spans="1:22" x14ac:dyDescent="0.25">
      <c r="A49" t="s">
        <v>9007</v>
      </c>
      <c r="B49">
        <v>7415029289</v>
      </c>
      <c r="C49" t="s">
        <v>8702</v>
      </c>
      <c r="D49" t="s">
        <v>4</v>
      </c>
      <c r="E49" t="s">
        <v>8434</v>
      </c>
      <c r="F49" t="s">
        <v>4842</v>
      </c>
      <c r="G49" t="s">
        <v>8760</v>
      </c>
      <c r="H49" t="s">
        <v>425</v>
      </c>
      <c r="I49" t="s">
        <v>8760</v>
      </c>
      <c r="J49" t="s">
        <v>8760</v>
      </c>
      <c r="K49" s="144">
        <v>22</v>
      </c>
      <c r="L49" s="144"/>
      <c r="M49" s="144">
        <v>9</v>
      </c>
      <c r="N49" s="144"/>
      <c r="O49" s="144"/>
      <c r="P49" s="144">
        <v>13</v>
      </c>
      <c r="Q49" s="144">
        <v>13</v>
      </c>
      <c r="R49" s="144">
        <v>4</v>
      </c>
      <c r="S49" s="144"/>
      <c r="T49" s="144"/>
      <c r="U49" s="144"/>
      <c r="V49" s="144">
        <v>137</v>
      </c>
    </row>
    <row r="50" spans="1:22" x14ac:dyDescent="0.25">
      <c r="A50" t="s">
        <v>9007</v>
      </c>
      <c r="B50">
        <v>7415029289</v>
      </c>
      <c r="C50" t="s">
        <v>8702</v>
      </c>
      <c r="D50" t="s">
        <v>4</v>
      </c>
      <c r="E50" t="s">
        <v>8434</v>
      </c>
      <c r="F50" t="s">
        <v>5482</v>
      </c>
      <c r="G50" t="s">
        <v>8760</v>
      </c>
      <c r="H50" t="s">
        <v>8649</v>
      </c>
      <c r="I50" t="s">
        <v>8760</v>
      </c>
      <c r="J50" t="s">
        <v>8760</v>
      </c>
      <c r="K50" s="144">
        <v>33</v>
      </c>
      <c r="L50" s="144"/>
      <c r="M50" s="144">
        <v>5</v>
      </c>
      <c r="N50" s="144"/>
      <c r="O50" s="144"/>
      <c r="P50" s="144">
        <v>6</v>
      </c>
      <c r="Q50" s="144">
        <v>6</v>
      </c>
      <c r="R50" s="144">
        <v>1</v>
      </c>
      <c r="S50" s="144"/>
      <c r="T50" s="144"/>
      <c r="U50" s="144"/>
      <c r="V50" s="144">
        <v>33</v>
      </c>
    </row>
    <row r="51" spans="1:22" x14ac:dyDescent="0.25">
      <c r="A51" t="s">
        <v>9007</v>
      </c>
      <c r="B51">
        <v>7417011270</v>
      </c>
      <c r="C51" t="s">
        <v>8708</v>
      </c>
      <c r="D51" t="s">
        <v>4</v>
      </c>
      <c r="E51" t="s">
        <v>8434</v>
      </c>
      <c r="F51" t="s">
        <v>4086</v>
      </c>
      <c r="G51" t="s">
        <v>8760</v>
      </c>
      <c r="H51" t="s">
        <v>410</v>
      </c>
      <c r="I51" t="s">
        <v>8760</v>
      </c>
      <c r="J51" t="s">
        <v>8760</v>
      </c>
      <c r="K51" s="144">
        <v>4</v>
      </c>
      <c r="L51" s="144"/>
      <c r="M51" s="144">
        <v>3</v>
      </c>
      <c r="N51" s="144"/>
      <c r="O51" s="144">
        <v>3</v>
      </c>
      <c r="P51" s="144">
        <v>1</v>
      </c>
      <c r="Q51" s="144">
        <v>1</v>
      </c>
      <c r="R51" s="144">
        <v>1</v>
      </c>
      <c r="S51" s="144"/>
      <c r="T51" s="144"/>
      <c r="U51" s="144"/>
      <c r="V51" s="144">
        <v>4</v>
      </c>
    </row>
    <row r="52" spans="1:22" x14ac:dyDescent="0.25">
      <c r="A52" t="s">
        <v>9001</v>
      </c>
      <c r="B52">
        <v>7401000473</v>
      </c>
      <c r="C52" t="s">
        <v>8686</v>
      </c>
      <c r="D52" t="s">
        <v>4</v>
      </c>
      <c r="E52" t="s">
        <v>8435</v>
      </c>
      <c r="F52" t="s">
        <v>7085</v>
      </c>
      <c r="G52">
        <v>11</v>
      </c>
      <c r="H52" t="s">
        <v>259</v>
      </c>
      <c r="I52" t="s">
        <v>8760</v>
      </c>
      <c r="J52" t="s">
        <v>8760</v>
      </c>
      <c r="K52" s="144">
        <v>1</v>
      </c>
      <c r="L52" s="144"/>
      <c r="M52" s="144"/>
      <c r="N52" s="144"/>
      <c r="O52" s="144"/>
      <c r="P52" s="144">
        <v>1</v>
      </c>
      <c r="Q52" s="144">
        <v>1</v>
      </c>
      <c r="R52" s="144"/>
      <c r="S52" s="144"/>
      <c r="T52" s="144"/>
      <c r="U52" s="144"/>
      <c r="V52" s="144">
        <v>1</v>
      </c>
    </row>
    <row r="53" spans="1:22" x14ac:dyDescent="0.25">
      <c r="A53" t="s">
        <v>9001</v>
      </c>
      <c r="B53">
        <v>7401000473</v>
      </c>
      <c r="C53" t="s">
        <v>8686</v>
      </c>
      <c r="D53" t="s">
        <v>4</v>
      </c>
      <c r="E53" t="s">
        <v>8435</v>
      </c>
      <c r="F53" t="s">
        <v>7085</v>
      </c>
      <c r="G53">
        <v>10</v>
      </c>
      <c r="H53" t="s">
        <v>259</v>
      </c>
      <c r="I53" t="s">
        <v>8760</v>
      </c>
      <c r="J53" t="s">
        <v>8760</v>
      </c>
      <c r="K53" s="144">
        <v>1</v>
      </c>
      <c r="L53" s="144"/>
      <c r="M53" s="144"/>
      <c r="N53" s="144"/>
      <c r="O53" s="144"/>
      <c r="P53" s="144">
        <v>1</v>
      </c>
      <c r="Q53" s="144">
        <v>1</v>
      </c>
      <c r="R53" s="144"/>
      <c r="S53" s="144"/>
      <c r="T53" s="144"/>
      <c r="U53" s="144"/>
      <c r="V53" s="144">
        <v>1</v>
      </c>
    </row>
    <row r="54" spans="1:22" x14ac:dyDescent="0.25">
      <c r="A54" t="s">
        <v>9001</v>
      </c>
      <c r="B54">
        <v>7401000473</v>
      </c>
      <c r="C54" t="s">
        <v>8686</v>
      </c>
      <c r="D54" t="s">
        <v>4</v>
      </c>
      <c r="E54" t="s">
        <v>8435</v>
      </c>
      <c r="F54" t="s">
        <v>6854</v>
      </c>
      <c r="G54" t="s">
        <v>8760</v>
      </c>
      <c r="H54" t="s">
        <v>605</v>
      </c>
      <c r="I54" t="s">
        <v>8760</v>
      </c>
      <c r="J54" t="s">
        <v>8760</v>
      </c>
      <c r="K54" s="144">
        <v>1</v>
      </c>
      <c r="L54" s="144"/>
      <c r="M54" s="144"/>
      <c r="N54" s="144"/>
      <c r="O54" s="144"/>
      <c r="P54" s="144">
        <v>1</v>
      </c>
      <c r="Q54" s="144">
        <v>1</v>
      </c>
      <c r="R54" s="144"/>
      <c r="S54" s="144"/>
      <c r="T54" s="144"/>
      <c r="U54" s="144"/>
      <c r="V54" s="144">
        <v>1</v>
      </c>
    </row>
    <row r="55" spans="1:22" x14ac:dyDescent="0.25">
      <c r="A55" t="s">
        <v>9001</v>
      </c>
      <c r="B55">
        <v>7401000473</v>
      </c>
      <c r="C55" t="s">
        <v>8686</v>
      </c>
      <c r="D55" t="s">
        <v>4</v>
      </c>
      <c r="E55" t="s">
        <v>8434</v>
      </c>
      <c r="F55" t="s">
        <v>1377</v>
      </c>
      <c r="G55">
        <v>5</v>
      </c>
      <c r="H55" t="s">
        <v>399</v>
      </c>
      <c r="I55" t="s">
        <v>8760</v>
      </c>
      <c r="J55" t="s">
        <v>8760</v>
      </c>
      <c r="K55" s="144">
        <v>2</v>
      </c>
      <c r="L55" s="144"/>
      <c r="M55" s="144"/>
      <c r="N55" s="144"/>
      <c r="O55" s="144"/>
      <c r="P55" s="144">
        <v>2</v>
      </c>
      <c r="Q55" s="144">
        <v>2</v>
      </c>
      <c r="R55" s="144"/>
      <c r="S55" s="144"/>
      <c r="T55" s="144"/>
      <c r="U55" s="144"/>
      <c r="V55" s="144">
        <v>2</v>
      </c>
    </row>
    <row r="56" spans="1:22" x14ac:dyDescent="0.25">
      <c r="A56" t="s">
        <v>9001</v>
      </c>
      <c r="B56">
        <v>7401000473</v>
      </c>
      <c r="C56" t="s">
        <v>8686</v>
      </c>
      <c r="D56" t="s">
        <v>4</v>
      </c>
      <c r="E56" t="s">
        <v>8434</v>
      </c>
      <c r="F56" t="s">
        <v>3664</v>
      </c>
      <c r="G56">
        <v>2</v>
      </c>
      <c r="H56" t="s">
        <v>266</v>
      </c>
      <c r="I56" t="s">
        <v>8760</v>
      </c>
      <c r="J56" t="s">
        <v>8760</v>
      </c>
      <c r="K56" s="144">
        <v>1</v>
      </c>
      <c r="L56" s="144"/>
      <c r="M56" s="144"/>
      <c r="N56" s="144"/>
      <c r="O56" s="144"/>
      <c r="P56" s="144">
        <v>1</v>
      </c>
      <c r="Q56" s="144">
        <v>1</v>
      </c>
      <c r="R56" s="144"/>
      <c r="S56" s="144">
        <v>1</v>
      </c>
      <c r="T56" s="144">
        <v>1</v>
      </c>
      <c r="U56" s="144"/>
      <c r="V56" s="144">
        <v>1</v>
      </c>
    </row>
    <row r="57" spans="1:22" x14ac:dyDescent="0.25">
      <c r="A57" t="s">
        <v>9001</v>
      </c>
      <c r="B57">
        <v>7401000473</v>
      </c>
      <c r="C57" t="s">
        <v>8686</v>
      </c>
      <c r="D57" t="s">
        <v>4</v>
      </c>
      <c r="E57" t="s">
        <v>8434</v>
      </c>
      <c r="F57" t="s">
        <v>4042</v>
      </c>
      <c r="G57">
        <v>6</v>
      </c>
      <c r="H57" t="s">
        <v>259</v>
      </c>
      <c r="I57" t="s">
        <v>8760</v>
      </c>
      <c r="J57" t="s">
        <v>8760</v>
      </c>
      <c r="K57" s="144">
        <v>1</v>
      </c>
      <c r="L57" s="144"/>
      <c r="M57" s="144"/>
      <c r="N57" s="144"/>
      <c r="O57" s="144"/>
      <c r="P57" s="144">
        <v>1</v>
      </c>
      <c r="Q57" s="144">
        <v>1</v>
      </c>
      <c r="R57" s="144"/>
      <c r="S57" s="144"/>
      <c r="T57" s="144"/>
      <c r="U57" s="144"/>
      <c r="V57" s="144">
        <v>1</v>
      </c>
    </row>
    <row r="58" spans="1:22" x14ac:dyDescent="0.25">
      <c r="A58" t="s">
        <v>9001</v>
      </c>
      <c r="B58">
        <v>7401000473</v>
      </c>
      <c r="C58" t="s">
        <v>8686</v>
      </c>
      <c r="D58" t="s">
        <v>4</v>
      </c>
      <c r="E58" t="s">
        <v>8434</v>
      </c>
      <c r="F58" t="s">
        <v>4103</v>
      </c>
      <c r="G58">
        <v>4</v>
      </c>
      <c r="H58" t="s">
        <v>266</v>
      </c>
      <c r="I58" t="s">
        <v>8760</v>
      </c>
      <c r="J58" t="s">
        <v>8760</v>
      </c>
      <c r="K58" s="144">
        <v>1</v>
      </c>
      <c r="L58" s="144"/>
      <c r="M58" s="144"/>
      <c r="N58" s="144"/>
      <c r="O58" s="144"/>
      <c r="P58" s="144">
        <v>1</v>
      </c>
      <c r="Q58" s="144">
        <v>1</v>
      </c>
      <c r="R58" s="144"/>
      <c r="S58" s="144">
        <v>1</v>
      </c>
      <c r="T58" s="144"/>
      <c r="U58" s="144"/>
      <c r="V58" s="144">
        <v>1</v>
      </c>
    </row>
    <row r="59" spans="1:22" x14ac:dyDescent="0.25">
      <c r="A59" t="s">
        <v>9001</v>
      </c>
      <c r="B59">
        <v>7401000473</v>
      </c>
      <c r="C59" t="s">
        <v>8686</v>
      </c>
      <c r="D59" t="s">
        <v>4</v>
      </c>
      <c r="E59" t="s">
        <v>8434</v>
      </c>
      <c r="F59" t="s">
        <v>4105</v>
      </c>
      <c r="G59">
        <v>4</v>
      </c>
      <c r="H59" t="s">
        <v>247</v>
      </c>
      <c r="I59" t="s">
        <v>8760</v>
      </c>
      <c r="J59" t="s">
        <v>8760</v>
      </c>
      <c r="K59" s="144">
        <v>1</v>
      </c>
      <c r="L59" s="144"/>
      <c r="M59" s="144"/>
      <c r="N59" s="144"/>
      <c r="O59" s="144"/>
      <c r="P59" s="144">
        <v>1</v>
      </c>
      <c r="Q59" s="144">
        <v>1</v>
      </c>
      <c r="R59" s="144"/>
      <c r="S59" s="144"/>
      <c r="T59" s="144"/>
      <c r="U59" s="144"/>
      <c r="V59" s="144">
        <v>1</v>
      </c>
    </row>
    <row r="60" spans="1:22" x14ac:dyDescent="0.25">
      <c r="A60" t="s">
        <v>9001</v>
      </c>
      <c r="B60">
        <v>7401000473</v>
      </c>
      <c r="C60" t="s">
        <v>8686</v>
      </c>
      <c r="D60" t="s">
        <v>4</v>
      </c>
      <c r="E60" t="s">
        <v>8434</v>
      </c>
      <c r="F60" t="s">
        <v>4606</v>
      </c>
      <c r="G60">
        <v>3</v>
      </c>
      <c r="H60" t="s">
        <v>266</v>
      </c>
      <c r="I60" t="s">
        <v>8760</v>
      </c>
      <c r="J60" t="s">
        <v>8760</v>
      </c>
      <c r="K60" s="144">
        <v>1</v>
      </c>
      <c r="L60" s="144"/>
      <c r="M60" s="144"/>
      <c r="N60" s="144"/>
      <c r="O60" s="144"/>
      <c r="P60" s="144">
        <v>1</v>
      </c>
      <c r="Q60" s="144">
        <v>1</v>
      </c>
      <c r="R60" s="144"/>
      <c r="S60" s="144">
        <v>1</v>
      </c>
      <c r="T60" s="144">
        <v>1</v>
      </c>
      <c r="U60" s="144"/>
      <c r="V60" s="144">
        <v>1</v>
      </c>
    </row>
    <row r="61" spans="1:22" x14ac:dyDescent="0.25">
      <c r="A61" t="s">
        <v>9001</v>
      </c>
      <c r="B61">
        <v>7401000473</v>
      </c>
      <c r="C61" t="s">
        <v>8686</v>
      </c>
      <c r="D61" t="s">
        <v>4</v>
      </c>
      <c r="E61" t="s">
        <v>8434</v>
      </c>
      <c r="F61" t="s">
        <v>4784</v>
      </c>
      <c r="G61">
        <v>3</v>
      </c>
      <c r="H61" t="s">
        <v>605</v>
      </c>
      <c r="I61" t="s">
        <v>8760</v>
      </c>
      <c r="J61" t="s">
        <v>8760</v>
      </c>
      <c r="K61" s="144">
        <v>1</v>
      </c>
      <c r="L61" s="144"/>
      <c r="M61" s="144"/>
      <c r="N61" s="144"/>
      <c r="O61" s="144"/>
      <c r="P61" s="144">
        <v>1</v>
      </c>
      <c r="Q61" s="144">
        <v>1</v>
      </c>
      <c r="R61" s="144"/>
      <c r="S61" s="144"/>
      <c r="T61" s="144"/>
      <c r="U61" s="144"/>
      <c r="V61" s="144">
        <v>1</v>
      </c>
    </row>
    <row r="62" spans="1:22" x14ac:dyDescent="0.25">
      <c r="A62" t="s">
        <v>9001</v>
      </c>
      <c r="B62">
        <v>7401000473</v>
      </c>
      <c r="C62" t="s">
        <v>8686</v>
      </c>
      <c r="D62" t="s">
        <v>4</v>
      </c>
      <c r="E62" t="s">
        <v>8434</v>
      </c>
      <c r="F62" t="s">
        <v>4851</v>
      </c>
      <c r="G62">
        <v>2</v>
      </c>
      <c r="H62" t="s">
        <v>569</v>
      </c>
      <c r="I62" t="s">
        <v>8760</v>
      </c>
      <c r="J62" t="s">
        <v>8760</v>
      </c>
      <c r="K62" s="144">
        <v>2</v>
      </c>
      <c r="L62" s="144"/>
      <c r="M62" s="144"/>
      <c r="N62" s="144"/>
      <c r="O62" s="144"/>
      <c r="P62" s="144">
        <v>1</v>
      </c>
      <c r="Q62" s="144"/>
      <c r="R62" s="144"/>
      <c r="S62" s="144"/>
      <c r="T62" s="144"/>
      <c r="U62" s="144"/>
      <c r="V62" s="144">
        <v>3</v>
      </c>
    </row>
    <row r="63" spans="1:22" x14ac:dyDescent="0.25">
      <c r="A63" t="s">
        <v>9001</v>
      </c>
      <c r="B63">
        <v>7401000473</v>
      </c>
      <c r="C63" t="s">
        <v>8686</v>
      </c>
      <c r="D63" t="s">
        <v>4</v>
      </c>
      <c r="E63" t="s">
        <v>8434</v>
      </c>
      <c r="F63" t="s">
        <v>4851</v>
      </c>
      <c r="G63">
        <v>3</v>
      </c>
      <c r="H63" t="s">
        <v>219</v>
      </c>
      <c r="I63" t="s">
        <v>8760</v>
      </c>
      <c r="J63" t="s">
        <v>8760</v>
      </c>
      <c r="K63" s="144">
        <v>4</v>
      </c>
      <c r="L63" s="144"/>
      <c r="M63" s="144"/>
      <c r="N63" s="144">
        <v>3</v>
      </c>
      <c r="O63" s="144"/>
      <c r="P63" s="144"/>
      <c r="Q63" s="144"/>
      <c r="R63" s="144"/>
      <c r="S63" s="144"/>
      <c r="T63" s="144"/>
      <c r="U63" s="144"/>
      <c r="V63" s="144">
        <v>6</v>
      </c>
    </row>
    <row r="64" spans="1:22" x14ac:dyDescent="0.25">
      <c r="A64" t="s">
        <v>9001</v>
      </c>
      <c r="B64">
        <v>7401000473</v>
      </c>
      <c r="C64" t="s">
        <v>8686</v>
      </c>
      <c r="D64" t="s">
        <v>4</v>
      </c>
      <c r="E64" t="s">
        <v>8434</v>
      </c>
      <c r="F64" t="s">
        <v>4851</v>
      </c>
      <c r="G64">
        <v>4</v>
      </c>
      <c r="H64" t="s">
        <v>219</v>
      </c>
      <c r="I64" t="s">
        <v>8760</v>
      </c>
      <c r="J64" t="s">
        <v>8760</v>
      </c>
      <c r="K64" s="144">
        <v>2</v>
      </c>
      <c r="L64" s="144"/>
      <c r="M64" s="144"/>
      <c r="N64" s="144">
        <v>1</v>
      </c>
      <c r="O64" s="144"/>
      <c r="P64" s="144"/>
      <c r="Q64" s="144"/>
      <c r="R64" s="144"/>
      <c r="S64" s="144"/>
      <c r="T64" s="144"/>
      <c r="U64" s="144"/>
      <c r="V64" s="144">
        <v>4</v>
      </c>
    </row>
    <row r="65" spans="1:22" x14ac:dyDescent="0.25">
      <c r="A65" t="s">
        <v>9001</v>
      </c>
      <c r="B65">
        <v>7401000473</v>
      </c>
      <c r="C65" t="s">
        <v>8686</v>
      </c>
      <c r="D65" t="s">
        <v>4</v>
      </c>
      <c r="E65" t="s">
        <v>8434</v>
      </c>
      <c r="F65" t="s">
        <v>4882</v>
      </c>
      <c r="G65">
        <v>2</v>
      </c>
      <c r="H65" t="s">
        <v>259</v>
      </c>
      <c r="I65" t="s">
        <v>8760</v>
      </c>
      <c r="J65" t="s">
        <v>8760</v>
      </c>
      <c r="K65" s="144">
        <v>9</v>
      </c>
      <c r="L65" s="144"/>
      <c r="M65" s="144">
        <v>9</v>
      </c>
      <c r="N65" s="144"/>
      <c r="O65" s="144"/>
      <c r="P65" s="144"/>
      <c r="Q65" s="144"/>
      <c r="R65" s="144"/>
      <c r="S65" s="144"/>
      <c r="T65" s="144"/>
      <c r="U65" s="144"/>
      <c r="V65" s="144">
        <v>9</v>
      </c>
    </row>
    <row r="66" spans="1:22" x14ac:dyDescent="0.25">
      <c r="A66" t="s">
        <v>9001</v>
      </c>
      <c r="B66">
        <v>7401000473</v>
      </c>
      <c r="C66" t="s">
        <v>8686</v>
      </c>
      <c r="D66" t="s">
        <v>4</v>
      </c>
      <c r="E66" t="s">
        <v>8434</v>
      </c>
      <c r="F66" t="s">
        <v>4882</v>
      </c>
      <c r="G66">
        <v>3</v>
      </c>
      <c r="H66" t="s">
        <v>266</v>
      </c>
      <c r="I66" t="s">
        <v>8760</v>
      </c>
      <c r="J66" t="s">
        <v>8760</v>
      </c>
      <c r="K66" s="144">
        <v>2</v>
      </c>
      <c r="L66" s="144"/>
      <c r="M66" s="144"/>
      <c r="N66" s="144"/>
      <c r="O66" s="144"/>
      <c r="P66" s="144">
        <v>2</v>
      </c>
      <c r="Q66" s="144">
        <v>2</v>
      </c>
      <c r="R66" s="144"/>
      <c r="S66" s="144">
        <v>2</v>
      </c>
      <c r="T66" s="144">
        <v>2</v>
      </c>
      <c r="U66" s="144"/>
      <c r="V66" s="144">
        <v>2</v>
      </c>
    </row>
    <row r="67" spans="1:22" x14ac:dyDescent="0.25">
      <c r="A67" t="s">
        <v>9001</v>
      </c>
      <c r="B67">
        <v>7401000473</v>
      </c>
      <c r="C67" t="s">
        <v>8686</v>
      </c>
      <c r="D67" t="s">
        <v>4</v>
      </c>
      <c r="E67" t="s">
        <v>8434</v>
      </c>
      <c r="F67" t="s">
        <v>4882</v>
      </c>
      <c r="G67">
        <v>4</v>
      </c>
      <c r="H67" t="s">
        <v>399</v>
      </c>
      <c r="I67" t="s">
        <v>8760</v>
      </c>
      <c r="J67" t="s">
        <v>8760</v>
      </c>
      <c r="K67" s="144">
        <v>1</v>
      </c>
      <c r="L67" s="144"/>
      <c r="M67" s="144"/>
      <c r="N67" s="144"/>
      <c r="O67" s="144"/>
      <c r="P67" s="144">
        <v>1</v>
      </c>
      <c r="Q67" s="144">
        <v>1</v>
      </c>
      <c r="R67" s="144"/>
      <c r="S67" s="144"/>
      <c r="T67" s="144"/>
      <c r="U67" s="144"/>
      <c r="V67" s="144">
        <v>1</v>
      </c>
    </row>
    <row r="68" spans="1:22" x14ac:dyDescent="0.25">
      <c r="A68" t="s">
        <v>9001</v>
      </c>
      <c r="B68">
        <v>7401000473</v>
      </c>
      <c r="C68" t="s">
        <v>8686</v>
      </c>
      <c r="D68" t="s">
        <v>4</v>
      </c>
      <c r="E68" t="s">
        <v>8434</v>
      </c>
      <c r="F68" t="s">
        <v>5148</v>
      </c>
      <c r="G68">
        <v>3</v>
      </c>
      <c r="H68" t="s">
        <v>247</v>
      </c>
      <c r="I68" t="s">
        <v>8760</v>
      </c>
      <c r="J68" t="s">
        <v>8760</v>
      </c>
      <c r="K68" s="144">
        <v>8</v>
      </c>
      <c r="L68" s="144"/>
      <c r="M68" s="144"/>
      <c r="N68" s="144"/>
      <c r="O68" s="144"/>
      <c r="P68" s="144">
        <v>8</v>
      </c>
      <c r="Q68" s="144">
        <v>8</v>
      </c>
      <c r="R68" s="144"/>
      <c r="S68" s="144">
        <v>8</v>
      </c>
      <c r="T68" s="144">
        <v>8</v>
      </c>
      <c r="U68" s="144"/>
      <c r="V68" s="144">
        <v>8</v>
      </c>
    </row>
    <row r="69" spans="1:22" x14ac:dyDescent="0.25">
      <c r="A69" t="s">
        <v>9001</v>
      </c>
      <c r="B69">
        <v>7401000473</v>
      </c>
      <c r="C69" t="s">
        <v>8686</v>
      </c>
      <c r="D69" t="s">
        <v>4</v>
      </c>
      <c r="E69" t="s">
        <v>8434</v>
      </c>
      <c r="F69" t="s">
        <v>5148</v>
      </c>
      <c r="G69">
        <v>3</v>
      </c>
      <c r="H69" t="s">
        <v>266</v>
      </c>
      <c r="I69" t="s">
        <v>8760</v>
      </c>
      <c r="J69" t="s">
        <v>8760</v>
      </c>
      <c r="K69" s="144">
        <v>2</v>
      </c>
      <c r="L69" s="144"/>
      <c r="M69" s="144"/>
      <c r="N69" s="144"/>
      <c r="O69" s="144"/>
      <c r="P69" s="144">
        <v>2</v>
      </c>
      <c r="Q69" s="144">
        <v>2</v>
      </c>
      <c r="R69" s="144"/>
      <c r="S69" s="144">
        <v>2</v>
      </c>
      <c r="T69" s="144"/>
      <c r="U69" s="144"/>
      <c r="V69" s="144">
        <v>2</v>
      </c>
    </row>
    <row r="70" spans="1:22" x14ac:dyDescent="0.25">
      <c r="A70" t="s">
        <v>9001</v>
      </c>
      <c r="B70">
        <v>7401000473</v>
      </c>
      <c r="C70" t="s">
        <v>8686</v>
      </c>
      <c r="D70" t="s">
        <v>4</v>
      </c>
      <c r="E70" t="s">
        <v>8434</v>
      </c>
      <c r="F70" t="s">
        <v>5148</v>
      </c>
      <c r="G70">
        <v>4</v>
      </c>
      <c r="H70" t="s">
        <v>266</v>
      </c>
      <c r="I70" t="s">
        <v>8760</v>
      </c>
      <c r="J70" t="s">
        <v>8760</v>
      </c>
      <c r="K70" s="144">
        <v>1</v>
      </c>
      <c r="L70" s="144"/>
      <c r="M70" s="144"/>
      <c r="N70" s="144"/>
      <c r="O70" s="144"/>
      <c r="P70" s="144">
        <v>1</v>
      </c>
      <c r="Q70" s="144">
        <v>1</v>
      </c>
      <c r="R70" s="144"/>
      <c r="S70" s="144">
        <v>1</v>
      </c>
      <c r="T70" s="144">
        <v>1</v>
      </c>
      <c r="U70" s="144"/>
      <c r="V70" s="144">
        <v>1</v>
      </c>
    </row>
    <row r="71" spans="1:22" x14ac:dyDescent="0.25">
      <c r="A71" t="s">
        <v>9001</v>
      </c>
      <c r="B71">
        <v>7401000473</v>
      </c>
      <c r="C71" t="s">
        <v>8686</v>
      </c>
      <c r="D71" t="s">
        <v>4</v>
      </c>
      <c r="E71" t="s">
        <v>8434</v>
      </c>
      <c r="F71" t="s">
        <v>5408</v>
      </c>
      <c r="G71">
        <v>5</v>
      </c>
      <c r="H71" t="s">
        <v>399</v>
      </c>
      <c r="I71" t="s">
        <v>8760</v>
      </c>
      <c r="J71" t="s">
        <v>8760</v>
      </c>
      <c r="K71" s="144">
        <v>2</v>
      </c>
      <c r="L71" s="144"/>
      <c r="M71" s="144"/>
      <c r="N71" s="144"/>
      <c r="O71" s="144"/>
      <c r="P71" s="144">
        <v>1</v>
      </c>
      <c r="Q71" s="144">
        <v>1</v>
      </c>
      <c r="R71" s="144"/>
      <c r="S71" s="144"/>
      <c r="T71" s="144"/>
      <c r="U71" s="144"/>
      <c r="V71" s="144">
        <v>2</v>
      </c>
    </row>
    <row r="72" spans="1:22" x14ac:dyDescent="0.25">
      <c r="A72" t="s">
        <v>9001</v>
      </c>
      <c r="B72">
        <v>7401000473</v>
      </c>
      <c r="C72" t="s">
        <v>8686</v>
      </c>
      <c r="D72" t="s">
        <v>4</v>
      </c>
      <c r="E72" t="s">
        <v>8434</v>
      </c>
      <c r="F72" t="s">
        <v>5416</v>
      </c>
      <c r="G72">
        <v>4</v>
      </c>
      <c r="H72" t="s">
        <v>399</v>
      </c>
      <c r="I72" t="s">
        <v>8760</v>
      </c>
      <c r="J72" t="s">
        <v>8760</v>
      </c>
      <c r="K72" s="144">
        <v>1</v>
      </c>
      <c r="L72" s="144"/>
      <c r="M72" s="144"/>
      <c r="N72" s="144"/>
      <c r="O72" s="144"/>
      <c r="P72" s="144">
        <v>1</v>
      </c>
      <c r="Q72" s="144">
        <v>1</v>
      </c>
      <c r="R72" s="144"/>
      <c r="S72" s="144"/>
      <c r="T72" s="144"/>
      <c r="U72" s="144"/>
      <c r="V72" s="144">
        <v>1</v>
      </c>
    </row>
    <row r="73" spans="1:22" x14ac:dyDescent="0.25">
      <c r="A73" t="s">
        <v>9001</v>
      </c>
      <c r="B73">
        <v>7401000473</v>
      </c>
      <c r="C73" t="s">
        <v>8686</v>
      </c>
      <c r="D73" t="s">
        <v>4</v>
      </c>
      <c r="E73" t="s">
        <v>8434</v>
      </c>
      <c r="F73" t="s">
        <v>5524</v>
      </c>
      <c r="G73">
        <v>4</v>
      </c>
      <c r="H73" t="s">
        <v>219</v>
      </c>
      <c r="I73" t="s">
        <v>8760</v>
      </c>
      <c r="J73" t="s">
        <v>8760</v>
      </c>
      <c r="K73" s="144">
        <v>1</v>
      </c>
      <c r="L73" s="144"/>
      <c r="M73" s="144"/>
      <c r="N73" s="144"/>
      <c r="O73" s="144"/>
      <c r="P73" s="144">
        <v>1</v>
      </c>
      <c r="Q73" s="144">
        <v>1</v>
      </c>
      <c r="R73" s="144"/>
      <c r="S73" s="144"/>
      <c r="T73" s="144"/>
      <c r="U73" s="144"/>
      <c r="V73" s="144">
        <v>1</v>
      </c>
    </row>
    <row r="74" spans="1:22" x14ac:dyDescent="0.25">
      <c r="A74" t="s">
        <v>9001</v>
      </c>
      <c r="B74">
        <v>7401000473</v>
      </c>
      <c r="C74" t="s">
        <v>8686</v>
      </c>
      <c r="D74" t="s">
        <v>4</v>
      </c>
      <c r="E74" t="s">
        <v>8434</v>
      </c>
      <c r="F74" t="s">
        <v>5537</v>
      </c>
      <c r="G74">
        <v>3</v>
      </c>
      <c r="H74" t="s">
        <v>219</v>
      </c>
      <c r="I74" t="s">
        <v>8760</v>
      </c>
      <c r="J74" t="s">
        <v>8760</v>
      </c>
      <c r="K74" s="144">
        <v>5</v>
      </c>
      <c r="L74" s="144"/>
      <c r="M74" s="144"/>
      <c r="N74" s="144">
        <v>4</v>
      </c>
      <c r="O74" s="144"/>
      <c r="P74" s="144">
        <v>1</v>
      </c>
      <c r="Q74" s="144">
        <v>1</v>
      </c>
      <c r="R74" s="144"/>
      <c r="S74" s="144"/>
      <c r="T74" s="144"/>
      <c r="U74" s="144"/>
      <c r="V74" s="144">
        <v>5</v>
      </c>
    </row>
    <row r="75" spans="1:22" x14ac:dyDescent="0.25">
      <c r="A75" t="s">
        <v>9001</v>
      </c>
      <c r="B75">
        <v>7401000473</v>
      </c>
      <c r="C75" t="s">
        <v>8686</v>
      </c>
      <c r="D75" t="s">
        <v>4</v>
      </c>
      <c r="E75" t="s">
        <v>8434</v>
      </c>
      <c r="F75" t="s">
        <v>5574</v>
      </c>
      <c r="G75">
        <v>3</v>
      </c>
      <c r="H75" t="s">
        <v>219</v>
      </c>
      <c r="I75" t="s">
        <v>8760</v>
      </c>
      <c r="J75" t="s">
        <v>8760</v>
      </c>
      <c r="K75" s="144">
        <v>1</v>
      </c>
      <c r="L75" s="144"/>
      <c r="M75" s="144"/>
      <c r="N75" s="144">
        <v>1</v>
      </c>
      <c r="O75" s="144"/>
      <c r="P75" s="144"/>
      <c r="Q75" s="144"/>
      <c r="R75" s="144"/>
      <c r="S75" s="144"/>
      <c r="T75" s="144"/>
      <c r="U75" s="144"/>
      <c r="V75" s="144">
        <v>1</v>
      </c>
    </row>
    <row r="76" spans="1:22" x14ac:dyDescent="0.25">
      <c r="A76" t="s">
        <v>9001</v>
      </c>
      <c r="B76">
        <v>7401000473</v>
      </c>
      <c r="C76" t="s">
        <v>8686</v>
      </c>
      <c r="D76" t="s">
        <v>4</v>
      </c>
      <c r="E76" t="s">
        <v>8434</v>
      </c>
      <c r="F76" t="s">
        <v>3128</v>
      </c>
      <c r="G76">
        <v>5</v>
      </c>
      <c r="H76" t="s">
        <v>259</v>
      </c>
      <c r="I76" t="s">
        <v>8760</v>
      </c>
      <c r="J76" t="s">
        <v>8760</v>
      </c>
      <c r="K76" s="144">
        <v>1</v>
      </c>
      <c r="L76" s="144"/>
      <c r="M76" s="144"/>
      <c r="N76" s="144"/>
      <c r="O76" s="144"/>
      <c r="P76" s="144">
        <v>1</v>
      </c>
      <c r="Q76" s="144">
        <v>1</v>
      </c>
      <c r="R76" s="144"/>
      <c r="S76" s="144"/>
      <c r="T76" s="144"/>
      <c r="U76" s="144"/>
      <c r="V76" s="144">
        <v>1</v>
      </c>
    </row>
    <row r="77" spans="1:22" x14ac:dyDescent="0.25">
      <c r="A77" t="s">
        <v>9001</v>
      </c>
      <c r="B77">
        <v>7401000473</v>
      </c>
      <c r="C77" t="s">
        <v>8686</v>
      </c>
      <c r="D77" t="s">
        <v>4</v>
      </c>
      <c r="E77" t="s">
        <v>8434</v>
      </c>
      <c r="F77" t="s">
        <v>4860</v>
      </c>
      <c r="G77">
        <v>5</v>
      </c>
      <c r="H77" t="s">
        <v>399</v>
      </c>
      <c r="I77" t="s">
        <v>8760</v>
      </c>
      <c r="J77" t="s">
        <v>8760</v>
      </c>
      <c r="K77" s="144">
        <v>1</v>
      </c>
      <c r="L77" s="144"/>
      <c r="M77" s="144"/>
      <c r="N77" s="144"/>
      <c r="O77" s="144"/>
      <c r="P77" s="144">
        <v>1</v>
      </c>
      <c r="Q77" s="144">
        <v>1</v>
      </c>
      <c r="R77" s="144"/>
      <c r="S77" s="144"/>
      <c r="T77" s="144"/>
      <c r="U77" s="144"/>
      <c r="V77" s="144">
        <v>1</v>
      </c>
    </row>
    <row r="78" spans="1:22" x14ac:dyDescent="0.25">
      <c r="A78" t="s">
        <v>9001</v>
      </c>
      <c r="B78">
        <v>7401000473</v>
      </c>
      <c r="C78" t="s">
        <v>8686</v>
      </c>
      <c r="D78" t="s">
        <v>4</v>
      </c>
      <c r="E78" t="s">
        <v>8434</v>
      </c>
      <c r="F78" t="s">
        <v>3543</v>
      </c>
      <c r="G78">
        <v>5</v>
      </c>
      <c r="H78" t="s">
        <v>399</v>
      </c>
      <c r="I78" t="s">
        <v>8760</v>
      </c>
      <c r="J78" t="s">
        <v>8760</v>
      </c>
      <c r="K78" s="144">
        <v>1</v>
      </c>
      <c r="L78" s="144"/>
      <c r="M78" s="144"/>
      <c r="N78" s="144"/>
      <c r="O78" s="144"/>
      <c r="P78" s="144">
        <v>1</v>
      </c>
      <c r="Q78" s="144">
        <v>1</v>
      </c>
      <c r="R78" s="144"/>
      <c r="S78" s="144"/>
      <c r="T78" s="144"/>
      <c r="U78" s="144"/>
      <c r="V78" s="144">
        <v>1</v>
      </c>
    </row>
    <row r="79" spans="1:22" x14ac:dyDescent="0.25">
      <c r="A79" t="s">
        <v>9001</v>
      </c>
      <c r="B79">
        <v>7401011796</v>
      </c>
      <c r="C79" t="s">
        <v>8688</v>
      </c>
      <c r="D79" t="s">
        <v>4</v>
      </c>
      <c r="E79" t="s">
        <v>8434</v>
      </c>
      <c r="F79" t="s">
        <v>2216</v>
      </c>
      <c r="G79">
        <v>3</v>
      </c>
      <c r="H79" t="s">
        <v>266</v>
      </c>
      <c r="I79" t="s">
        <v>8760</v>
      </c>
      <c r="J79" t="s">
        <v>8760</v>
      </c>
      <c r="K79" s="144">
        <v>1</v>
      </c>
      <c r="L79" s="144"/>
      <c r="M79" s="144"/>
      <c r="N79" s="144"/>
      <c r="O79" s="144"/>
      <c r="P79" s="144">
        <v>1</v>
      </c>
      <c r="Q79" s="144">
        <v>1</v>
      </c>
      <c r="R79" s="144"/>
      <c r="S79" s="144">
        <v>1</v>
      </c>
      <c r="T79" s="144"/>
      <c r="U79" s="144"/>
      <c r="V79" s="144">
        <v>1</v>
      </c>
    </row>
    <row r="80" spans="1:22" x14ac:dyDescent="0.25">
      <c r="A80" t="s">
        <v>9001</v>
      </c>
      <c r="B80">
        <v>7401011796</v>
      </c>
      <c r="C80" t="s">
        <v>8688</v>
      </c>
      <c r="D80" t="s">
        <v>4</v>
      </c>
      <c r="E80" t="s">
        <v>8434</v>
      </c>
      <c r="F80" t="s">
        <v>3710</v>
      </c>
      <c r="G80">
        <v>3</v>
      </c>
      <c r="H80" t="s">
        <v>266</v>
      </c>
      <c r="I80" t="s">
        <v>8760</v>
      </c>
      <c r="J80" t="s">
        <v>8760</v>
      </c>
      <c r="K80" s="144">
        <v>3</v>
      </c>
      <c r="L80" s="144"/>
      <c r="M80" s="144"/>
      <c r="N80" s="144"/>
      <c r="O80" s="144"/>
      <c r="P80" s="144">
        <v>1</v>
      </c>
      <c r="Q80" s="144">
        <v>1</v>
      </c>
      <c r="R80" s="144"/>
      <c r="S80" s="144">
        <v>1</v>
      </c>
      <c r="T80" s="144"/>
      <c r="U80" s="144"/>
      <c r="V80" s="144">
        <v>3</v>
      </c>
    </row>
    <row r="81" spans="1:22" x14ac:dyDescent="0.25">
      <c r="A81" t="s">
        <v>9001</v>
      </c>
      <c r="B81">
        <v>7401011796</v>
      </c>
      <c r="C81" t="s">
        <v>8688</v>
      </c>
      <c r="D81" t="s">
        <v>4</v>
      </c>
      <c r="E81" t="s">
        <v>8434</v>
      </c>
      <c r="F81" t="s">
        <v>4793</v>
      </c>
      <c r="G81">
        <v>2</v>
      </c>
      <c r="H81" t="s">
        <v>605</v>
      </c>
      <c r="I81" t="s">
        <v>8760</v>
      </c>
      <c r="J81" t="s">
        <v>8760</v>
      </c>
      <c r="K81" s="144">
        <v>1</v>
      </c>
      <c r="L81" s="144"/>
      <c r="M81" s="144"/>
      <c r="N81" s="144"/>
      <c r="O81" s="144"/>
      <c r="P81" s="144">
        <v>1</v>
      </c>
      <c r="Q81" s="144">
        <v>1</v>
      </c>
      <c r="R81" s="144"/>
      <c r="S81" s="144"/>
      <c r="T81" s="144"/>
      <c r="U81" s="144"/>
      <c r="V81" s="144">
        <v>1</v>
      </c>
    </row>
    <row r="82" spans="1:22" x14ac:dyDescent="0.25">
      <c r="A82" t="s">
        <v>9001</v>
      </c>
      <c r="B82">
        <v>7401011796</v>
      </c>
      <c r="C82" t="s">
        <v>8688</v>
      </c>
      <c r="D82" t="s">
        <v>4</v>
      </c>
      <c r="E82" t="s">
        <v>8434</v>
      </c>
      <c r="F82" t="s">
        <v>4882</v>
      </c>
      <c r="G82">
        <v>2</v>
      </c>
      <c r="H82" t="s">
        <v>259</v>
      </c>
      <c r="I82" t="s">
        <v>8760</v>
      </c>
      <c r="J82" t="s">
        <v>8760</v>
      </c>
      <c r="K82" s="144">
        <v>4</v>
      </c>
      <c r="L82" s="144"/>
      <c r="M82" s="144">
        <v>4</v>
      </c>
      <c r="N82" s="144"/>
      <c r="O82" s="144"/>
      <c r="P82" s="144"/>
      <c r="Q82" s="144"/>
      <c r="R82" s="144"/>
      <c r="S82" s="144"/>
      <c r="T82" s="144"/>
      <c r="U82" s="144"/>
      <c r="V82" s="144">
        <v>4</v>
      </c>
    </row>
    <row r="83" spans="1:22" x14ac:dyDescent="0.25">
      <c r="A83" t="s">
        <v>9001</v>
      </c>
      <c r="B83">
        <v>7401011796</v>
      </c>
      <c r="C83" t="s">
        <v>8688</v>
      </c>
      <c r="D83" t="s">
        <v>4</v>
      </c>
      <c r="E83" t="s">
        <v>8434</v>
      </c>
      <c r="F83" t="s">
        <v>5148</v>
      </c>
      <c r="G83">
        <v>3</v>
      </c>
      <c r="H83" t="s">
        <v>266</v>
      </c>
      <c r="I83" t="s">
        <v>8760</v>
      </c>
      <c r="J83" t="s">
        <v>8760</v>
      </c>
      <c r="K83" s="144">
        <v>3</v>
      </c>
      <c r="L83" s="144"/>
      <c r="M83" s="144"/>
      <c r="N83" s="144"/>
      <c r="O83" s="144"/>
      <c r="P83" s="144">
        <v>1</v>
      </c>
      <c r="Q83" s="144">
        <v>1</v>
      </c>
      <c r="R83" s="144"/>
      <c r="S83" s="144">
        <v>1</v>
      </c>
      <c r="T83" s="144"/>
      <c r="U83" s="144"/>
      <c r="V83" s="144">
        <v>3</v>
      </c>
    </row>
    <row r="84" spans="1:22" x14ac:dyDescent="0.25">
      <c r="A84" t="s">
        <v>9001</v>
      </c>
      <c r="B84">
        <v>7401011796</v>
      </c>
      <c r="C84" t="s">
        <v>8688</v>
      </c>
      <c r="D84" t="s">
        <v>4</v>
      </c>
      <c r="E84" t="s">
        <v>8434</v>
      </c>
      <c r="F84" t="s">
        <v>5326</v>
      </c>
      <c r="G84">
        <v>4</v>
      </c>
      <c r="H84" t="s">
        <v>247</v>
      </c>
      <c r="I84" t="s">
        <v>8760</v>
      </c>
      <c r="J84" t="s">
        <v>8760</v>
      </c>
      <c r="K84" s="144">
        <v>2</v>
      </c>
      <c r="L84" s="144"/>
      <c r="M84" s="144"/>
      <c r="N84" s="144"/>
      <c r="O84" s="144"/>
      <c r="P84" s="144">
        <v>1</v>
      </c>
      <c r="Q84" s="144"/>
      <c r="R84" s="144"/>
      <c r="S84" s="144"/>
      <c r="T84" s="144"/>
      <c r="U84" s="144"/>
      <c r="V84" s="144">
        <v>1</v>
      </c>
    </row>
    <row r="85" spans="1:22" x14ac:dyDescent="0.25">
      <c r="A85" t="s">
        <v>9001</v>
      </c>
      <c r="B85">
        <v>7401011796</v>
      </c>
      <c r="C85" t="s">
        <v>8688</v>
      </c>
      <c r="D85" t="s">
        <v>4</v>
      </c>
      <c r="E85" t="s">
        <v>8434</v>
      </c>
      <c r="F85" t="s">
        <v>5537</v>
      </c>
      <c r="G85">
        <v>3</v>
      </c>
      <c r="H85" t="s">
        <v>204</v>
      </c>
      <c r="I85" t="s">
        <v>8760</v>
      </c>
      <c r="J85" t="s">
        <v>8760</v>
      </c>
      <c r="K85" s="144">
        <v>3</v>
      </c>
      <c r="L85" s="144"/>
      <c r="M85" s="144"/>
      <c r="N85" s="144"/>
      <c r="O85" s="144"/>
      <c r="P85" s="144">
        <v>1</v>
      </c>
      <c r="Q85" s="144"/>
      <c r="R85" s="144"/>
      <c r="S85" s="144"/>
      <c r="T85" s="144"/>
      <c r="U85" s="144"/>
      <c r="V85" s="144">
        <v>2</v>
      </c>
    </row>
    <row r="86" spans="1:22" x14ac:dyDescent="0.25">
      <c r="A86" t="s">
        <v>9002</v>
      </c>
      <c r="B86">
        <v>7417001747</v>
      </c>
      <c r="C86" t="s">
        <v>8707</v>
      </c>
      <c r="D86" t="s">
        <v>4</v>
      </c>
      <c r="E86" t="s">
        <v>8434</v>
      </c>
      <c r="F86" t="s">
        <v>2596</v>
      </c>
      <c r="G86" t="s">
        <v>8760</v>
      </c>
      <c r="H86" t="s">
        <v>384</v>
      </c>
      <c r="I86" t="s">
        <v>8760</v>
      </c>
      <c r="J86" t="s">
        <v>8760</v>
      </c>
      <c r="K86" s="144">
        <v>4</v>
      </c>
      <c r="L86" s="144">
        <v>0</v>
      </c>
      <c r="M86" s="144">
        <v>0</v>
      </c>
      <c r="N86" s="144">
        <v>0</v>
      </c>
      <c r="O86" s="144">
        <v>0</v>
      </c>
      <c r="P86" s="144">
        <v>2</v>
      </c>
      <c r="Q86" s="144">
        <v>2</v>
      </c>
      <c r="R86" s="144">
        <v>2</v>
      </c>
      <c r="S86" s="144">
        <v>0</v>
      </c>
      <c r="T86" s="144">
        <v>0</v>
      </c>
      <c r="U86" s="144"/>
      <c r="V86" s="144">
        <v>4</v>
      </c>
    </row>
    <row r="87" spans="1:22" x14ac:dyDescent="0.25">
      <c r="A87" t="s">
        <v>9002</v>
      </c>
      <c r="B87">
        <v>7417001747</v>
      </c>
      <c r="C87" t="s">
        <v>8707</v>
      </c>
      <c r="D87" t="s">
        <v>4</v>
      </c>
      <c r="E87" t="s">
        <v>8434</v>
      </c>
      <c r="F87" t="s">
        <v>4169</v>
      </c>
      <c r="G87" t="s">
        <v>8760</v>
      </c>
      <c r="H87" t="s">
        <v>384</v>
      </c>
      <c r="I87" t="s">
        <v>8760</v>
      </c>
      <c r="J87" t="s">
        <v>8760</v>
      </c>
      <c r="K87" s="144">
        <v>1</v>
      </c>
      <c r="L87" s="144">
        <v>0</v>
      </c>
      <c r="M87" s="144">
        <v>0</v>
      </c>
      <c r="N87" s="144">
        <v>0</v>
      </c>
      <c r="O87" s="144">
        <v>0</v>
      </c>
      <c r="P87" s="144">
        <v>1</v>
      </c>
      <c r="Q87" s="144">
        <v>1</v>
      </c>
      <c r="R87" s="144">
        <v>1</v>
      </c>
      <c r="S87" s="144">
        <v>0</v>
      </c>
      <c r="T87" s="144">
        <v>0</v>
      </c>
      <c r="U87" s="144"/>
      <c r="V87" s="144">
        <v>1</v>
      </c>
    </row>
    <row r="88" spans="1:22" x14ac:dyDescent="0.25">
      <c r="A88" t="s">
        <v>9002</v>
      </c>
      <c r="B88">
        <v>7417011270</v>
      </c>
      <c r="C88" t="s">
        <v>8708</v>
      </c>
      <c r="D88" t="s">
        <v>4</v>
      </c>
      <c r="E88" t="s">
        <v>8434</v>
      </c>
      <c r="F88" t="s">
        <v>5180</v>
      </c>
      <c r="G88" t="s">
        <v>8760</v>
      </c>
      <c r="H88" t="s">
        <v>384</v>
      </c>
      <c r="I88" t="s">
        <v>8760</v>
      </c>
      <c r="J88" t="s">
        <v>8760</v>
      </c>
      <c r="K88" s="144">
        <v>1</v>
      </c>
      <c r="L88" s="144">
        <v>0</v>
      </c>
      <c r="M88" s="144">
        <v>0</v>
      </c>
      <c r="N88" s="144">
        <v>1</v>
      </c>
      <c r="O88" s="144">
        <v>0</v>
      </c>
      <c r="P88" s="144">
        <v>0</v>
      </c>
      <c r="Q88" s="144">
        <v>0</v>
      </c>
      <c r="R88" s="144">
        <v>0</v>
      </c>
      <c r="S88" s="144">
        <v>0</v>
      </c>
      <c r="T88" s="144">
        <v>0</v>
      </c>
      <c r="U88" s="144">
        <v>0</v>
      </c>
      <c r="V88" s="144">
        <v>1</v>
      </c>
    </row>
    <row r="89" spans="1:22" x14ac:dyDescent="0.25">
      <c r="A89" t="s">
        <v>9002</v>
      </c>
      <c r="B89">
        <v>7450001007</v>
      </c>
      <c r="C89" t="s">
        <v>8730</v>
      </c>
      <c r="D89" t="s">
        <v>4</v>
      </c>
      <c r="E89" t="s">
        <v>8434</v>
      </c>
      <c r="F89" t="s">
        <v>1611</v>
      </c>
      <c r="G89" t="s">
        <v>8760</v>
      </c>
      <c r="H89" t="s">
        <v>384</v>
      </c>
      <c r="I89" t="s">
        <v>8760</v>
      </c>
      <c r="J89" t="s">
        <v>8760</v>
      </c>
      <c r="K89" s="144">
        <v>1</v>
      </c>
      <c r="L89" s="144">
        <v>0</v>
      </c>
      <c r="M89" s="144">
        <v>0</v>
      </c>
      <c r="N89" s="144">
        <v>0</v>
      </c>
      <c r="O89" s="144">
        <v>0</v>
      </c>
      <c r="P89" s="144">
        <v>1</v>
      </c>
      <c r="Q89" s="144">
        <v>1</v>
      </c>
      <c r="R89" s="144">
        <v>1</v>
      </c>
      <c r="S89" s="144">
        <v>0</v>
      </c>
      <c r="T89" s="144">
        <v>0</v>
      </c>
      <c r="U89" s="144">
        <v>0</v>
      </c>
      <c r="V89" s="144">
        <v>1</v>
      </c>
    </row>
    <row r="90" spans="1:22" x14ac:dyDescent="0.25">
      <c r="A90" t="s">
        <v>9002</v>
      </c>
      <c r="B90">
        <v>7450001007</v>
      </c>
      <c r="C90" t="s">
        <v>8730</v>
      </c>
      <c r="D90" t="s">
        <v>4</v>
      </c>
      <c r="E90" t="s">
        <v>8434</v>
      </c>
      <c r="F90" t="s">
        <v>2806</v>
      </c>
      <c r="G90" t="s">
        <v>8760</v>
      </c>
      <c r="H90" t="s">
        <v>384</v>
      </c>
      <c r="I90" t="s">
        <v>8760</v>
      </c>
      <c r="J90" t="s">
        <v>8760</v>
      </c>
      <c r="K90" s="144">
        <v>1</v>
      </c>
      <c r="L90" s="144">
        <v>0</v>
      </c>
      <c r="M90" s="144">
        <v>0</v>
      </c>
      <c r="N90" s="144">
        <v>0</v>
      </c>
      <c r="O90" s="144">
        <v>0</v>
      </c>
      <c r="P90" s="144">
        <v>1</v>
      </c>
      <c r="Q90" s="144">
        <v>1</v>
      </c>
      <c r="R90" s="144">
        <v>1</v>
      </c>
      <c r="S90" s="144">
        <v>0</v>
      </c>
      <c r="T90" s="144">
        <v>0</v>
      </c>
      <c r="U90" s="144">
        <v>0</v>
      </c>
      <c r="V90" s="144">
        <v>1</v>
      </c>
    </row>
    <row r="91" spans="1:22" x14ac:dyDescent="0.25">
      <c r="A91" t="s">
        <v>9002</v>
      </c>
      <c r="B91">
        <v>7450001007</v>
      </c>
      <c r="C91" t="s">
        <v>8730</v>
      </c>
      <c r="D91" t="s">
        <v>4</v>
      </c>
      <c r="E91" t="s">
        <v>8434</v>
      </c>
      <c r="F91" t="s">
        <v>2939</v>
      </c>
      <c r="G91" t="s">
        <v>8760</v>
      </c>
      <c r="H91" t="s">
        <v>384</v>
      </c>
      <c r="I91" t="s">
        <v>8760</v>
      </c>
      <c r="J91" t="s">
        <v>8760</v>
      </c>
      <c r="K91" s="144">
        <v>1</v>
      </c>
      <c r="L91" s="144">
        <v>0</v>
      </c>
      <c r="M91" s="144">
        <v>0</v>
      </c>
      <c r="N91" s="144">
        <v>0</v>
      </c>
      <c r="O91" s="144">
        <v>0</v>
      </c>
      <c r="P91" s="144">
        <v>1</v>
      </c>
      <c r="Q91" s="144">
        <v>1</v>
      </c>
      <c r="R91" s="144">
        <v>1</v>
      </c>
      <c r="S91" s="144">
        <v>0</v>
      </c>
      <c r="T91" s="144">
        <v>0</v>
      </c>
      <c r="U91" s="144">
        <v>0</v>
      </c>
      <c r="V91" s="144">
        <v>1</v>
      </c>
    </row>
    <row r="92" spans="1:22" x14ac:dyDescent="0.25">
      <c r="A92" t="s">
        <v>9002</v>
      </c>
      <c r="B92">
        <v>7450001007</v>
      </c>
      <c r="C92" t="s">
        <v>8730</v>
      </c>
      <c r="D92" t="s">
        <v>4</v>
      </c>
      <c r="E92" t="s">
        <v>8434</v>
      </c>
      <c r="F92" t="s">
        <v>5408</v>
      </c>
      <c r="G92" t="s">
        <v>8760</v>
      </c>
      <c r="H92" t="s">
        <v>384</v>
      </c>
      <c r="I92" t="s">
        <v>8760</v>
      </c>
      <c r="J92" t="s">
        <v>8760</v>
      </c>
      <c r="K92" s="144">
        <v>1</v>
      </c>
      <c r="L92" s="144">
        <v>0</v>
      </c>
      <c r="M92" s="144">
        <v>0</v>
      </c>
      <c r="N92" s="144">
        <v>0</v>
      </c>
      <c r="O92" s="144">
        <v>0</v>
      </c>
      <c r="P92" s="144">
        <v>1</v>
      </c>
      <c r="Q92" s="144">
        <v>1</v>
      </c>
      <c r="R92" s="144">
        <v>1</v>
      </c>
      <c r="S92" s="144">
        <v>0</v>
      </c>
      <c r="T92" s="144">
        <v>0</v>
      </c>
      <c r="U92" s="144">
        <v>0</v>
      </c>
      <c r="V92" s="144">
        <v>1</v>
      </c>
    </row>
    <row r="93" spans="1:22" x14ac:dyDescent="0.25">
      <c r="A93" t="s">
        <v>9002</v>
      </c>
      <c r="B93">
        <v>7450001007</v>
      </c>
      <c r="C93" t="s">
        <v>8730</v>
      </c>
      <c r="D93" t="s">
        <v>4</v>
      </c>
      <c r="E93" t="s">
        <v>8434</v>
      </c>
      <c r="F93" t="s">
        <v>2508</v>
      </c>
      <c r="G93" t="s">
        <v>8760</v>
      </c>
      <c r="H93" t="s">
        <v>384</v>
      </c>
      <c r="I93" t="s">
        <v>8760</v>
      </c>
      <c r="J93" t="s">
        <v>8760</v>
      </c>
      <c r="K93" s="144">
        <v>1</v>
      </c>
      <c r="L93" s="144">
        <v>0</v>
      </c>
      <c r="M93" s="144">
        <v>0</v>
      </c>
      <c r="N93" s="144">
        <v>0</v>
      </c>
      <c r="O93" s="144">
        <v>0</v>
      </c>
      <c r="P93" s="144">
        <v>1</v>
      </c>
      <c r="Q93" s="144">
        <v>1</v>
      </c>
      <c r="R93" s="144">
        <v>1</v>
      </c>
      <c r="S93" s="144">
        <v>0</v>
      </c>
      <c r="T93" s="144">
        <v>0</v>
      </c>
      <c r="U93" s="144">
        <v>0</v>
      </c>
      <c r="V93" s="144">
        <v>1</v>
      </c>
    </row>
    <row r="94" spans="1:22" x14ac:dyDescent="0.25">
      <c r="A94" t="s">
        <v>9010</v>
      </c>
      <c r="B94">
        <v>7402006277</v>
      </c>
      <c r="C94" t="s">
        <v>8689</v>
      </c>
      <c r="D94" t="s">
        <v>4</v>
      </c>
      <c r="E94" t="s">
        <v>8434</v>
      </c>
      <c r="F94" t="s">
        <v>4001</v>
      </c>
      <c r="G94" t="s">
        <v>8760</v>
      </c>
      <c r="H94" t="s">
        <v>589</v>
      </c>
      <c r="I94" t="s">
        <v>8760</v>
      </c>
      <c r="J94" t="s">
        <v>8760</v>
      </c>
      <c r="K94" s="144">
        <v>2</v>
      </c>
      <c r="L94" s="144"/>
      <c r="M94" s="144">
        <v>2</v>
      </c>
      <c r="N94" s="144"/>
      <c r="O94" s="144"/>
      <c r="P94" s="144"/>
      <c r="Q94" s="144"/>
      <c r="R94" s="144"/>
      <c r="S94" s="144"/>
      <c r="T94" s="144"/>
      <c r="U94" s="144"/>
      <c r="V94" s="144">
        <v>2</v>
      </c>
    </row>
    <row r="95" spans="1:22" x14ac:dyDescent="0.25">
      <c r="A95" t="s">
        <v>9010</v>
      </c>
      <c r="B95">
        <v>7402006277</v>
      </c>
      <c r="C95" t="s">
        <v>8689</v>
      </c>
      <c r="D95" t="s">
        <v>4</v>
      </c>
      <c r="E95" t="s">
        <v>8434</v>
      </c>
      <c r="F95" t="s">
        <v>8548</v>
      </c>
      <c r="G95" t="s">
        <v>8760</v>
      </c>
      <c r="H95" t="s">
        <v>204</v>
      </c>
      <c r="I95" t="s">
        <v>8760</v>
      </c>
      <c r="J95" t="s">
        <v>8760</v>
      </c>
      <c r="K95" s="144">
        <v>2</v>
      </c>
      <c r="L95" s="144"/>
      <c r="M95" s="144">
        <v>2</v>
      </c>
      <c r="N95" s="144"/>
      <c r="O95" s="144"/>
      <c r="P95" s="144"/>
      <c r="Q95" s="144"/>
      <c r="R95" s="144"/>
      <c r="S95" s="144"/>
      <c r="T95" s="144"/>
      <c r="U95" s="144"/>
      <c r="V95" s="144">
        <v>2</v>
      </c>
    </row>
    <row r="96" spans="1:22" x14ac:dyDescent="0.25">
      <c r="A96" t="s">
        <v>9010</v>
      </c>
      <c r="B96">
        <v>7402006277</v>
      </c>
      <c r="C96" t="s">
        <v>8689</v>
      </c>
      <c r="D96" t="s">
        <v>4</v>
      </c>
      <c r="E96" t="s">
        <v>8434</v>
      </c>
      <c r="F96" t="s">
        <v>5148</v>
      </c>
      <c r="G96" t="s">
        <v>8760</v>
      </c>
      <c r="H96" t="s">
        <v>266</v>
      </c>
      <c r="I96" t="s">
        <v>8760</v>
      </c>
      <c r="J96" t="s">
        <v>8760</v>
      </c>
      <c r="K96" s="144">
        <v>5</v>
      </c>
      <c r="L96" s="144"/>
      <c r="M96" s="144">
        <v>5</v>
      </c>
      <c r="N96" s="144"/>
      <c r="O96" s="144"/>
      <c r="P96" s="144"/>
      <c r="Q96" s="144"/>
      <c r="R96" s="144"/>
      <c r="S96" s="144"/>
      <c r="T96" s="144"/>
      <c r="U96" s="144"/>
      <c r="V96" s="144">
        <v>5</v>
      </c>
    </row>
    <row r="97" spans="1:22" x14ac:dyDescent="0.25">
      <c r="A97" t="s">
        <v>9010</v>
      </c>
      <c r="B97">
        <v>7459004027</v>
      </c>
      <c r="C97" t="s">
        <v>8765</v>
      </c>
      <c r="D97" t="s">
        <v>4</v>
      </c>
      <c r="E97" t="s">
        <v>8434</v>
      </c>
      <c r="F97" t="s">
        <v>4781</v>
      </c>
      <c r="G97" t="s">
        <v>8760</v>
      </c>
      <c r="H97" t="s">
        <v>400</v>
      </c>
      <c r="I97" t="s">
        <v>8760</v>
      </c>
      <c r="J97" t="s">
        <v>8760</v>
      </c>
      <c r="K97" s="144">
        <v>12</v>
      </c>
      <c r="L97" s="144"/>
      <c r="M97" s="144">
        <v>12</v>
      </c>
      <c r="N97" s="144"/>
      <c r="O97" s="144"/>
      <c r="P97" s="144"/>
      <c r="Q97" s="144"/>
      <c r="R97" s="144"/>
      <c r="S97" s="144"/>
      <c r="T97" s="144"/>
      <c r="U97" s="144"/>
      <c r="V97" s="144">
        <v>12</v>
      </c>
    </row>
    <row r="98" spans="1:22" x14ac:dyDescent="0.25">
      <c r="A98" t="s">
        <v>9010</v>
      </c>
      <c r="B98">
        <v>7459004027</v>
      </c>
      <c r="C98" t="s">
        <v>8765</v>
      </c>
      <c r="D98" t="s">
        <v>4</v>
      </c>
      <c r="E98" t="s">
        <v>8434</v>
      </c>
      <c r="F98" t="s">
        <v>8548</v>
      </c>
      <c r="G98" t="s">
        <v>8760</v>
      </c>
      <c r="H98" t="s">
        <v>204</v>
      </c>
      <c r="I98" t="s">
        <v>8760</v>
      </c>
      <c r="J98" t="s">
        <v>8760</v>
      </c>
      <c r="K98" s="144">
        <v>12</v>
      </c>
      <c r="L98" s="144"/>
      <c r="M98" s="144">
        <v>12</v>
      </c>
      <c r="N98" s="144"/>
      <c r="O98" s="144"/>
      <c r="P98" s="144"/>
      <c r="Q98" s="144"/>
      <c r="R98" s="144"/>
      <c r="S98" s="144"/>
      <c r="T98" s="144"/>
      <c r="U98" s="144"/>
      <c r="V98" s="144">
        <v>12</v>
      </c>
    </row>
    <row r="99" spans="1:22" x14ac:dyDescent="0.25">
      <c r="A99" t="s">
        <v>9010</v>
      </c>
      <c r="B99">
        <v>7459004027</v>
      </c>
      <c r="C99" t="s">
        <v>8765</v>
      </c>
      <c r="D99" t="s">
        <v>4</v>
      </c>
      <c r="E99" t="s">
        <v>8434</v>
      </c>
      <c r="F99" t="s">
        <v>5148</v>
      </c>
      <c r="G99" t="s">
        <v>8760</v>
      </c>
      <c r="H99" t="s">
        <v>266</v>
      </c>
      <c r="I99" t="s">
        <v>8760</v>
      </c>
      <c r="J99" t="s">
        <v>8760</v>
      </c>
      <c r="K99" s="144">
        <v>15</v>
      </c>
      <c r="L99" s="144"/>
      <c r="M99" s="144">
        <v>10</v>
      </c>
      <c r="N99" s="144"/>
      <c r="O99" s="144"/>
      <c r="P99" s="144"/>
      <c r="Q99" s="144"/>
      <c r="R99" s="144"/>
      <c r="S99" s="144"/>
      <c r="T99" s="144"/>
      <c r="U99" s="144"/>
      <c r="V99" s="144">
        <v>15</v>
      </c>
    </row>
    <row r="100" spans="1:22" x14ac:dyDescent="0.25">
      <c r="A100" t="s">
        <v>9010</v>
      </c>
      <c r="B100">
        <v>7459007050</v>
      </c>
      <c r="C100" t="s">
        <v>9141</v>
      </c>
      <c r="D100" t="s">
        <v>4</v>
      </c>
      <c r="E100" t="s">
        <v>8434</v>
      </c>
      <c r="F100" t="s">
        <v>8548</v>
      </c>
      <c r="G100" t="s">
        <v>8760</v>
      </c>
      <c r="H100" t="s">
        <v>204</v>
      </c>
      <c r="I100" t="s">
        <v>8760</v>
      </c>
      <c r="J100" t="s">
        <v>8760</v>
      </c>
      <c r="K100" s="144">
        <v>6</v>
      </c>
      <c r="L100" s="144"/>
      <c r="M100" s="144">
        <v>6</v>
      </c>
      <c r="N100" s="144"/>
      <c r="O100" s="144"/>
      <c r="P100" s="144"/>
      <c r="Q100" s="144"/>
      <c r="R100" s="144"/>
      <c r="S100" s="144"/>
      <c r="T100" s="144"/>
      <c r="U100" s="144"/>
      <c r="V100" s="144">
        <v>6</v>
      </c>
    </row>
    <row r="101" spans="1:22" x14ac:dyDescent="0.25">
      <c r="A101" t="s">
        <v>9010</v>
      </c>
      <c r="B101">
        <v>7404056040</v>
      </c>
      <c r="C101" t="s">
        <v>9122</v>
      </c>
      <c r="D101" t="s">
        <v>4</v>
      </c>
      <c r="E101" t="s">
        <v>8434</v>
      </c>
      <c r="F101" t="s">
        <v>8548</v>
      </c>
      <c r="G101" t="s">
        <v>8760</v>
      </c>
      <c r="H101" t="s">
        <v>204</v>
      </c>
      <c r="I101" t="s">
        <v>8760</v>
      </c>
      <c r="J101" t="s">
        <v>8760</v>
      </c>
      <c r="K101" s="144">
        <v>2</v>
      </c>
      <c r="L101" s="144"/>
      <c r="M101" s="144">
        <v>2</v>
      </c>
      <c r="N101" s="144"/>
      <c r="O101" s="144"/>
      <c r="P101" s="144"/>
      <c r="Q101" s="144"/>
      <c r="R101" s="144"/>
      <c r="S101" s="144"/>
      <c r="T101" s="144"/>
      <c r="U101" s="144"/>
      <c r="V101" s="144">
        <v>2</v>
      </c>
    </row>
    <row r="102" spans="1:22" x14ac:dyDescent="0.25">
      <c r="A102" t="s">
        <v>9011</v>
      </c>
      <c r="B102">
        <v>7410006513</v>
      </c>
      <c r="C102" t="s">
        <v>8693</v>
      </c>
      <c r="D102" t="s">
        <v>4</v>
      </c>
      <c r="E102" t="s">
        <v>8434</v>
      </c>
      <c r="F102" t="s">
        <v>5148</v>
      </c>
      <c r="G102" t="s">
        <v>10077</v>
      </c>
      <c r="H102" t="s">
        <v>266</v>
      </c>
      <c r="I102" t="s">
        <v>8760</v>
      </c>
      <c r="J102" t="s">
        <v>8760</v>
      </c>
      <c r="K102" s="144">
        <v>13</v>
      </c>
      <c r="L102" s="144">
        <v>0</v>
      </c>
      <c r="M102" s="144">
        <v>10</v>
      </c>
      <c r="N102" s="144">
        <v>0</v>
      </c>
      <c r="O102" s="144">
        <v>0</v>
      </c>
      <c r="P102" s="144">
        <v>0</v>
      </c>
      <c r="Q102" s="144">
        <v>0</v>
      </c>
      <c r="R102" s="144">
        <v>0</v>
      </c>
      <c r="S102" s="144">
        <v>0</v>
      </c>
      <c r="T102" s="144">
        <v>0</v>
      </c>
      <c r="U102" s="144">
        <v>0</v>
      </c>
      <c r="V102" s="144">
        <v>13</v>
      </c>
    </row>
    <row r="103" spans="1:22" x14ac:dyDescent="0.25">
      <c r="A103" t="s">
        <v>9014</v>
      </c>
      <c r="B103">
        <v>7411009901</v>
      </c>
      <c r="C103" t="s">
        <v>8694</v>
      </c>
      <c r="D103" t="s">
        <v>4</v>
      </c>
      <c r="E103" t="s">
        <v>8434</v>
      </c>
      <c r="F103" t="s">
        <v>3777</v>
      </c>
      <c r="G103" t="s">
        <v>8760</v>
      </c>
      <c r="H103" t="s">
        <v>141</v>
      </c>
      <c r="I103" t="s">
        <v>8760</v>
      </c>
      <c r="J103" t="s">
        <v>8760</v>
      </c>
      <c r="K103" s="144">
        <v>2</v>
      </c>
      <c r="L103" s="144">
        <v>0</v>
      </c>
      <c r="M103" s="144"/>
      <c r="N103" s="144"/>
      <c r="O103" s="144"/>
      <c r="P103" s="144">
        <v>2</v>
      </c>
      <c r="Q103" s="144">
        <v>2</v>
      </c>
      <c r="R103" s="144">
        <v>2</v>
      </c>
      <c r="S103" s="144"/>
      <c r="T103" s="144"/>
      <c r="U103" s="144"/>
      <c r="V103" s="144">
        <v>2</v>
      </c>
    </row>
    <row r="104" spans="1:22" x14ac:dyDescent="0.25">
      <c r="A104" t="s">
        <v>9014</v>
      </c>
      <c r="B104">
        <v>7411009901</v>
      </c>
      <c r="C104" t="s">
        <v>8694</v>
      </c>
      <c r="D104" t="s">
        <v>4</v>
      </c>
      <c r="E104" t="s">
        <v>8434</v>
      </c>
      <c r="F104" t="s">
        <v>8548</v>
      </c>
      <c r="G104" t="s">
        <v>8760</v>
      </c>
      <c r="H104" t="s">
        <v>219</v>
      </c>
      <c r="I104" t="s">
        <v>8760</v>
      </c>
      <c r="J104" t="s">
        <v>8760</v>
      </c>
      <c r="K104" s="144">
        <v>7</v>
      </c>
      <c r="L104" s="144">
        <v>0</v>
      </c>
      <c r="M104" s="144"/>
      <c r="N104" s="144"/>
      <c r="O104" s="144"/>
      <c r="P104" s="144">
        <v>7</v>
      </c>
      <c r="Q104" s="144">
        <v>7</v>
      </c>
      <c r="R104" s="144">
        <v>7</v>
      </c>
      <c r="S104" s="144"/>
      <c r="T104" s="144"/>
      <c r="U104" s="144"/>
      <c r="V104" s="144">
        <v>7</v>
      </c>
    </row>
    <row r="105" spans="1:22" x14ac:dyDescent="0.25">
      <c r="A105" t="s">
        <v>9014</v>
      </c>
      <c r="B105">
        <v>7449006184</v>
      </c>
      <c r="C105" t="s">
        <v>8719</v>
      </c>
      <c r="D105" t="s">
        <v>4</v>
      </c>
      <c r="E105" t="s">
        <v>8436</v>
      </c>
      <c r="F105" t="s">
        <v>8720</v>
      </c>
      <c r="G105" t="s">
        <v>8760</v>
      </c>
      <c r="H105" t="s">
        <v>121</v>
      </c>
      <c r="I105" t="s">
        <v>8760</v>
      </c>
      <c r="J105" t="s">
        <v>8760</v>
      </c>
      <c r="K105" s="144">
        <v>3</v>
      </c>
      <c r="L105" s="144"/>
      <c r="M105" s="144"/>
      <c r="N105" s="144"/>
      <c r="O105" s="144"/>
      <c r="P105" s="144">
        <v>3</v>
      </c>
      <c r="Q105" s="144">
        <v>2</v>
      </c>
      <c r="R105" s="144">
        <v>2</v>
      </c>
      <c r="S105" s="144"/>
      <c r="T105" s="144"/>
      <c r="U105" s="144"/>
      <c r="V105" s="144">
        <v>2</v>
      </c>
    </row>
    <row r="106" spans="1:22" x14ac:dyDescent="0.25">
      <c r="A106" t="s">
        <v>9014</v>
      </c>
      <c r="B106">
        <v>7449006184</v>
      </c>
      <c r="C106" t="s">
        <v>8719</v>
      </c>
      <c r="D106" t="s">
        <v>4</v>
      </c>
      <c r="E106" t="s">
        <v>8436</v>
      </c>
      <c r="F106" t="s">
        <v>8720</v>
      </c>
      <c r="G106" t="s">
        <v>8760</v>
      </c>
      <c r="H106" t="s">
        <v>255</v>
      </c>
      <c r="I106" t="s">
        <v>8760</v>
      </c>
      <c r="J106" t="s">
        <v>8760</v>
      </c>
      <c r="K106" s="144">
        <v>13</v>
      </c>
      <c r="L106" s="144"/>
      <c r="M106" s="144"/>
      <c r="N106" s="144"/>
      <c r="O106" s="144"/>
      <c r="P106" s="144">
        <v>13</v>
      </c>
      <c r="Q106" s="144">
        <v>8</v>
      </c>
      <c r="R106" s="144">
        <v>8</v>
      </c>
      <c r="S106" s="144"/>
      <c r="T106" s="144"/>
      <c r="U106" s="144"/>
      <c r="V106" s="144">
        <v>8</v>
      </c>
    </row>
    <row r="107" spans="1:22" x14ac:dyDescent="0.25">
      <c r="A107" t="s">
        <v>9014</v>
      </c>
      <c r="B107">
        <v>7449006184</v>
      </c>
      <c r="C107" t="s">
        <v>8719</v>
      </c>
      <c r="D107" t="s">
        <v>4</v>
      </c>
      <c r="E107" t="s">
        <v>8436</v>
      </c>
      <c r="F107" t="s">
        <v>8720</v>
      </c>
      <c r="G107" t="s">
        <v>8760</v>
      </c>
      <c r="H107" t="s">
        <v>273</v>
      </c>
      <c r="I107" t="s">
        <v>8760</v>
      </c>
      <c r="J107" t="s">
        <v>8760</v>
      </c>
      <c r="K107" s="144">
        <v>10</v>
      </c>
      <c r="L107" s="144"/>
      <c r="M107" s="144"/>
      <c r="N107" s="144">
        <v>5</v>
      </c>
      <c r="O107" s="144"/>
      <c r="P107" s="144">
        <v>5</v>
      </c>
      <c r="Q107" s="144">
        <v>4</v>
      </c>
      <c r="R107" s="144">
        <v>2</v>
      </c>
      <c r="S107" s="144">
        <v>2</v>
      </c>
      <c r="T107" s="144"/>
      <c r="U107" s="144"/>
      <c r="V107" s="144">
        <v>9</v>
      </c>
    </row>
    <row r="108" spans="1:22" x14ac:dyDescent="0.25">
      <c r="A108" t="s">
        <v>9014</v>
      </c>
      <c r="B108">
        <v>7449006184</v>
      </c>
      <c r="C108" t="s">
        <v>8719</v>
      </c>
      <c r="D108" t="s">
        <v>4</v>
      </c>
      <c r="E108" t="s">
        <v>8434</v>
      </c>
      <c r="F108" t="s">
        <v>2260</v>
      </c>
      <c r="G108" t="s">
        <v>8760</v>
      </c>
      <c r="H108" t="s">
        <v>120</v>
      </c>
      <c r="I108" t="s">
        <v>8760</v>
      </c>
      <c r="J108" t="s">
        <v>8760</v>
      </c>
      <c r="K108" s="144">
        <v>1</v>
      </c>
      <c r="L108" s="144"/>
      <c r="M108" s="144"/>
      <c r="N108" s="144"/>
      <c r="O108" s="144"/>
      <c r="P108" s="144">
        <v>1</v>
      </c>
      <c r="Q108" s="144"/>
      <c r="R108" s="144"/>
      <c r="S108" s="144"/>
      <c r="T108" s="144"/>
      <c r="U108" s="144"/>
      <c r="V108" s="144">
        <v>255</v>
      </c>
    </row>
    <row r="109" spans="1:22" x14ac:dyDescent="0.25">
      <c r="A109" t="s">
        <v>9014</v>
      </c>
      <c r="B109">
        <v>7449006184</v>
      </c>
      <c r="C109" t="s">
        <v>8719</v>
      </c>
      <c r="D109" t="s">
        <v>4</v>
      </c>
      <c r="E109" t="s">
        <v>8434</v>
      </c>
      <c r="F109" t="s">
        <v>4043</v>
      </c>
      <c r="G109" t="s">
        <v>8760</v>
      </c>
      <c r="H109" t="s">
        <v>421</v>
      </c>
      <c r="I109" t="s">
        <v>8760</v>
      </c>
      <c r="J109" t="s">
        <v>8760</v>
      </c>
      <c r="K109" s="144">
        <v>131</v>
      </c>
      <c r="L109" s="144">
        <v>0</v>
      </c>
      <c r="M109" s="144"/>
      <c r="N109" s="144"/>
      <c r="O109" s="144"/>
      <c r="P109" s="144">
        <v>3</v>
      </c>
      <c r="Q109" s="144">
        <v>3</v>
      </c>
      <c r="R109" s="144">
        <v>3</v>
      </c>
      <c r="S109" s="144"/>
      <c r="T109" s="144"/>
      <c r="U109" s="144"/>
      <c r="V109" s="144">
        <v>259</v>
      </c>
    </row>
    <row r="110" spans="1:22" x14ac:dyDescent="0.25">
      <c r="A110" t="s">
        <v>9014</v>
      </c>
      <c r="B110">
        <v>7449006184</v>
      </c>
      <c r="C110" t="s">
        <v>8719</v>
      </c>
      <c r="D110" t="s">
        <v>4</v>
      </c>
      <c r="E110" t="s">
        <v>8434</v>
      </c>
      <c r="F110" t="s">
        <v>4784</v>
      </c>
      <c r="G110" t="s">
        <v>8760</v>
      </c>
      <c r="H110" t="s">
        <v>400</v>
      </c>
      <c r="I110" t="s">
        <v>8760</v>
      </c>
      <c r="J110" t="s">
        <v>8760</v>
      </c>
      <c r="K110" s="144">
        <v>1</v>
      </c>
      <c r="L110" s="144"/>
      <c r="M110" s="144"/>
      <c r="N110" s="144">
        <v>1</v>
      </c>
      <c r="O110" s="144"/>
      <c r="P110" s="144"/>
      <c r="Q110" s="144"/>
      <c r="R110" s="144"/>
      <c r="S110" s="144"/>
      <c r="T110" s="144"/>
      <c r="U110" s="144"/>
      <c r="V110" s="144">
        <v>1</v>
      </c>
    </row>
    <row r="111" spans="1:22" x14ac:dyDescent="0.25">
      <c r="A111" t="s">
        <v>9014</v>
      </c>
      <c r="B111">
        <v>7449006184</v>
      </c>
      <c r="C111" t="s">
        <v>8719</v>
      </c>
      <c r="D111" t="s">
        <v>4</v>
      </c>
      <c r="E111" t="s">
        <v>8434</v>
      </c>
      <c r="F111" t="s">
        <v>8548</v>
      </c>
      <c r="G111" t="s">
        <v>8760</v>
      </c>
      <c r="H111" t="s">
        <v>219</v>
      </c>
      <c r="I111" t="s">
        <v>8760</v>
      </c>
      <c r="J111" t="s">
        <v>8760</v>
      </c>
      <c r="K111" s="144">
        <v>1</v>
      </c>
      <c r="L111" s="144"/>
      <c r="M111" s="144"/>
      <c r="N111" s="144">
        <v>1</v>
      </c>
      <c r="O111" s="144"/>
      <c r="P111" s="144"/>
      <c r="Q111" s="144"/>
      <c r="R111" s="144"/>
      <c r="S111" s="144"/>
      <c r="T111" s="144"/>
      <c r="U111" s="144"/>
      <c r="V111" s="144">
        <v>1</v>
      </c>
    </row>
    <row r="112" spans="1:22" x14ac:dyDescent="0.25">
      <c r="A112" t="s">
        <v>9014</v>
      </c>
      <c r="B112">
        <v>7449006184</v>
      </c>
      <c r="C112" t="s">
        <v>8719</v>
      </c>
      <c r="D112" t="s">
        <v>4</v>
      </c>
      <c r="E112" t="s">
        <v>8434</v>
      </c>
      <c r="F112" t="s">
        <v>5180</v>
      </c>
      <c r="G112" t="s">
        <v>8760</v>
      </c>
      <c r="H112" t="s">
        <v>227</v>
      </c>
      <c r="I112" t="s">
        <v>8760</v>
      </c>
      <c r="J112" t="s">
        <v>8760</v>
      </c>
      <c r="K112" s="144">
        <v>3</v>
      </c>
      <c r="L112" s="144"/>
      <c r="M112" s="144"/>
      <c r="N112" s="144">
        <v>2</v>
      </c>
      <c r="O112" s="144"/>
      <c r="P112" s="144">
        <v>1</v>
      </c>
      <c r="Q112" s="144"/>
      <c r="R112" s="144"/>
      <c r="S112" s="144"/>
      <c r="T112" s="144"/>
      <c r="U112" s="144"/>
      <c r="V112" s="144">
        <v>2</v>
      </c>
    </row>
    <row r="113" spans="1:22" x14ac:dyDescent="0.25">
      <c r="A113" t="s">
        <v>9014</v>
      </c>
      <c r="B113">
        <v>7449006184</v>
      </c>
      <c r="C113" t="s">
        <v>8719</v>
      </c>
      <c r="D113" t="s">
        <v>4</v>
      </c>
      <c r="E113" t="s">
        <v>8434</v>
      </c>
      <c r="F113" t="s">
        <v>5180</v>
      </c>
      <c r="G113" t="s">
        <v>8760</v>
      </c>
      <c r="H113" t="s">
        <v>8649</v>
      </c>
      <c r="I113" t="s">
        <v>8760</v>
      </c>
      <c r="J113" t="s">
        <v>8760</v>
      </c>
      <c r="K113" s="144">
        <v>1</v>
      </c>
      <c r="L113" s="144"/>
      <c r="M113" s="144"/>
      <c r="N113" s="144">
        <v>1</v>
      </c>
      <c r="O113" s="144"/>
      <c r="P113" s="144"/>
      <c r="Q113" s="144"/>
      <c r="R113" s="144"/>
      <c r="S113" s="144"/>
      <c r="T113" s="144"/>
      <c r="U113" s="144"/>
      <c r="V113" s="144">
        <v>1</v>
      </c>
    </row>
    <row r="114" spans="1:22" x14ac:dyDescent="0.25">
      <c r="A114" t="s">
        <v>9014</v>
      </c>
      <c r="B114">
        <v>7449006184</v>
      </c>
      <c r="C114" t="s">
        <v>8719</v>
      </c>
      <c r="D114" t="s">
        <v>4</v>
      </c>
      <c r="E114" t="s">
        <v>8434</v>
      </c>
      <c r="F114" t="s">
        <v>5222</v>
      </c>
      <c r="G114" t="s">
        <v>8760</v>
      </c>
      <c r="H114" t="s">
        <v>219</v>
      </c>
      <c r="I114" t="s">
        <v>8760</v>
      </c>
      <c r="J114" t="s">
        <v>8760</v>
      </c>
      <c r="K114" s="144">
        <v>70</v>
      </c>
      <c r="L114" s="144"/>
      <c r="M114" s="144"/>
      <c r="N114" s="144">
        <v>2</v>
      </c>
      <c r="O114" s="144"/>
      <c r="P114" s="144"/>
      <c r="Q114" s="144"/>
      <c r="R114" s="144"/>
      <c r="S114" s="144"/>
      <c r="T114" s="144"/>
      <c r="U114" s="144"/>
      <c r="V114" s="144">
        <v>204</v>
      </c>
    </row>
    <row r="115" spans="1:22" x14ac:dyDescent="0.25">
      <c r="A115" t="s">
        <v>9014</v>
      </c>
      <c r="B115">
        <v>7449006184</v>
      </c>
      <c r="C115" t="s">
        <v>8719</v>
      </c>
      <c r="D115" t="s">
        <v>4</v>
      </c>
      <c r="E115" t="s">
        <v>8434</v>
      </c>
      <c r="F115" t="s">
        <v>5222</v>
      </c>
      <c r="G115" t="s">
        <v>8760</v>
      </c>
      <c r="H115" t="s">
        <v>273</v>
      </c>
      <c r="I115" t="s">
        <v>8760</v>
      </c>
      <c r="J115" t="s">
        <v>8760</v>
      </c>
      <c r="K115" s="144">
        <v>68</v>
      </c>
      <c r="L115" s="144">
        <v>0</v>
      </c>
      <c r="M115" s="144"/>
      <c r="N115" s="144">
        <v>1</v>
      </c>
      <c r="O115" s="144"/>
      <c r="P115" s="144"/>
      <c r="Q115" s="144"/>
      <c r="R115" s="144"/>
      <c r="S115" s="144"/>
      <c r="T115" s="144"/>
      <c r="U115" s="144"/>
      <c r="V115" s="144">
        <v>203</v>
      </c>
    </row>
    <row r="116" spans="1:22" x14ac:dyDescent="0.25">
      <c r="A116" t="s">
        <v>9014</v>
      </c>
      <c r="B116">
        <v>7449006184</v>
      </c>
      <c r="C116" t="s">
        <v>8719</v>
      </c>
      <c r="D116" t="s">
        <v>4</v>
      </c>
      <c r="E116" t="s">
        <v>8434</v>
      </c>
      <c r="F116" t="s">
        <v>5222</v>
      </c>
      <c r="G116" t="s">
        <v>8760</v>
      </c>
      <c r="H116" t="s">
        <v>400</v>
      </c>
      <c r="I116" t="s">
        <v>8760</v>
      </c>
      <c r="J116" t="s">
        <v>8760</v>
      </c>
      <c r="K116" s="144">
        <v>68</v>
      </c>
      <c r="L116" s="144"/>
      <c r="M116" s="144"/>
      <c r="N116" s="144">
        <v>1</v>
      </c>
      <c r="O116" s="144"/>
      <c r="P116" s="144"/>
      <c r="Q116" s="144"/>
      <c r="R116" s="144"/>
      <c r="S116" s="144"/>
      <c r="T116" s="144"/>
      <c r="U116" s="144"/>
      <c r="V116" s="144">
        <v>203</v>
      </c>
    </row>
    <row r="117" spans="1:22" x14ac:dyDescent="0.25">
      <c r="A117" t="s">
        <v>9014</v>
      </c>
      <c r="B117">
        <v>7449006184</v>
      </c>
      <c r="C117" t="s">
        <v>8719</v>
      </c>
      <c r="D117" t="s">
        <v>4</v>
      </c>
      <c r="E117" t="s">
        <v>8434</v>
      </c>
      <c r="F117" t="s">
        <v>4841</v>
      </c>
      <c r="G117" t="s">
        <v>8760</v>
      </c>
      <c r="H117" t="s">
        <v>273</v>
      </c>
      <c r="I117" t="s">
        <v>8760</v>
      </c>
      <c r="J117" t="s">
        <v>8760</v>
      </c>
      <c r="K117" s="144">
        <v>3</v>
      </c>
      <c r="L117" s="144"/>
      <c r="M117" s="144"/>
      <c r="N117" s="144">
        <v>1</v>
      </c>
      <c r="O117" s="144"/>
      <c r="P117" s="144">
        <v>2</v>
      </c>
      <c r="Q117" s="144">
        <v>2</v>
      </c>
      <c r="R117" s="144">
        <v>2</v>
      </c>
      <c r="S117" s="144"/>
      <c r="T117" s="144"/>
      <c r="U117" s="144"/>
      <c r="V117" s="144">
        <v>3</v>
      </c>
    </row>
    <row r="118" spans="1:22" x14ac:dyDescent="0.25">
      <c r="A118" t="s">
        <v>9014</v>
      </c>
      <c r="B118">
        <v>7449006184</v>
      </c>
      <c r="C118" t="s">
        <v>8719</v>
      </c>
      <c r="D118" t="s">
        <v>4</v>
      </c>
      <c r="E118" t="s">
        <v>8434</v>
      </c>
      <c r="F118" t="s">
        <v>5383</v>
      </c>
      <c r="G118" t="s">
        <v>8760</v>
      </c>
      <c r="H118" t="s">
        <v>219</v>
      </c>
      <c r="I118" t="s">
        <v>8760</v>
      </c>
      <c r="J118" t="s">
        <v>8760</v>
      </c>
      <c r="K118" s="144">
        <v>1</v>
      </c>
      <c r="L118" s="144"/>
      <c r="M118" s="144"/>
      <c r="N118" s="144">
        <v>1</v>
      </c>
      <c r="O118" s="144"/>
      <c r="P118" s="144"/>
      <c r="Q118" s="144"/>
      <c r="R118" s="144"/>
      <c r="S118" s="144"/>
      <c r="T118" s="144"/>
      <c r="U118" s="144"/>
      <c r="V118" s="144">
        <v>1</v>
      </c>
    </row>
    <row r="119" spans="1:22" x14ac:dyDescent="0.25">
      <c r="A119" t="s">
        <v>9014</v>
      </c>
      <c r="B119">
        <v>7449044990</v>
      </c>
      <c r="C119" t="s">
        <v>8724</v>
      </c>
      <c r="D119" t="s">
        <v>4</v>
      </c>
      <c r="E119" t="s">
        <v>8435</v>
      </c>
      <c r="F119" t="s">
        <v>7149</v>
      </c>
      <c r="G119" t="s">
        <v>8760</v>
      </c>
      <c r="H119" t="s">
        <v>273</v>
      </c>
      <c r="I119" t="s">
        <v>8760</v>
      </c>
      <c r="J119" t="s">
        <v>8760</v>
      </c>
      <c r="K119" s="144">
        <v>13</v>
      </c>
      <c r="L119" s="144"/>
      <c r="M119" s="144"/>
      <c r="N119" s="144"/>
      <c r="O119" s="144"/>
      <c r="P119" s="144">
        <v>1</v>
      </c>
      <c r="Q119" s="144"/>
      <c r="R119" s="144"/>
      <c r="S119" s="144"/>
      <c r="T119" s="144"/>
      <c r="U119" s="144"/>
      <c r="V119" s="144">
        <v>12</v>
      </c>
    </row>
    <row r="120" spans="1:22" x14ac:dyDescent="0.25">
      <c r="A120" t="s">
        <v>9014</v>
      </c>
      <c r="B120">
        <v>7449044990</v>
      </c>
      <c r="C120" t="s">
        <v>8724</v>
      </c>
      <c r="D120" t="s">
        <v>4</v>
      </c>
      <c r="E120" t="s">
        <v>8435</v>
      </c>
      <c r="F120" t="s">
        <v>7295</v>
      </c>
      <c r="G120" t="s">
        <v>8760</v>
      </c>
      <c r="H120" t="s">
        <v>273</v>
      </c>
      <c r="I120" t="s">
        <v>8760</v>
      </c>
      <c r="J120" t="s">
        <v>8760</v>
      </c>
      <c r="K120" s="144">
        <v>5</v>
      </c>
      <c r="L120" s="144"/>
      <c r="M120" s="144"/>
      <c r="N120" s="144"/>
      <c r="O120" s="144"/>
      <c r="P120" s="144">
        <v>1</v>
      </c>
      <c r="Q120" s="144"/>
      <c r="R120" s="144"/>
      <c r="S120" s="144"/>
      <c r="T120" s="144"/>
      <c r="U120" s="144"/>
      <c r="V120" s="144">
        <v>4</v>
      </c>
    </row>
    <row r="121" spans="1:22" x14ac:dyDescent="0.25">
      <c r="A121" t="s">
        <v>9014</v>
      </c>
      <c r="B121">
        <v>7449044990</v>
      </c>
      <c r="C121" t="s">
        <v>8724</v>
      </c>
      <c r="D121" t="s">
        <v>4</v>
      </c>
      <c r="E121" t="s">
        <v>8434</v>
      </c>
      <c r="F121" t="s">
        <v>1611</v>
      </c>
      <c r="G121" t="s">
        <v>8760</v>
      </c>
      <c r="H121" t="s">
        <v>121</v>
      </c>
      <c r="I121" t="s">
        <v>8760</v>
      </c>
      <c r="J121" t="s">
        <v>8760</v>
      </c>
      <c r="K121" s="144">
        <v>3</v>
      </c>
      <c r="L121" s="144"/>
      <c r="M121" s="144"/>
      <c r="N121" s="144"/>
      <c r="O121" s="144"/>
      <c r="P121" s="144">
        <v>1</v>
      </c>
      <c r="Q121" s="144"/>
      <c r="R121" s="144"/>
      <c r="S121" s="144"/>
      <c r="T121" s="144"/>
      <c r="U121" s="144"/>
      <c r="V121" s="144">
        <v>2</v>
      </c>
    </row>
    <row r="122" spans="1:22" x14ac:dyDescent="0.25">
      <c r="A122" t="s">
        <v>9014</v>
      </c>
      <c r="B122">
        <v>7449044990</v>
      </c>
      <c r="C122" t="s">
        <v>8724</v>
      </c>
      <c r="D122" t="s">
        <v>4</v>
      </c>
      <c r="E122" t="s">
        <v>8434</v>
      </c>
      <c r="F122" t="s">
        <v>3710</v>
      </c>
      <c r="G122" t="s">
        <v>8760</v>
      </c>
      <c r="H122" t="s">
        <v>704</v>
      </c>
      <c r="I122" t="s">
        <v>8760</v>
      </c>
      <c r="J122" t="s">
        <v>8760</v>
      </c>
      <c r="K122" s="144">
        <v>22</v>
      </c>
      <c r="L122" s="144"/>
      <c r="M122" s="144"/>
      <c r="N122" s="144"/>
      <c r="O122" s="144"/>
      <c r="P122" s="144">
        <v>1</v>
      </c>
      <c r="Q122" s="144"/>
      <c r="R122" s="144"/>
      <c r="S122" s="144"/>
      <c r="T122" s="144"/>
      <c r="U122" s="144"/>
      <c r="V122" s="144">
        <v>21</v>
      </c>
    </row>
    <row r="123" spans="1:22" x14ac:dyDescent="0.25">
      <c r="A123" t="s">
        <v>9014</v>
      </c>
      <c r="B123">
        <v>7449044990</v>
      </c>
      <c r="C123" t="s">
        <v>8724</v>
      </c>
      <c r="D123" t="s">
        <v>4</v>
      </c>
      <c r="E123" t="s">
        <v>8434</v>
      </c>
      <c r="F123" t="s">
        <v>4889</v>
      </c>
      <c r="G123" t="s">
        <v>8760</v>
      </c>
      <c r="H123" t="s">
        <v>219</v>
      </c>
      <c r="I123" t="s">
        <v>8760</v>
      </c>
      <c r="J123" t="s">
        <v>8760</v>
      </c>
      <c r="K123" s="144">
        <v>12</v>
      </c>
      <c r="L123" s="144"/>
      <c r="M123" s="144"/>
      <c r="N123" s="144"/>
      <c r="O123" s="144"/>
      <c r="P123" s="144">
        <v>1</v>
      </c>
      <c r="Q123" s="144"/>
      <c r="R123" s="144"/>
      <c r="S123" s="144"/>
      <c r="T123" s="144"/>
      <c r="U123" s="144"/>
      <c r="V123" s="144">
        <v>11</v>
      </c>
    </row>
    <row r="124" spans="1:22" x14ac:dyDescent="0.25">
      <c r="A124" t="s">
        <v>9014</v>
      </c>
      <c r="B124">
        <v>7449044990</v>
      </c>
      <c r="C124" t="s">
        <v>8724</v>
      </c>
      <c r="D124" t="s">
        <v>4</v>
      </c>
      <c r="E124" t="s">
        <v>8434</v>
      </c>
      <c r="F124" t="s">
        <v>4864</v>
      </c>
      <c r="G124" t="s">
        <v>8760</v>
      </c>
      <c r="H124" t="s">
        <v>120</v>
      </c>
      <c r="I124" t="s">
        <v>8760</v>
      </c>
      <c r="J124" t="s">
        <v>8760</v>
      </c>
      <c r="K124" s="144">
        <v>6</v>
      </c>
      <c r="L124" s="144"/>
      <c r="M124" s="144"/>
      <c r="N124" s="144"/>
      <c r="O124" s="144"/>
      <c r="P124" s="144">
        <v>1</v>
      </c>
      <c r="Q124" s="144"/>
      <c r="R124" s="144"/>
      <c r="S124" s="144"/>
      <c r="T124" s="144"/>
      <c r="U124" s="144"/>
      <c r="V124" s="144">
        <v>5</v>
      </c>
    </row>
    <row r="125" spans="1:22" x14ac:dyDescent="0.25">
      <c r="A125" t="s">
        <v>9014</v>
      </c>
      <c r="B125">
        <v>7449044990</v>
      </c>
      <c r="C125" t="s">
        <v>8724</v>
      </c>
      <c r="D125" t="s">
        <v>4</v>
      </c>
      <c r="E125" t="s">
        <v>8434</v>
      </c>
      <c r="F125" t="s">
        <v>2293</v>
      </c>
      <c r="G125" t="s">
        <v>8760</v>
      </c>
      <c r="H125" t="s">
        <v>575</v>
      </c>
      <c r="I125" t="s">
        <v>8760</v>
      </c>
      <c r="J125" t="s">
        <v>8760</v>
      </c>
      <c r="K125" s="144">
        <v>3</v>
      </c>
      <c r="L125" s="144"/>
      <c r="M125" s="144"/>
      <c r="N125" s="144"/>
      <c r="O125" s="144"/>
      <c r="P125" s="144">
        <v>1</v>
      </c>
      <c r="Q125" s="144"/>
      <c r="R125" s="144"/>
      <c r="S125" s="144"/>
      <c r="T125" s="144"/>
      <c r="U125" s="144"/>
      <c r="V125" s="144">
        <v>2</v>
      </c>
    </row>
    <row r="126" spans="1:22" x14ac:dyDescent="0.25">
      <c r="A126" t="s">
        <v>9014</v>
      </c>
      <c r="B126">
        <v>7449044990</v>
      </c>
      <c r="C126" t="s">
        <v>8724</v>
      </c>
      <c r="D126" t="s">
        <v>4</v>
      </c>
      <c r="E126" t="s">
        <v>8434</v>
      </c>
      <c r="F126" t="s">
        <v>1621</v>
      </c>
      <c r="G126" t="s">
        <v>8760</v>
      </c>
      <c r="H126" t="s">
        <v>120</v>
      </c>
      <c r="I126" t="s">
        <v>8760</v>
      </c>
      <c r="J126" t="s">
        <v>8760</v>
      </c>
      <c r="K126" s="144">
        <v>4</v>
      </c>
      <c r="L126" s="144"/>
      <c r="M126" s="144"/>
      <c r="N126" s="144"/>
      <c r="O126" s="144"/>
      <c r="P126" s="144">
        <v>1</v>
      </c>
      <c r="Q126" s="144"/>
      <c r="R126" s="144"/>
      <c r="S126" s="144"/>
      <c r="T126" s="144"/>
      <c r="U126" s="144"/>
      <c r="V126" s="144">
        <v>3</v>
      </c>
    </row>
    <row r="127" spans="1:22" x14ac:dyDescent="0.25">
      <c r="A127" t="s">
        <v>9014</v>
      </c>
      <c r="B127">
        <v>7451211335</v>
      </c>
      <c r="C127" t="s">
        <v>8737</v>
      </c>
      <c r="D127" t="s">
        <v>4</v>
      </c>
      <c r="E127" t="s">
        <v>8434</v>
      </c>
      <c r="F127" t="s">
        <v>3204</v>
      </c>
      <c r="G127" t="s">
        <v>8760</v>
      </c>
      <c r="H127" t="s">
        <v>273</v>
      </c>
      <c r="I127" t="s">
        <v>8760</v>
      </c>
      <c r="J127" t="s">
        <v>8760</v>
      </c>
      <c r="K127" s="144">
        <v>26</v>
      </c>
      <c r="L127" s="144"/>
      <c r="M127" s="144"/>
      <c r="N127" s="144">
        <v>5</v>
      </c>
      <c r="O127" s="144"/>
      <c r="P127" s="144">
        <v>8</v>
      </c>
      <c r="Q127" s="144">
        <v>2</v>
      </c>
      <c r="R127" s="144"/>
      <c r="S127" s="144"/>
      <c r="T127" s="144"/>
      <c r="U127" s="144"/>
      <c r="V127" s="144">
        <v>20</v>
      </c>
    </row>
    <row r="128" spans="1:22" x14ac:dyDescent="0.25">
      <c r="A128" t="s">
        <v>9015</v>
      </c>
      <c r="B128">
        <v>7411009901</v>
      </c>
      <c r="C128" t="s">
        <v>8694</v>
      </c>
      <c r="D128" t="s">
        <v>4</v>
      </c>
      <c r="E128" t="s">
        <v>8434</v>
      </c>
      <c r="F128" t="s">
        <v>4859</v>
      </c>
      <c r="G128" t="s">
        <v>8760</v>
      </c>
      <c r="H128" t="s">
        <v>425</v>
      </c>
      <c r="I128" t="s">
        <v>8760</v>
      </c>
      <c r="J128" t="s">
        <v>8760</v>
      </c>
      <c r="K128" s="144">
        <v>4</v>
      </c>
      <c r="L128" s="144">
        <v>0</v>
      </c>
      <c r="M128" s="144">
        <v>0</v>
      </c>
      <c r="N128" s="144">
        <v>0</v>
      </c>
      <c r="O128" s="144">
        <v>0</v>
      </c>
      <c r="P128" s="144">
        <v>1</v>
      </c>
      <c r="Q128" s="144">
        <v>1</v>
      </c>
      <c r="R128" s="144">
        <v>1</v>
      </c>
      <c r="S128" s="144">
        <v>0</v>
      </c>
      <c r="T128" s="144">
        <v>0</v>
      </c>
      <c r="U128" s="144">
        <v>0</v>
      </c>
      <c r="V128" s="144">
        <v>4</v>
      </c>
    </row>
    <row r="129" spans="1:22" x14ac:dyDescent="0.25">
      <c r="A129" t="s">
        <v>9015</v>
      </c>
      <c r="B129">
        <v>7422000795</v>
      </c>
      <c r="C129" t="s">
        <v>8710</v>
      </c>
      <c r="D129" t="s">
        <v>4</v>
      </c>
      <c r="E129" t="s">
        <v>8434</v>
      </c>
      <c r="F129" t="s">
        <v>5537</v>
      </c>
      <c r="G129" t="s">
        <v>8760</v>
      </c>
      <c r="H129" t="s">
        <v>219</v>
      </c>
      <c r="I129" t="s">
        <v>8760</v>
      </c>
      <c r="J129" t="s">
        <v>8760</v>
      </c>
      <c r="K129" s="144">
        <v>11</v>
      </c>
      <c r="L129" s="144">
        <v>0</v>
      </c>
      <c r="M129" s="144">
        <v>0</v>
      </c>
      <c r="N129" s="144">
        <v>0</v>
      </c>
      <c r="O129" s="144">
        <v>0</v>
      </c>
      <c r="P129" s="144">
        <v>1</v>
      </c>
      <c r="Q129" s="144">
        <v>1</v>
      </c>
      <c r="R129" s="144">
        <v>1</v>
      </c>
      <c r="S129" s="144">
        <v>0</v>
      </c>
      <c r="T129" s="144">
        <v>0</v>
      </c>
      <c r="U129" s="144">
        <v>0</v>
      </c>
      <c r="V129" s="144">
        <v>11</v>
      </c>
    </row>
    <row r="130" spans="1:22" x14ac:dyDescent="0.25">
      <c r="A130" t="s">
        <v>9015</v>
      </c>
      <c r="B130">
        <v>7449006184</v>
      </c>
      <c r="C130" t="s">
        <v>8719</v>
      </c>
      <c r="D130" t="s">
        <v>4</v>
      </c>
      <c r="E130" t="s">
        <v>8434</v>
      </c>
      <c r="F130" t="s">
        <v>2215</v>
      </c>
      <c r="G130" t="s">
        <v>8760</v>
      </c>
      <c r="H130" t="s">
        <v>567</v>
      </c>
      <c r="I130" t="s">
        <v>8760</v>
      </c>
      <c r="J130" t="s">
        <v>8760</v>
      </c>
      <c r="K130" s="144">
        <v>1</v>
      </c>
      <c r="L130" s="144">
        <v>0</v>
      </c>
      <c r="M130" s="144">
        <v>0</v>
      </c>
      <c r="N130" s="144">
        <v>0</v>
      </c>
      <c r="O130" s="144">
        <v>0</v>
      </c>
      <c r="P130" s="144">
        <v>1</v>
      </c>
      <c r="Q130" s="144">
        <v>1</v>
      </c>
      <c r="R130" s="144">
        <v>1</v>
      </c>
      <c r="S130" s="144">
        <v>0</v>
      </c>
      <c r="T130" s="144">
        <v>0</v>
      </c>
      <c r="U130" s="144">
        <v>0</v>
      </c>
      <c r="V130" s="144">
        <v>1</v>
      </c>
    </row>
    <row r="131" spans="1:22" x14ac:dyDescent="0.25">
      <c r="A131" t="s">
        <v>9015</v>
      </c>
      <c r="B131">
        <v>7449006184</v>
      </c>
      <c r="C131" t="s">
        <v>8719</v>
      </c>
      <c r="D131" t="s">
        <v>4</v>
      </c>
      <c r="E131" t="s">
        <v>8434</v>
      </c>
      <c r="F131" t="s">
        <v>2337</v>
      </c>
      <c r="G131" t="s">
        <v>8760</v>
      </c>
      <c r="H131" t="s">
        <v>418</v>
      </c>
      <c r="I131" t="s">
        <v>8760</v>
      </c>
      <c r="J131" t="s">
        <v>8760</v>
      </c>
      <c r="K131" s="144">
        <v>153</v>
      </c>
      <c r="L131" s="144">
        <v>0</v>
      </c>
      <c r="M131" s="144">
        <v>0</v>
      </c>
      <c r="N131" s="144">
        <v>0</v>
      </c>
      <c r="O131" s="144">
        <v>0</v>
      </c>
      <c r="P131" s="144">
        <v>2</v>
      </c>
      <c r="Q131" s="144">
        <v>2</v>
      </c>
      <c r="R131" s="144">
        <v>2</v>
      </c>
      <c r="S131" s="144">
        <v>0</v>
      </c>
      <c r="T131" s="144">
        <v>0</v>
      </c>
      <c r="U131" s="144">
        <v>0</v>
      </c>
      <c r="V131" s="144">
        <v>304</v>
      </c>
    </row>
    <row r="132" spans="1:22" x14ac:dyDescent="0.25">
      <c r="A132" t="s">
        <v>9015</v>
      </c>
      <c r="B132">
        <v>7449006184</v>
      </c>
      <c r="C132" t="s">
        <v>8719</v>
      </c>
      <c r="D132" t="s">
        <v>4</v>
      </c>
      <c r="E132" t="s">
        <v>8434</v>
      </c>
      <c r="F132" t="s">
        <v>3132</v>
      </c>
      <c r="G132" t="s">
        <v>8760</v>
      </c>
      <c r="H132" t="s">
        <v>227</v>
      </c>
      <c r="I132" t="s">
        <v>8760</v>
      </c>
      <c r="J132" t="s">
        <v>8760</v>
      </c>
      <c r="K132" s="144">
        <v>7</v>
      </c>
      <c r="L132" s="144">
        <v>0</v>
      </c>
      <c r="M132" s="144">
        <v>0</v>
      </c>
      <c r="N132" s="144">
        <v>0</v>
      </c>
      <c r="O132" s="144">
        <v>0</v>
      </c>
      <c r="P132" s="144">
        <v>1</v>
      </c>
      <c r="Q132" s="144">
        <v>1</v>
      </c>
      <c r="R132" s="144">
        <v>1</v>
      </c>
      <c r="S132" s="144">
        <v>0</v>
      </c>
      <c r="T132" s="144">
        <v>0</v>
      </c>
      <c r="U132" s="144">
        <v>0</v>
      </c>
      <c r="V132" s="144">
        <v>14</v>
      </c>
    </row>
    <row r="133" spans="1:22" x14ac:dyDescent="0.25">
      <c r="A133" t="s">
        <v>9015</v>
      </c>
      <c r="B133">
        <v>7449006184</v>
      </c>
      <c r="C133" t="s">
        <v>8719</v>
      </c>
      <c r="D133" t="s">
        <v>4</v>
      </c>
      <c r="E133" t="s">
        <v>8434</v>
      </c>
      <c r="F133" t="s">
        <v>5455</v>
      </c>
      <c r="G133" t="s">
        <v>8760</v>
      </c>
      <c r="H133" t="s">
        <v>219</v>
      </c>
      <c r="I133" t="s">
        <v>8760</v>
      </c>
      <c r="J133" t="s">
        <v>8760</v>
      </c>
      <c r="K133" s="144">
        <v>1</v>
      </c>
      <c r="L133" s="144">
        <v>0</v>
      </c>
      <c r="M133" s="144">
        <v>0</v>
      </c>
      <c r="N133" s="144">
        <v>0</v>
      </c>
      <c r="O133" s="144">
        <v>0</v>
      </c>
      <c r="P133" s="144">
        <v>1</v>
      </c>
      <c r="Q133" s="144">
        <v>1</v>
      </c>
      <c r="R133" s="144">
        <v>0</v>
      </c>
      <c r="S133" s="144">
        <v>0</v>
      </c>
      <c r="T133" s="144">
        <v>0</v>
      </c>
      <c r="U133" s="144">
        <v>0</v>
      </c>
      <c r="V133" s="144">
        <v>1</v>
      </c>
    </row>
    <row r="134" spans="1:22" x14ac:dyDescent="0.25">
      <c r="A134" t="s">
        <v>9015</v>
      </c>
      <c r="B134">
        <v>7449006184</v>
      </c>
      <c r="C134" t="s">
        <v>8719</v>
      </c>
      <c r="D134" t="s">
        <v>4</v>
      </c>
      <c r="E134" t="s">
        <v>8434</v>
      </c>
      <c r="F134" t="s">
        <v>5455</v>
      </c>
      <c r="G134" t="s">
        <v>8760</v>
      </c>
      <c r="H134" t="s">
        <v>418</v>
      </c>
      <c r="I134" t="s">
        <v>8760</v>
      </c>
      <c r="J134" t="s">
        <v>8760</v>
      </c>
      <c r="K134" s="144">
        <v>1</v>
      </c>
      <c r="L134" s="144">
        <v>0</v>
      </c>
      <c r="M134" s="144">
        <v>0</v>
      </c>
      <c r="N134" s="144">
        <v>0</v>
      </c>
      <c r="O134" s="144">
        <v>0</v>
      </c>
      <c r="P134" s="144">
        <v>1</v>
      </c>
      <c r="Q134" s="144">
        <v>1</v>
      </c>
      <c r="R134" s="144">
        <v>1</v>
      </c>
      <c r="S134" s="144">
        <v>0</v>
      </c>
      <c r="T134" s="144">
        <v>0</v>
      </c>
      <c r="U134" s="144">
        <v>0</v>
      </c>
      <c r="V134" s="144">
        <v>1</v>
      </c>
    </row>
    <row r="135" spans="1:22" x14ac:dyDescent="0.25">
      <c r="A135" t="s">
        <v>9015</v>
      </c>
      <c r="B135">
        <v>7449006184</v>
      </c>
      <c r="C135" t="s">
        <v>8719</v>
      </c>
      <c r="D135" t="s">
        <v>4</v>
      </c>
      <c r="E135" t="s">
        <v>8434</v>
      </c>
      <c r="F135" t="s">
        <v>5537</v>
      </c>
      <c r="G135" t="s">
        <v>8760</v>
      </c>
      <c r="H135" t="s">
        <v>219</v>
      </c>
      <c r="I135" t="s">
        <v>8760</v>
      </c>
      <c r="J135" t="s">
        <v>8760</v>
      </c>
      <c r="K135" s="144">
        <v>54</v>
      </c>
      <c r="L135" s="144">
        <v>0</v>
      </c>
      <c r="M135" s="144">
        <v>0</v>
      </c>
      <c r="N135" s="144">
        <v>0</v>
      </c>
      <c r="O135" s="144">
        <v>0</v>
      </c>
      <c r="P135" s="144">
        <v>1</v>
      </c>
      <c r="Q135" s="144">
        <v>1</v>
      </c>
      <c r="R135" s="144">
        <v>0</v>
      </c>
      <c r="S135" s="144">
        <v>0</v>
      </c>
      <c r="T135" s="144">
        <v>0</v>
      </c>
      <c r="U135" s="144">
        <v>0</v>
      </c>
      <c r="V135" s="144">
        <v>108</v>
      </c>
    </row>
    <row r="136" spans="1:22" x14ac:dyDescent="0.25">
      <c r="A136" t="s">
        <v>9015</v>
      </c>
      <c r="B136">
        <v>7449006184</v>
      </c>
      <c r="C136" t="s">
        <v>8719</v>
      </c>
      <c r="D136" t="s">
        <v>4</v>
      </c>
      <c r="E136" t="s">
        <v>8434</v>
      </c>
      <c r="F136" t="s">
        <v>4779</v>
      </c>
      <c r="G136" t="s">
        <v>8760</v>
      </c>
      <c r="H136" t="s">
        <v>227</v>
      </c>
      <c r="I136" t="s">
        <v>8760</v>
      </c>
      <c r="J136" t="s">
        <v>8760</v>
      </c>
      <c r="K136" s="144">
        <v>1</v>
      </c>
      <c r="L136" s="144">
        <v>0</v>
      </c>
      <c r="M136" s="144">
        <v>0</v>
      </c>
      <c r="N136" s="144">
        <v>0</v>
      </c>
      <c r="O136" s="144">
        <v>0</v>
      </c>
      <c r="P136" s="144">
        <v>1</v>
      </c>
      <c r="Q136" s="144">
        <v>1</v>
      </c>
      <c r="R136" s="144">
        <v>1</v>
      </c>
      <c r="S136" s="144">
        <v>0</v>
      </c>
      <c r="T136" s="144">
        <v>0</v>
      </c>
      <c r="U136" s="144">
        <v>0</v>
      </c>
      <c r="V136" s="144">
        <v>1</v>
      </c>
    </row>
    <row r="137" spans="1:22" x14ac:dyDescent="0.25">
      <c r="A137" t="s">
        <v>9015</v>
      </c>
      <c r="B137">
        <v>7452106855</v>
      </c>
      <c r="C137" t="s">
        <v>9163</v>
      </c>
      <c r="D137" t="s">
        <v>4</v>
      </c>
      <c r="E137" t="s">
        <v>8434</v>
      </c>
      <c r="F137" t="s">
        <v>4889</v>
      </c>
      <c r="G137" t="s">
        <v>8760</v>
      </c>
      <c r="H137" t="s">
        <v>219</v>
      </c>
      <c r="I137" t="s">
        <v>8760</v>
      </c>
      <c r="J137" t="s">
        <v>8760</v>
      </c>
      <c r="K137" s="144">
        <v>1</v>
      </c>
      <c r="L137" s="144">
        <v>0</v>
      </c>
      <c r="M137" s="144">
        <v>0</v>
      </c>
      <c r="N137" s="144">
        <v>0</v>
      </c>
      <c r="O137" s="144">
        <v>0</v>
      </c>
      <c r="P137" s="144">
        <v>1</v>
      </c>
      <c r="Q137" s="144">
        <v>1</v>
      </c>
      <c r="R137" s="144">
        <v>1</v>
      </c>
      <c r="S137" s="144">
        <v>0</v>
      </c>
      <c r="T137" s="144">
        <v>0</v>
      </c>
      <c r="U137" s="144">
        <v>0</v>
      </c>
      <c r="V137" s="144">
        <v>1</v>
      </c>
    </row>
    <row r="138" spans="1:22" x14ac:dyDescent="0.25">
      <c r="A138" t="s">
        <v>9015</v>
      </c>
      <c r="B138">
        <v>7452106855</v>
      </c>
      <c r="C138" t="s">
        <v>9163</v>
      </c>
      <c r="D138" t="s">
        <v>4</v>
      </c>
      <c r="E138" t="s">
        <v>8434</v>
      </c>
      <c r="F138" t="s">
        <v>5537</v>
      </c>
      <c r="G138" t="s">
        <v>8760</v>
      </c>
      <c r="H138" t="s">
        <v>219</v>
      </c>
      <c r="I138" t="s">
        <v>8760</v>
      </c>
      <c r="J138" t="s">
        <v>8760</v>
      </c>
      <c r="K138" s="144">
        <v>1</v>
      </c>
      <c r="L138" s="144">
        <v>0</v>
      </c>
      <c r="M138" s="144">
        <v>0</v>
      </c>
      <c r="N138" s="144">
        <v>0</v>
      </c>
      <c r="O138" s="144">
        <v>0</v>
      </c>
      <c r="P138" s="144">
        <v>1</v>
      </c>
      <c r="Q138" s="144">
        <v>1</v>
      </c>
      <c r="R138" s="144">
        <v>0</v>
      </c>
      <c r="S138" s="144">
        <v>0</v>
      </c>
      <c r="T138" s="144">
        <v>0</v>
      </c>
      <c r="U138" s="144">
        <v>0</v>
      </c>
      <c r="V138" s="144">
        <v>1</v>
      </c>
    </row>
    <row r="139" spans="1:22" x14ac:dyDescent="0.25">
      <c r="A139" t="s">
        <v>9015</v>
      </c>
      <c r="B139">
        <v>7449126805</v>
      </c>
      <c r="C139" t="s">
        <v>8729</v>
      </c>
      <c r="D139" t="s">
        <v>4</v>
      </c>
      <c r="E139" t="s">
        <v>8434</v>
      </c>
      <c r="F139" t="s">
        <v>5537</v>
      </c>
      <c r="G139" t="s">
        <v>8760</v>
      </c>
      <c r="H139" t="s">
        <v>219</v>
      </c>
      <c r="I139" t="s">
        <v>8760</v>
      </c>
      <c r="J139" t="s">
        <v>8760</v>
      </c>
      <c r="K139" s="144">
        <v>1</v>
      </c>
      <c r="L139" s="144">
        <v>0</v>
      </c>
      <c r="M139" s="144">
        <v>0</v>
      </c>
      <c r="N139" s="144">
        <v>0</v>
      </c>
      <c r="O139" s="144">
        <v>0</v>
      </c>
      <c r="P139" s="144">
        <v>1</v>
      </c>
      <c r="Q139" s="144">
        <v>1</v>
      </c>
      <c r="R139" s="144">
        <v>1</v>
      </c>
      <c r="S139" s="144">
        <v>0</v>
      </c>
      <c r="T139" s="144">
        <v>0</v>
      </c>
      <c r="U139" s="144">
        <v>0</v>
      </c>
      <c r="V139" s="144">
        <v>1</v>
      </c>
    </row>
    <row r="140" spans="1:22" x14ac:dyDescent="0.25">
      <c r="A140" t="s">
        <v>9021</v>
      </c>
      <c r="B140">
        <v>7415029289</v>
      </c>
      <c r="C140" t="s">
        <v>8702</v>
      </c>
      <c r="D140" t="s">
        <v>4</v>
      </c>
      <c r="E140" t="s">
        <v>8434</v>
      </c>
      <c r="F140" t="s">
        <v>4842</v>
      </c>
      <c r="G140" t="s">
        <v>8760</v>
      </c>
      <c r="H140" t="s">
        <v>379</v>
      </c>
      <c r="I140" t="s">
        <v>8760</v>
      </c>
      <c r="J140" t="s">
        <v>8760</v>
      </c>
      <c r="K140" s="144">
        <v>1</v>
      </c>
      <c r="L140" s="144"/>
      <c r="M140" s="144"/>
      <c r="N140" s="144"/>
      <c r="O140" s="144"/>
      <c r="P140" s="144">
        <v>1</v>
      </c>
      <c r="Q140" s="144">
        <v>1</v>
      </c>
      <c r="R140" s="144"/>
      <c r="S140" s="144"/>
      <c r="T140" s="144"/>
      <c r="U140" s="144"/>
      <c r="V140" s="144">
        <v>116</v>
      </c>
    </row>
    <row r="141" spans="1:22" x14ac:dyDescent="0.25">
      <c r="A141" t="s">
        <v>9021</v>
      </c>
      <c r="B141">
        <v>7448069375</v>
      </c>
      <c r="C141" t="s">
        <v>8717</v>
      </c>
      <c r="D141" t="s">
        <v>4</v>
      </c>
      <c r="E141" t="s">
        <v>8434</v>
      </c>
      <c r="F141" t="s">
        <v>3777</v>
      </c>
      <c r="G141" t="s">
        <v>8760</v>
      </c>
      <c r="H141" t="s">
        <v>134</v>
      </c>
      <c r="I141" t="s">
        <v>8760</v>
      </c>
      <c r="J141" t="s">
        <v>8760</v>
      </c>
      <c r="K141" s="144">
        <v>1</v>
      </c>
      <c r="L141" s="144"/>
      <c r="M141" s="144"/>
      <c r="N141" s="144"/>
      <c r="O141" s="144"/>
      <c r="P141" s="144">
        <v>1</v>
      </c>
      <c r="Q141" s="144">
        <v>1</v>
      </c>
      <c r="R141" s="144"/>
      <c r="S141" s="144"/>
      <c r="T141" s="144"/>
      <c r="U141" s="144"/>
      <c r="V141" s="144">
        <v>1</v>
      </c>
    </row>
    <row r="142" spans="1:22" x14ac:dyDescent="0.25">
      <c r="A142" t="s">
        <v>9021</v>
      </c>
      <c r="B142">
        <v>7409005177</v>
      </c>
      <c r="C142" t="s">
        <v>9135</v>
      </c>
      <c r="D142" t="s">
        <v>4</v>
      </c>
      <c r="E142" t="s">
        <v>8434</v>
      </c>
      <c r="F142" t="s">
        <v>3821</v>
      </c>
      <c r="G142">
        <v>3</v>
      </c>
      <c r="H142" t="s">
        <v>379</v>
      </c>
      <c r="I142" t="s">
        <v>8760</v>
      </c>
      <c r="J142" t="s">
        <v>8760</v>
      </c>
      <c r="K142" s="144">
        <v>1</v>
      </c>
      <c r="L142" s="144">
        <v>1</v>
      </c>
      <c r="M142" s="144"/>
      <c r="N142" s="144"/>
      <c r="O142" s="144"/>
      <c r="P142" s="144"/>
      <c r="Q142" s="144"/>
      <c r="R142" s="144"/>
      <c r="S142" s="144"/>
      <c r="T142" s="144"/>
      <c r="U142" s="144"/>
      <c r="V142" s="144">
        <v>1</v>
      </c>
    </row>
    <row r="143" spans="1:22" x14ac:dyDescent="0.25">
      <c r="A143" t="s">
        <v>9022</v>
      </c>
      <c r="B143">
        <v>7415015198</v>
      </c>
      <c r="C143" t="s">
        <v>8700</v>
      </c>
      <c r="D143" t="s">
        <v>4</v>
      </c>
      <c r="E143" t="s">
        <v>8434</v>
      </c>
      <c r="F143" t="s">
        <v>2260</v>
      </c>
      <c r="G143" t="s">
        <v>8760</v>
      </c>
      <c r="H143" t="s">
        <v>466</v>
      </c>
      <c r="I143" t="s">
        <v>8760</v>
      </c>
      <c r="J143" t="s">
        <v>8760</v>
      </c>
      <c r="K143" s="144">
        <v>5</v>
      </c>
      <c r="L143" s="144"/>
      <c r="M143" s="144">
        <v>5</v>
      </c>
      <c r="N143" s="144"/>
      <c r="O143" s="144"/>
      <c r="P143" s="144"/>
      <c r="Q143" s="144"/>
      <c r="R143" s="144"/>
      <c r="S143" s="144"/>
      <c r="T143" s="144"/>
      <c r="U143" s="144"/>
      <c r="V143" s="144">
        <v>5</v>
      </c>
    </row>
    <row r="144" spans="1:22" x14ac:dyDescent="0.25">
      <c r="A144" t="s">
        <v>9022</v>
      </c>
      <c r="B144">
        <v>7415015198</v>
      </c>
      <c r="C144" t="s">
        <v>8700</v>
      </c>
      <c r="D144" t="s">
        <v>4</v>
      </c>
      <c r="E144" t="s">
        <v>8434</v>
      </c>
      <c r="F144" t="s">
        <v>3014</v>
      </c>
      <c r="G144" t="s">
        <v>8760</v>
      </c>
      <c r="H144" t="s">
        <v>147</v>
      </c>
      <c r="I144" t="s">
        <v>8760</v>
      </c>
      <c r="J144" t="s">
        <v>8760</v>
      </c>
      <c r="K144" s="144">
        <v>49</v>
      </c>
      <c r="L144" s="144"/>
      <c r="M144" s="144"/>
      <c r="N144" s="144">
        <v>5</v>
      </c>
      <c r="O144" s="144"/>
      <c r="P144" s="144">
        <v>5</v>
      </c>
      <c r="Q144" s="144">
        <v>5</v>
      </c>
      <c r="R144" s="144">
        <v>5</v>
      </c>
      <c r="S144" s="144"/>
      <c r="T144" s="144"/>
      <c r="U144" s="144"/>
      <c r="V144" s="144">
        <v>49</v>
      </c>
    </row>
    <row r="145" spans="1:22" x14ac:dyDescent="0.25">
      <c r="A145" t="s">
        <v>9022</v>
      </c>
      <c r="B145">
        <v>7415015198</v>
      </c>
      <c r="C145" t="s">
        <v>8700</v>
      </c>
      <c r="D145" t="s">
        <v>4</v>
      </c>
      <c r="E145" t="s">
        <v>8434</v>
      </c>
      <c r="F145" t="s">
        <v>5148</v>
      </c>
      <c r="G145" t="s">
        <v>8760</v>
      </c>
      <c r="H145" t="s">
        <v>255</v>
      </c>
      <c r="I145" t="s">
        <v>8760</v>
      </c>
      <c r="J145" t="s">
        <v>8760</v>
      </c>
      <c r="K145" s="144">
        <v>5</v>
      </c>
      <c r="L145" s="144"/>
      <c r="M145" s="144">
        <v>2</v>
      </c>
      <c r="N145" s="144">
        <v>1</v>
      </c>
      <c r="O145" s="144"/>
      <c r="P145" s="144">
        <v>2</v>
      </c>
      <c r="Q145" s="144">
        <v>2</v>
      </c>
      <c r="R145" s="144">
        <v>1</v>
      </c>
      <c r="S145" s="144"/>
      <c r="T145" s="144"/>
      <c r="U145" s="144"/>
      <c r="V145" s="144">
        <v>5</v>
      </c>
    </row>
    <row r="146" spans="1:22" x14ac:dyDescent="0.25">
      <c r="A146" t="s">
        <v>9022</v>
      </c>
      <c r="B146">
        <v>7415015198</v>
      </c>
      <c r="C146" t="s">
        <v>8700</v>
      </c>
      <c r="D146" t="s">
        <v>4</v>
      </c>
      <c r="E146" t="s">
        <v>8434</v>
      </c>
      <c r="F146" t="s">
        <v>5537</v>
      </c>
      <c r="G146" t="s">
        <v>8760</v>
      </c>
      <c r="H146" t="s">
        <v>204</v>
      </c>
      <c r="I146" t="s">
        <v>8760</v>
      </c>
      <c r="J146" t="s">
        <v>8760</v>
      </c>
      <c r="K146" s="144">
        <v>3</v>
      </c>
      <c r="L146" s="144"/>
      <c r="M146" s="144">
        <v>3</v>
      </c>
      <c r="N146" s="144"/>
      <c r="O146" s="144"/>
      <c r="P146" s="144"/>
      <c r="Q146" s="144"/>
      <c r="R146" s="144"/>
      <c r="S146" s="144"/>
      <c r="T146" s="144"/>
      <c r="U146" s="144"/>
      <c r="V146" s="144">
        <v>3</v>
      </c>
    </row>
    <row r="147" spans="1:22" x14ac:dyDescent="0.25">
      <c r="A147" t="s">
        <v>9022</v>
      </c>
      <c r="B147">
        <v>7415029289</v>
      </c>
      <c r="C147" t="s">
        <v>8702</v>
      </c>
      <c r="D147" t="s">
        <v>4</v>
      </c>
      <c r="E147" t="s">
        <v>8435</v>
      </c>
      <c r="F147" t="s">
        <v>6015</v>
      </c>
      <c r="G147" t="s">
        <v>8760</v>
      </c>
      <c r="H147" t="s">
        <v>565</v>
      </c>
      <c r="I147" t="s">
        <v>8760</v>
      </c>
      <c r="J147" t="s">
        <v>8760</v>
      </c>
      <c r="K147" s="144">
        <v>10</v>
      </c>
      <c r="L147" s="144"/>
      <c r="M147" s="144">
        <v>5</v>
      </c>
      <c r="N147" s="144"/>
      <c r="O147" s="144"/>
      <c r="P147" s="144">
        <v>5</v>
      </c>
      <c r="Q147" s="144">
        <v>5</v>
      </c>
      <c r="R147" s="144"/>
      <c r="S147" s="144"/>
      <c r="T147" s="144"/>
      <c r="U147" s="144"/>
      <c r="V147" s="144">
        <v>10</v>
      </c>
    </row>
    <row r="148" spans="1:22" x14ac:dyDescent="0.25">
      <c r="A148" t="s">
        <v>9022</v>
      </c>
      <c r="B148">
        <v>7415029289</v>
      </c>
      <c r="C148" t="s">
        <v>8702</v>
      </c>
      <c r="D148" t="s">
        <v>4</v>
      </c>
      <c r="E148" t="s">
        <v>8435</v>
      </c>
      <c r="F148" t="s">
        <v>8080</v>
      </c>
      <c r="G148" t="s">
        <v>8760</v>
      </c>
      <c r="H148" t="s">
        <v>266</v>
      </c>
      <c r="I148" t="s">
        <v>8760</v>
      </c>
      <c r="J148" t="s">
        <v>8760</v>
      </c>
      <c r="K148" s="144">
        <v>46</v>
      </c>
      <c r="L148" s="144"/>
      <c r="M148" s="144"/>
      <c r="N148" s="144">
        <v>19</v>
      </c>
      <c r="O148" s="144">
        <v>15</v>
      </c>
      <c r="P148" s="144">
        <v>27</v>
      </c>
      <c r="Q148" s="144">
        <v>27</v>
      </c>
      <c r="R148" s="144">
        <v>19</v>
      </c>
      <c r="S148" s="144"/>
      <c r="T148" s="144"/>
      <c r="U148" s="144"/>
      <c r="V148" s="144">
        <v>46</v>
      </c>
    </row>
    <row r="149" spans="1:22" x14ac:dyDescent="0.25">
      <c r="A149" t="s">
        <v>9022</v>
      </c>
      <c r="B149">
        <v>7415029289</v>
      </c>
      <c r="C149" t="s">
        <v>8702</v>
      </c>
      <c r="D149" t="s">
        <v>4</v>
      </c>
      <c r="E149" t="s">
        <v>8435</v>
      </c>
      <c r="F149" t="s">
        <v>6542</v>
      </c>
      <c r="G149" t="s">
        <v>8760</v>
      </c>
      <c r="H149" t="s">
        <v>567</v>
      </c>
      <c r="I149" t="s">
        <v>8760</v>
      </c>
      <c r="J149" t="s">
        <v>8760</v>
      </c>
      <c r="K149" s="144">
        <v>18</v>
      </c>
      <c r="L149" s="144"/>
      <c r="M149" s="144">
        <v>12</v>
      </c>
      <c r="N149" s="144">
        <v>2</v>
      </c>
      <c r="O149" s="144"/>
      <c r="P149" s="144">
        <v>4</v>
      </c>
      <c r="Q149" s="144">
        <v>4</v>
      </c>
      <c r="R149" s="144">
        <v>2</v>
      </c>
      <c r="S149" s="144"/>
      <c r="T149" s="144"/>
      <c r="U149" s="144"/>
      <c r="V149" s="144">
        <v>18</v>
      </c>
    </row>
    <row r="150" spans="1:22" x14ac:dyDescent="0.25">
      <c r="A150" t="s">
        <v>9022</v>
      </c>
      <c r="B150">
        <v>7415029289</v>
      </c>
      <c r="C150" t="s">
        <v>8702</v>
      </c>
      <c r="D150" t="s">
        <v>4</v>
      </c>
      <c r="E150" t="s">
        <v>8434</v>
      </c>
      <c r="F150" t="s">
        <v>2260</v>
      </c>
      <c r="G150" t="s">
        <v>8760</v>
      </c>
      <c r="H150" t="s">
        <v>466</v>
      </c>
      <c r="I150" t="s">
        <v>8760</v>
      </c>
      <c r="J150" t="s">
        <v>8760</v>
      </c>
      <c r="K150" s="144">
        <v>57</v>
      </c>
      <c r="L150" s="144"/>
      <c r="M150" s="144">
        <v>35</v>
      </c>
      <c r="N150" s="144">
        <v>4</v>
      </c>
      <c r="O150" s="144"/>
      <c r="P150" s="144">
        <v>8</v>
      </c>
      <c r="Q150" s="144">
        <v>8</v>
      </c>
      <c r="R150" s="144">
        <v>4</v>
      </c>
      <c r="S150" s="144"/>
      <c r="T150" s="144"/>
      <c r="U150" s="144"/>
      <c r="V150" s="144">
        <v>57</v>
      </c>
    </row>
    <row r="151" spans="1:22" x14ac:dyDescent="0.25">
      <c r="A151" t="s">
        <v>9022</v>
      </c>
      <c r="B151">
        <v>7415029289</v>
      </c>
      <c r="C151" t="s">
        <v>8702</v>
      </c>
      <c r="D151" t="s">
        <v>4</v>
      </c>
      <c r="E151" t="s">
        <v>8434</v>
      </c>
      <c r="F151" t="s">
        <v>3710</v>
      </c>
      <c r="G151" t="s">
        <v>8760</v>
      </c>
      <c r="H151" t="s">
        <v>255</v>
      </c>
      <c r="I151" t="s">
        <v>8760</v>
      </c>
      <c r="J151" t="s">
        <v>8760</v>
      </c>
      <c r="K151" s="144">
        <v>16</v>
      </c>
      <c r="L151" s="144"/>
      <c r="M151" s="144">
        <v>15</v>
      </c>
      <c r="N151" s="144"/>
      <c r="O151" s="144"/>
      <c r="P151" s="144">
        <v>1</v>
      </c>
      <c r="Q151" s="144">
        <v>1</v>
      </c>
      <c r="R151" s="144"/>
      <c r="S151" s="144"/>
      <c r="T151" s="144"/>
      <c r="U151" s="144"/>
      <c r="V151" s="144">
        <v>16</v>
      </c>
    </row>
    <row r="152" spans="1:22" x14ac:dyDescent="0.25">
      <c r="A152" t="s">
        <v>9022</v>
      </c>
      <c r="B152">
        <v>7415029289</v>
      </c>
      <c r="C152" t="s">
        <v>8702</v>
      </c>
      <c r="D152" t="s">
        <v>4</v>
      </c>
      <c r="E152" t="s">
        <v>8434</v>
      </c>
      <c r="F152" t="s">
        <v>4842</v>
      </c>
      <c r="G152" t="s">
        <v>8760</v>
      </c>
      <c r="H152" t="s">
        <v>257</v>
      </c>
      <c r="I152" t="s">
        <v>8760</v>
      </c>
      <c r="J152" t="s">
        <v>8760</v>
      </c>
      <c r="K152" s="144">
        <v>76</v>
      </c>
      <c r="L152" s="144"/>
      <c r="M152" s="144">
        <v>30</v>
      </c>
      <c r="N152" s="144">
        <v>21</v>
      </c>
      <c r="O152" s="144">
        <v>1</v>
      </c>
      <c r="P152" s="144">
        <v>25</v>
      </c>
      <c r="Q152" s="144">
        <v>25</v>
      </c>
      <c r="R152" s="144">
        <v>21</v>
      </c>
      <c r="S152" s="144"/>
      <c r="T152" s="144"/>
      <c r="U152" s="144"/>
      <c r="V152" s="144">
        <v>191</v>
      </c>
    </row>
    <row r="153" spans="1:22" x14ac:dyDescent="0.25">
      <c r="A153" t="s">
        <v>9022</v>
      </c>
      <c r="B153">
        <v>7415029289</v>
      </c>
      <c r="C153" t="s">
        <v>8702</v>
      </c>
      <c r="D153" t="s">
        <v>4</v>
      </c>
      <c r="E153" t="s">
        <v>8434</v>
      </c>
      <c r="F153" t="s">
        <v>4859</v>
      </c>
      <c r="G153" t="s">
        <v>8760</v>
      </c>
      <c r="H153" t="s">
        <v>418</v>
      </c>
      <c r="I153" t="s">
        <v>8760</v>
      </c>
      <c r="J153" t="s">
        <v>8760</v>
      </c>
      <c r="K153" s="144">
        <v>67</v>
      </c>
      <c r="L153" s="144"/>
      <c r="M153" s="144">
        <v>30</v>
      </c>
      <c r="N153" s="144">
        <v>16</v>
      </c>
      <c r="O153" s="144"/>
      <c r="P153" s="144">
        <v>21</v>
      </c>
      <c r="Q153" s="144">
        <v>21</v>
      </c>
      <c r="R153" s="144">
        <v>16</v>
      </c>
      <c r="S153" s="144"/>
      <c r="T153" s="144"/>
      <c r="U153" s="144"/>
      <c r="V153" s="144">
        <v>67</v>
      </c>
    </row>
    <row r="154" spans="1:22" x14ac:dyDescent="0.25">
      <c r="A154" t="s">
        <v>9022</v>
      </c>
      <c r="B154">
        <v>7415029289</v>
      </c>
      <c r="C154" t="s">
        <v>8702</v>
      </c>
      <c r="D154" t="s">
        <v>4</v>
      </c>
      <c r="E154" t="s">
        <v>8434</v>
      </c>
      <c r="F154" t="s">
        <v>5148</v>
      </c>
      <c r="G154" t="s">
        <v>8760</v>
      </c>
      <c r="H154" t="s">
        <v>255</v>
      </c>
      <c r="I154" t="s">
        <v>8760</v>
      </c>
      <c r="J154" t="s">
        <v>8760</v>
      </c>
      <c r="K154" s="144">
        <v>38</v>
      </c>
      <c r="L154" s="144"/>
      <c r="M154" s="144">
        <v>25</v>
      </c>
      <c r="N154" s="144">
        <v>6</v>
      </c>
      <c r="O154" s="144">
        <v>3</v>
      </c>
      <c r="P154" s="144">
        <v>7</v>
      </c>
      <c r="Q154" s="144">
        <v>7</v>
      </c>
      <c r="R154" s="144">
        <v>6</v>
      </c>
      <c r="S154" s="144"/>
      <c r="T154" s="144"/>
      <c r="U154" s="144"/>
      <c r="V154" s="144">
        <v>38</v>
      </c>
    </row>
    <row r="155" spans="1:22" x14ac:dyDescent="0.25">
      <c r="A155" t="s">
        <v>9022</v>
      </c>
      <c r="B155">
        <v>7415029289</v>
      </c>
      <c r="C155" t="s">
        <v>8702</v>
      </c>
      <c r="D155" t="s">
        <v>4</v>
      </c>
      <c r="E155" t="s">
        <v>8434</v>
      </c>
      <c r="F155" t="s">
        <v>5482</v>
      </c>
      <c r="G155" t="s">
        <v>8760</v>
      </c>
      <c r="H155" t="s">
        <v>8649</v>
      </c>
      <c r="I155" t="s">
        <v>8760</v>
      </c>
      <c r="J155" t="s">
        <v>8760</v>
      </c>
      <c r="K155" s="144">
        <v>47</v>
      </c>
      <c r="L155" s="144"/>
      <c r="M155" s="144">
        <v>30</v>
      </c>
      <c r="N155" s="144">
        <v>8</v>
      </c>
      <c r="O155" s="144">
        <v>5</v>
      </c>
      <c r="P155" s="144">
        <v>9</v>
      </c>
      <c r="Q155" s="144">
        <v>9</v>
      </c>
      <c r="R155" s="144">
        <v>8</v>
      </c>
      <c r="S155" s="144"/>
      <c r="T155" s="144"/>
      <c r="U155" s="144"/>
      <c r="V155" s="144">
        <v>69</v>
      </c>
    </row>
    <row r="156" spans="1:22" x14ac:dyDescent="0.25">
      <c r="A156" t="s">
        <v>9022</v>
      </c>
      <c r="B156">
        <v>7415029289</v>
      </c>
      <c r="C156" t="s">
        <v>8702</v>
      </c>
      <c r="D156" t="s">
        <v>4</v>
      </c>
      <c r="E156" t="s">
        <v>8434</v>
      </c>
      <c r="F156" t="s">
        <v>5537</v>
      </c>
      <c r="G156" t="s">
        <v>8760</v>
      </c>
      <c r="H156" t="s">
        <v>219</v>
      </c>
      <c r="I156" t="s">
        <v>8760</v>
      </c>
      <c r="J156" t="s">
        <v>8760</v>
      </c>
      <c r="K156" s="144">
        <v>43</v>
      </c>
      <c r="L156" s="144"/>
      <c r="M156" s="144">
        <v>30</v>
      </c>
      <c r="N156" s="144">
        <v>5</v>
      </c>
      <c r="O156" s="144">
        <v>7</v>
      </c>
      <c r="P156" s="144">
        <v>8</v>
      </c>
      <c r="Q156" s="144">
        <v>8</v>
      </c>
      <c r="R156" s="144">
        <v>5</v>
      </c>
      <c r="S156" s="144"/>
      <c r="T156" s="144"/>
      <c r="U156" s="144"/>
      <c r="V156" s="144">
        <v>43</v>
      </c>
    </row>
    <row r="157" spans="1:22" x14ac:dyDescent="0.25">
      <c r="A157" t="s">
        <v>9022</v>
      </c>
      <c r="B157">
        <v>7415044181</v>
      </c>
      <c r="C157" t="s">
        <v>8704</v>
      </c>
      <c r="D157" t="s">
        <v>4</v>
      </c>
      <c r="E157" t="s">
        <v>8434</v>
      </c>
      <c r="F157" t="s">
        <v>2260</v>
      </c>
      <c r="G157" t="s">
        <v>8760</v>
      </c>
      <c r="H157" t="s">
        <v>466</v>
      </c>
      <c r="I157" t="s">
        <v>8760</v>
      </c>
      <c r="J157" t="s">
        <v>8760</v>
      </c>
      <c r="K157" s="144">
        <v>3</v>
      </c>
      <c r="L157" s="144"/>
      <c r="M157" s="144">
        <v>3</v>
      </c>
      <c r="N157" s="144"/>
      <c r="O157" s="144"/>
      <c r="P157" s="144"/>
      <c r="Q157" s="144"/>
      <c r="R157" s="144"/>
      <c r="S157" s="144"/>
      <c r="T157" s="144"/>
      <c r="U157" s="144"/>
      <c r="V157" s="144">
        <v>3</v>
      </c>
    </row>
    <row r="158" spans="1:22" x14ac:dyDescent="0.25">
      <c r="A158" t="s">
        <v>9022</v>
      </c>
      <c r="B158">
        <v>7415044181</v>
      </c>
      <c r="C158" t="s">
        <v>8704</v>
      </c>
      <c r="D158" t="s">
        <v>4</v>
      </c>
      <c r="E158" t="s">
        <v>8434</v>
      </c>
      <c r="F158" t="s">
        <v>5537</v>
      </c>
      <c r="G158" t="s">
        <v>8760</v>
      </c>
      <c r="H158" t="s">
        <v>204</v>
      </c>
      <c r="I158" t="s">
        <v>8760</v>
      </c>
      <c r="J158" t="s">
        <v>8760</v>
      </c>
      <c r="K158" s="144">
        <v>5</v>
      </c>
      <c r="L158" s="144"/>
      <c r="M158" s="144">
        <v>5</v>
      </c>
      <c r="N158" s="144"/>
      <c r="O158" s="144"/>
      <c r="P158" s="144"/>
      <c r="Q158" s="144"/>
      <c r="R158" s="144"/>
      <c r="S158" s="144"/>
      <c r="T158" s="144"/>
      <c r="U158" s="144"/>
      <c r="V158" s="144">
        <v>5</v>
      </c>
    </row>
    <row r="159" spans="1:22" x14ac:dyDescent="0.25">
      <c r="A159" t="s">
        <v>9022</v>
      </c>
      <c r="B159">
        <v>7415061758</v>
      </c>
      <c r="C159" t="s">
        <v>8705</v>
      </c>
      <c r="D159" t="s">
        <v>4</v>
      </c>
      <c r="E159" t="s">
        <v>8435</v>
      </c>
      <c r="F159" t="s">
        <v>7897</v>
      </c>
      <c r="G159" t="s">
        <v>8760</v>
      </c>
      <c r="H159" t="s">
        <v>141</v>
      </c>
      <c r="I159" t="s">
        <v>8760</v>
      </c>
      <c r="J159" t="s">
        <v>8760</v>
      </c>
      <c r="K159" s="144">
        <v>1</v>
      </c>
      <c r="L159" s="144"/>
      <c r="M159" s="144">
        <v>1</v>
      </c>
      <c r="N159" s="144"/>
      <c r="O159" s="144"/>
      <c r="P159" s="144"/>
      <c r="Q159" s="144"/>
      <c r="R159" s="144"/>
      <c r="S159" s="144"/>
      <c r="T159" s="144"/>
      <c r="U159" s="144"/>
      <c r="V159" s="144">
        <v>1</v>
      </c>
    </row>
    <row r="160" spans="1:22" x14ac:dyDescent="0.25">
      <c r="A160" t="s">
        <v>9022</v>
      </c>
      <c r="B160">
        <v>7415061758</v>
      </c>
      <c r="C160" t="s">
        <v>8705</v>
      </c>
      <c r="D160" t="s">
        <v>4</v>
      </c>
      <c r="E160" t="s">
        <v>8434</v>
      </c>
      <c r="F160" t="s">
        <v>2260</v>
      </c>
      <c r="G160" t="s">
        <v>8760</v>
      </c>
      <c r="H160" t="s">
        <v>466</v>
      </c>
      <c r="I160" t="s">
        <v>8760</v>
      </c>
      <c r="J160" t="s">
        <v>8760</v>
      </c>
      <c r="K160" s="144">
        <v>6</v>
      </c>
      <c r="L160" s="144"/>
      <c r="M160" s="144">
        <v>5</v>
      </c>
      <c r="N160" s="144"/>
      <c r="O160" s="144"/>
      <c r="P160" s="144"/>
      <c r="Q160" s="144"/>
      <c r="R160" s="144"/>
      <c r="S160" s="144"/>
      <c r="T160" s="144"/>
      <c r="U160" s="144"/>
      <c r="V160" s="144">
        <v>6</v>
      </c>
    </row>
    <row r="161" spans="1:22" x14ac:dyDescent="0.25">
      <c r="A161" t="s">
        <v>9022</v>
      </c>
      <c r="B161">
        <v>7415061758</v>
      </c>
      <c r="C161" t="s">
        <v>8705</v>
      </c>
      <c r="D161" t="s">
        <v>4</v>
      </c>
      <c r="E161" t="s">
        <v>8434</v>
      </c>
      <c r="F161" t="s">
        <v>3014</v>
      </c>
      <c r="G161" t="s">
        <v>8760</v>
      </c>
      <c r="H161" t="s">
        <v>147</v>
      </c>
      <c r="I161" t="s">
        <v>8760</v>
      </c>
      <c r="J161" t="s">
        <v>8760</v>
      </c>
      <c r="K161" s="144">
        <v>8</v>
      </c>
      <c r="L161" s="144"/>
      <c r="M161" s="144"/>
      <c r="N161" s="144">
        <v>4</v>
      </c>
      <c r="O161" s="144"/>
      <c r="P161" s="144">
        <v>4</v>
      </c>
      <c r="Q161" s="144">
        <v>4</v>
      </c>
      <c r="R161" s="144">
        <v>4</v>
      </c>
      <c r="S161" s="144"/>
      <c r="T161" s="144"/>
      <c r="U161" s="144"/>
      <c r="V161" s="144">
        <v>8</v>
      </c>
    </row>
    <row r="162" spans="1:22" x14ac:dyDescent="0.25">
      <c r="A162" t="s">
        <v>9022</v>
      </c>
      <c r="B162">
        <v>7415061758</v>
      </c>
      <c r="C162" t="s">
        <v>8705</v>
      </c>
      <c r="D162" t="s">
        <v>4</v>
      </c>
      <c r="E162" t="s">
        <v>8434</v>
      </c>
      <c r="F162" t="s">
        <v>5482</v>
      </c>
      <c r="G162" t="s">
        <v>8760</v>
      </c>
      <c r="H162" t="s">
        <v>8649</v>
      </c>
      <c r="I162" t="s">
        <v>8760</v>
      </c>
      <c r="J162" t="s">
        <v>8760</v>
      </c>
      <c r="K162" s="144">
        <v>3</v>
      </c>
      <c r="L162" s="144"/>
      <c r="M162" s="144">
        <v>3</v>
      </c>
      <c r="N162" s="144"/>
      <c r="O162" s="144"/>
      <c r="P162" s="144"/>
      <c r="Q162" s="144"/>
      <c r="R162" s="144"/>
      <c r="S162" s="144"/>
      <c r="T162" s="144"/>
      <c r="U162" s="144"/>
      <c r="V162" s="144">
        <v>3</v>
      </c>
    </row>
    <row r="163" spans="1:22" x14ac:dyDescent="0.25">
      <c r="A163" t="s">
        <v>9022</v>
      </c>
      <c r="B163">
        <v>7415061758</v>
      </c>
      <c r="C163" t="s">
        <v>8705</v>
      </c>
      <c r="D163" t="s">
        <v>4</v>
      </c>
      <c r="E163" t="s">
        <v>8434</v>
      </c>
      <c r="F163" t="s">
        <v>5537</v>
      </c>
      <c r="G163" t="s">
        <v>8760</v>
      </c>
      <c r="H163" t="s">
        <v>204</v>
      </c>
      <c r="I163" t="s">
        <v>8760</v>
      </c>
      <c r="J163" t="s">
        <v>8760</v>
      </c>
      <c r="K163" s="144">
        <v>7</v>
      </c>
      <c r="L163" s="144"/>
      <c r="M163" s="144">
        <v>5</v>
      </c>
      <c r="N163" s="144"/>
      <c r="O163" s="144"/>
      <c r="P163" s="144">
        <v>2</v>
      </c>
      <c r="Q163" s="144">
        <v>2</v>
      </c>
      <c r="R163" s="144"/>
      <c r="S163" s="144"/>
      <c r="T163" s="144"/>
      <c r="U163" s="144"/>
      <c r="V163" s="144">
        <v>7</v>
      </c>
    </row>
    <row r="164" spans="1:22" x14ac:dyDescent="0.25">
      <c r="A164" t="s">
        <v>9022</v>
      </c>
      <c r="B164">
        <v>7448069375</v>
      </c>
      <c r="C164" t="s">
        <v>8717</v>
      </c>
      <c r="D164" t="s">
        <v>4</v>
      </c>
      <c r="E164" t="s">
        <v>8435</v>
      </c>
      <c r="F164" t="s">
        <v>8080</v>
      </c>
      <c r="G164" t="s">
        <v>8760</v>
      </c>
      <c r="H164" t="s">
        <v>266</v>
      </c>
      <c r="I164" t="s">
        <v>8760</v>
      </c>
      <c r="J164" t="s">
        <v>8760</v>
      </c>
      <c r="K164" s="144">
        <v>2</v>
      </c>
      <c r="L164" s="144"/>
      <c r="M164" s="144"/>
      <c r="N164" s="144">
        <v>1</v>
      </c>
      <c r="O164" s="144"/>
      <c r="P164" s="144">
        <v>1</v>
      </c>
      <c r="Q164" s="144">
        <v>1</v>
      </c>
      <c r="R164" s="144">
        <v>1</v>
      </c>
      <c r="S164" s="144"/>
      <c r="T164" s="144"/>
      <c r="U164" s="144"/>
      <c r="V164" s="144">
        <v>2</v>
      </c>
    </row>
    <row r="165" spans="1:22" x14ac:dyDescent="0.25">
      <c r="A165" t="s">
        <v>9022</v>
      </c>
      <c r="B165">
        <v>7448069375</v>
      </c>
      <c r="C165" t="s">
        <v>8717</v>
      </c>
      <c r="D165" t="s">
        <v>4</v>
      </c>
      <c r="E165" t="s">
        <v>8434</v>
      </c>
      <c r="F165" t="s">
        <v>5537</v>
      </c>
      <c r="G165" t="s">
        <v>8760</v>
      </c>
      <c r="H165" t="s">
        <v>204</v>
      </c>
      <c r="I165" t="s">
        <v>8760</v>
      </c>
      <c r="J165" t="s">
        <v>8760</v>
      </c>
      <c r="K165" s="144">
        <v>2</v>
      </c>
      <c r="L165" s="144"/>
      <c r="M165" s="144"/>
      <c r="N165" s="144">
        <v>1</v>
      </c>
      <c r="O165" s="144"/>
      <c r="P165" s="144">
        <v>1</v>
      </c>
      <c r="Q165" s="144">
        <v>1</v>
      </c>
      <c r="R165" s="144">
        <v>1</v>
      </c>
      <c r="S165" s="144"/>
      <c r="T165" s="144"/>
      <c r="U165" s="144"/>
      <c r="V165" s="144">
        <v>2</v>
      </c>
    </row>
    <row r="166" spans="1:22" x14ac:dyDescent="0.25">
      <c r="A166" t="s">
        <v>9026</v>
      </c>
      <c r="B166">
        <v>7409002190</v>
      </c>
      <c r="C166" t="s">
        <v>9096</v>
      </c>
      <c r="D166" t="s">
        <v>4</v>
      </c>
      <c r="E166" t="s">
        <v>8434</v>
      </c>
      <c r="F166" t="s">
        <v>4851</v>
      </c>
      <c r="G166" t="s">
        <v>9212</v>
      </c>
      <c r="H166" t="s">
        <v>268</v>
      </c>
      <c r="I166" t="s">
        <v>8760</v>
      </c>
      <c r="J166" t="s">
        <v>8760</v>
      </c>
      <c r="K166" s="144">
        <v>8</v>
      </c>
      <c r="L166" s="144"/>
      <c r="M166" s="144">
        <v>8</v>
      </c>
      <c r="N166" s="144"/>
      <c r="O166" s="144"/>
      <c r="P166" s="144"/>
      <c r="Q166" s="144"/>
      <c r="R166" s="144"/>
      <c r="S166" s="144"/>
      <c r="T166" s="144"/>
      <c r="U166" s="144"/>
      <c r="V166" s="144">
        <v>8</v>
      </c>
    </row>
    <row r="167" spans="1:22" x14ac:dyDescent="0.25">
      <c r="A167" t="s">
        <v>9026</v>
      </c>
      <c r="B167">
        <v>7422000795</v>
      </c>
      <c r="C167" t="s">
        <v>8710</v>
      </c>
      <c r="D167" t="s">
        <v>4</v>
      </c>
      <c r="E167" t="s">
        <v>8434</v>
      </c>
      <c r="F167" t="s">
        <v>1277</v>
      </c>
      <c r="G167" t="s">
        <v>9211</v>
      </c>
      <c r="H167" t="s">
        <v>690</v>
      </c>
      <c r="I167" t="s">
        <v>8760</v>
      </c>
      <c r="J167" t="s">
        <v>8760</v>
      </c>
      <c r="K167" s="144">
        <v>58</v>
      </c>
      <c r="L167" s="144"/>
      <c r="M167" s="144">
        <v>12</v>
      </c>
      <c r="N167" s="144"/>
      <c r="O167" s="144">
        <v>4</v>
      </c>
      <c r="P167" s="144"/>
      <c r="Q167" s="144"/>
      <c r="R167" s="144"/>
      <c r="S167" s="144"/>
      <c r="T167" s="144"/>
      <c r="U167" s="144"/>
      <c r="V167" s="144">
        <v>58</v>
      </c>
    </row>
    <row r="168" spans="1:22" x14ac:dyDescent="0.25">
      <c r="A168" t="s">
        <v>9026</v>
      </c>
      <c r="B168">
        <v>7422000795</v>
      </c>
      <c r="C168" t="s">
        <v>8710</v>
      </c>
      <c r="D168" t="s">
        <v>4</v>
      </c>
      <c r="E168" t="s">
        <v>8434</v>
      </c>
      <c r="F168" t="s">
        <v>2375</v>
      </c>
      <c r="G168" t="s">
        <v>9212</v>
      </c>
      <c r="H168" t="s">
        <v>705</v>
      </c>
      <c r="I168" t="s">
        <v>8760</v>
      </c>
      <c r="J168" t="s">
        <v>8760</v>
      </c>
      <c r="K168" s="144">
        <v>16</v>
      </c>
      <c r="L168" s="144"/>
      <c r="M168" s="144">
        <v>10</v>
      </c>
      <c r="N168" s="144"/>
      <c r="O168" s="144">
        <v>14</v>
      </c>
      <c r="P168" s="144">
        <v>6</v>
      </c>
      <c r="Q168" s="144"/>
      <c r="R168" s="144"/>
      <c r="S168" s="144"/>
      <c r="T168" s="144"/>
      <c r="U168" s="144"/>
      <c r="V168" s="144">
        <v>10</v>
      </c>
    </row>
    <row r="169" spans="1:22" x14ac:dyDescent="0.25">
      <c r="A169" t="s">
        <v>9026</v>
      </c>
      <c r="B169">
        <v>7422000795</v>
      </c>
      <c r="C169" t="s">
        <v>8710</v>
      </c>
      <c r="D169" t="s">
        <v>4</v>
      </c>
      <c r="E169" t="s">
        <v>8434</v>
      </c>
      <c r="F169" t="s">
        <v>2440</v>
      </c>
      <c r="G169" t="s">
        <v>9212</v>
      </c>
      <c r="H169" t="s">
        <v>691</v>
      </c>
      <c r="I169" t="s">
        <v>8760</v>
      </c>
      <c r="J169" t="s">
        <v>8760</v>
      </c>
      <c r="K169" s="144">
        <v>12</v>
      </c>
      <c r="L169" s="144"/>
      <c r="M169" s="144">
        <v>12</v>
      </c>
      <c r="N169" s="144"/>
      <c r="O169" s="144">
        <v>5</v>
      </c>
      <c r="P169" s="144"/>
      <c r="Q169" s="144"/>
      <c r="R169" s="144"/>
      <c r="S169" s="144"/>
      <c r="T169" s="144"/>
      <c r="U169" s="144"/>
      <c r="V169" s="144">
        <v>12</v>
      </c>
    </row>
    <row r="170" spans="1:22" x14ac:dyDescent="0.25">
      <c r="A170" t="s">
        <v>9026</v>
      </c>
      <c r="B170">
        <v>7422000795</v>
      </c>
      <c r="C170" t="s">
        <v>8710</v>
      </c>
      <c r="D170" t="s">
        <v>4</v>
      </c>
      <c r="E170" t="s">
        <v>8434</v>
      </c>
      <c r="F170" t="s">
        <v>3710</v>
      </c>
      <c r="G170" t="s">
        <v>9213</v>
      </c>
      <c r="H170" t="s">
        <v>254</v>
      </c>
      <c r="I170" t="s">
        <v>8760</v>
      </c>
      <c r="J170" t="s">
        <v>8760</v>
      </c>
      <c r="K170" s="144">
        <v>39</v>
      </c>
      <c r="L170" s="144"/>
      <c r="M170" s="144">
        <v>15</v>
      </c>
      <c r="N170" s="144"/>
      <c r="O170" s="144">
        <v>33</v>
      </c>
      <c r="P170" s="144">
        <v>9</v>
      </c>
      <c r="Q170" s="144"/>
      <c r="R170" s="144"/>
      <c r="S170" s="144"/>
      <c r="T170" s="144"/>
      <c r="U170" s="144"/>
      <c r="V170" s="144">
        <v>30</v>
      </c>
    </row>
    <row r="171" spans="1:22" x14ac:dyDescent="0.25">
      <c r="A171" t="s">
        <v>9026</v>
      </c>
      <c r="B171">
        <v>7422000795</v>
      </c>
      <c r="C171" t="s">
        <v>8710</v>
      </c>
      <c r="D171" t="s">
        <v>4</v>
      </c>
      <c r="E171" t="s">
        <v>8434</v>
      </c>
      <c r="F171" t="s">
        <v>4001</v>
      </c>
      <c r="G171" t="s">
        <v>9212</v>
      </c>
      <c r="H171" t="s">
        <v>604</v>
      </c>
      <c r="I171" t="s">
        <v>8760</v>
      </c>
      <c r="J171" t="s">
        <v>8760</v>
      </c>
      <c r="K171" s="144">
        <v>24</v>
      </c>
      <c r="L171" s="144"/>
      <c r="M171" s="144">
        <v>4</v>
      </c>
      <c r="N171" s="144"/>
      <c r="O171" s="144">
        <v>0</v>
      </c>
      <c r="P171" s="144">
        <v>5</v>
      </c>
      <c r="Q171" s="144"/>
      <c r="R171" s="144"/>
      <c r="S171" s="144"/>
      <c r="T171" s="144"/>
      <c r="U171" s="144"/>
      <c r="V171" s="144">
        <v>19</v>
      </c>
    </row>
    <row r="172" spans="1:22" x14ac:dyDescent="0.25">
      <c r="A172" t="s">
        <v>9026</v>
      </c>
      <c r="B172">
        <v>7422000795</v>
      </c>
      <c r="C172" t="s">
        <v>8710</v>
      </c>
      <c r="D172" t="s">
        <v>4</v>
      </c>
      <c r="E172" t="s">
        <v>8434</v>
      </c>
      <c r="F172" t="s">
        <v>4851</v>
      </c>
      <c r="G172" t="s">
        <v>9212</v>
      </c>
      <c r="H172" t="s">
        <v>140</v>
      </c>
      <c r="I172" t="s">
        <v>8760</v>
      </c>
      <c r="J172" t="s">
        <v>8760</v>
      </c>
      <c r="K172" s="144">
        <v>10</v>
      </c>
      <c r="L172" s="144"/>
      <c r="M172" s="144">
        <v>4</v>
      </c>
      <c r="N172" s="144"/>
      <c r="O172" s="144">
        <v>0</v>
      </c>
      <c r="P172" s="144"/>
      <c r="Q172" s="144"/>
      <c r="R172" s="144"/>
      <c r="S172" s="144"/>
      <c r="T172" s="144"/>
      <c r="U172" s="144"/>
      <c r="V172" s="144">
        <v>16</v>
      </c>
    </row>
    <row r="173" spans="1:22" x14ac:dyDescent="0.25">
      <c r="A173" t="s">
        <v>9026</v>
      </c>
      <c r="B173">
        <v>7422000795</v>
      </c>
      <c r="C173" t="s">
        <v>8710</v>
      </c>
      <c r="D173" t="s">
        <v>4</v>
      </c>
      <c r="E173" t="s">
        <v>8434</v>
      </c>
      <c r="F173" t="s">
        <v>4851</v>
      </c>
      <c r="G173" t="s">
        <v>9212</v>
      </c>
      <c r="H173" t="s">
        <v>268</v>
      </c>
      <c r="I173" t="s">
        <v>8760</v>
      </c>
      <c r="J173" t="s">
        <v>8760</v>
      </c>
      <c r="K173" s="144">
        <v>17</v>
      </c>
      <c r="L173" s="144"/>
      <c r="M173" s="144">
        <v>8</v>
      </c>
      <c r="N173" s="144"/>
      <c r="O173" s="144">
        <v>0</v>
      </c>
      <c r="P173" s="144">
        <v>3</v>
      </c>
      <c r="Q173" s="144"/>
      <c r="R173" s="144"/>
      <c r="S173" s="144"/>
      <c r="T173" s="144"/>
      <c r="U173" s="144"/>
      <c r="V173" s="144">
        <v>20</v>
      </c>
    </row>
    <row r="174" spans="1:22" x14ac:dyDescent="0.25">
      <c r="A174" t="s">
        <v>9026</v>
      </c>
      <c r="B174">
        <v>7422000795</v>
      </c>
      <c r="C174" t="s">
        <v>8710</v>
      </c>
      <c r="D174" t="s">
        <v>4</v>
      </c>
      <c r="E174" t="s">
        <v>8434</v>
      </c>
      <c r="F174" t="s">
        <v>8548</v>
      </c>
      <c r="G174" t="s">
        <v>9212</v>
      </c>
      <c r="H174" t="s">
        <v>215</v>
      </c>
      <c r="I174" t="s">
        <v>8760</v>
      </c>
      <c r="J174" t="s">
        <v>8760</v>
      </c>
      <c r="K174" s="144">
        <v>16</v>
      </c>
      <c r="L174" s="144"/>
      <c r="M174" s="144">
        <v>10</v>
      </c>
      <c r="N174" s="144"/>
      <c r="O174" s="144">
        <v>0</v>
      </c>
      <c r="P174" s="144"/>
      <c r="Q174" s="144"/>
      <c r="R174" s="144"/>
      <c r="S174" s="144"/>
      <c r="T174" s="144"/>
      <c r="U174" s="144"/>
      <c r="V174" s="144">
        <v>16</v>
      </c>
    </row>
    <row r="175" spans="1:22" x14ac:dyDescent="0.25">
      <c r="A175" t="s">
        <v>9026</v>
      </c>
      <c r="B175">
        <v>7422000795</v>
      </c>
      <c r="C175" t="s">
        <v>8710</v>
      </c>
      <c r="D175" t="s">
        <v>4</v>
      </c>
      <c r="E175" t="s">
        <v>8434</v>
      </c>
      <c r="F175" t="s">
        <v>5017</v>
      </c>
      <c r="G175" t="s">
        <v>9213</v>
      </c>
      <c r="H175" t="s">
        <v>118</v>
      </c>
      <c r="I175" t="s">
        <v>8760</v>
      </c>
      <c r="J175" t="s">
        <v>8760</v>
      </c>
      <c r="K175" s="144">
        <v>12</v>
      </c>
      <c r="L175" s="144"/>
      <c r="M175" s="144">
        <v>12</v>
      </c>
      <c r="N175" s="144"/>
      <c r="O175" s="144">
        <v>9</v>
      </c>
      <c r="P175" s="144"/>
      <c r="Q175" s="144"/>
      <c r="R175" s="144"/>
      <c r="S175" s="144"/>
      <c r="T175" s="144"/>
      <c r="U175" s="144"/>
      <c r="V175" s="144">
        <v>12</v>
      </c>
    </row>
    <row r="176" spans="1:22" x14ac:dyDescent="0.25">
      <c r="A176" t="s">
        <v>9026</v>
      </c>
      <c r="B176">
        <v>7422000795</v>
      </c>
      <c r="C176" t="s">
        <v>8710</v>
      </c>
      <c r="D176" t="s">
        <v>4</v>
      </c>
      <c r="E176" t="s">
        <v>8434</v>
      </c>
      <c r="F176" t="s">
        <v>5148</v>
      </c>
      <c r="G176" t="s">
        <v>9212</v>
      </c>
      <c r="H176" t="s">
        <v>255</v>
      </c>
      <c r="I176" t="s">
        <v>8760</v>
      </c>
      <c r="J176" t="s">
        <v>8760</v>
      </c>
      <c r="K176" s="144">
        <v>47</v>
      </c>
      <c r="L176" s="144"/>
      <c r="M176" s="144">
        <v>10</v>
      </c>
      <c r="N176" s="144"/>
      <c r="O176" s="144">
        <v>0</v>
      </c>
      <c r="P176" s="144"/>
      <c r="Q176" s="144"/>
      <c r="R176" s="144"/>
      <c r="S176" s="144"/>
      <c r="T176" s="144"/>
      <c r="U176" s="144"/>
      <c r="V176" s="144">
        <v>47</v>
      </c>
    </row>
    <row r="177" spans="1:22" x14ac:dyDescent="0.25">
      <c r="A177" t="s">
        <v>9026</v>
      </c>
      <c r="B177">
        <v>7422000795</v>
      </c>
      <c r="C177" t="s">
        <v>8710</v>
      </c>
      <c r="D177" t="s">
        <v>4</v>
      </c>
      <c r="E177" t="s">
        <v>8434</v>
      </c>
      <c r="F177" t="s">
        <v>5557</v>
      </c>
      <c r="G177" t="s">
        <v>9213</v>
      </c>
      <c r="H177" t="s">
        <v>400</v>
      </c>
      <c r="I177" t="s">
        <v>8760</v>
      </c>
      <c r="J177" t="s">
        <v>8760</v>
      </c>
      <c r="K177" s="144">
        <v>10</v>
      </c>
      <c r="L177" s="144"/>
      <c r="M177" s="144">
        <v>10</v>
      </c>
      <c r="N177" s="144"/>
      <c r="O177" s="144">
        <v>3</v>
      </c>
      <c r="P177" s="144"/>
      <c r="Q177" s="144"/>
      <c r="R177" s="144"/>
      <c r="S177" s="144"/>
      <c r="T177" s="144"/>
      <c r="U177" s="144"/>
      <c r="V177" s="144">
        <v>10</v>
      </c>
    </row>
    <row r="178" spans="1:22" x14ac:dyDescent="0.25">
      <c r="A178" t="s">
        <v>9026</v>
      </c>
      <c r="B178">
        <v>7452054678</v>
      </c>
      <c r="C178" t="s">
        <v>8748</v>
      </c>
      <c r="D178" t="s">
        <v>4</v>
      </c>
      <c r="E178" t="s">
        <v>8436</v>
      </c>
      <c r="F178" t="s">
        <v>10116</v>
      </c>
      <c r="G178" t="s">
        <v>8760</v>
      </c>
      <c r="H178" t="s">
        <v>140</v>
      </c>
      <c r="I178" t="s">
        <v>8760</v>
      </c>
      <c r="J178" t="s">
        <v>8760</v>
      </c>
      <c r="K178" s="144">
        <v>4</v>
      </c>
      <c r="L178" s="144"/>
      <c r="M178" s="144">
        <v>4</v>
      </c>
      <c r="N178" s="144"/>
      <c r="O178" s="144"/>
      <c r="P178" s="144"/>
      <c r="Q178" s="144"/>
      <c r="R178" s="144"/>
      <c r="S178" s="144"/>
      <c r="T178" s="144"/>
      <c r="U178" s="144"/>
      <c r="V178" s="144">
        <v>4</v>
      </c>
    </row>
    <row r="179" spans="1:22" x14ac:dyDescent="0.25">
      <c r="A179" t="s">
        <v>9026</v>
      </c>
      <c r="B179">
        <v>7452054678</v>
      </c>
      <c r="C179" t="s">
        <v>8748</v>
      </c>
      <c r="D179" t="s">
        <v>4</v>
      </c>
      <c r="E179" t="s">
        <v>8434</v>
      </c>
      <c r="F179" t="s">
        <v>2375</v>
      </c>
      <c r="G179" t="s">
        <v>9212</v>
      </c>
      <c r="H179" t="s">
        <v>705</v>
      </c>
      <c r="I179" t="s">
        <v>8760</v>
      </c>
      <c r="J179" t="s">
        <v>8760</v>
      </c>
      <c r="K179" s="144">
        <v>1</v>
      </c>
      <c r="L179" s="144"/>
      <c r="M179" s="144">
        <v>1</v>
      </c>
      <c r="N179" s="144"/>
      <c r="O179" s="144"/>
      <c r="P179" s="144"/>
      <c r="Q179" s="144"/>
      <c r="R179" s="144"/>
      <c r="S179" s="144"/>
      <c r="T179" s="144"/>
      <c r="U179" s="144"/>
      <c r="V179" s="144">
        <v>1</v>
      </c>
    </row>
    <row r="180" spans="1:22" x14ac:dyDescent="0.25">
      <c r="A180" t="s">
        <v>9027</v>
      </c>
      <c r="B180">
        <v>7449006184</v>
      </c>
      <c r="C180" t="s">
        <v>8719</v>
      </c>
      <c r="D180" t="s">
        <v>4</v>
      </c>
      <c r="E180" t="s">
        <v>8434</v>
      </c>
      <c r="F180" t="s">
        <v>2260</v>
      </c>
      <c r="G180">
        <v>3</v>
      </c>
      <c r="H180" t="s">
        <v>141</v>
      </c>
      <c r="I180" t="s">
        <v>8626</v>
      </c>
      <c r="J180" t="s">
        <v>8760</v>
      </c>
      <c r="K180" s="144">
        <v>256</v>
      </c>
      <c r="L180" s="144">
        <v>0</v>
      </c>
      <c r="M180" s="144">
        <v>0</v>
      </c>
      <c r="N180" s="144">
        <v>0</v>
      </c>
      <c r="O180" s="144">
        <v>0</v>
      </c>
      <c r="P180" s="144">
        <v>1</v>
      </c>
      <c r="Q180" s="144">
        <v>1</v>
      </c>
      <c r="R180" s="144">
        <v>0</v>
      </c>
      <c r="S180" s="144">
        <v>0</v>
      </c>
      <c r="T180" s="144">
        <v>0</v>
      </c>
      <c r="U180" s="144">
        <v>0</v>
      </c>
      <c r="V180" s="144">
        <v>256</v>
      </c>
    </row>
    <row r="181" spans="1:22" x14ac:dyDescent="0.25">
      <c r="A181" t="s">
        <v>9027</v>
      </c>
      <c r="B181">
        <v>7449006184</v>
      </c>
      <c r="C181" t="s">
        <v>8719</v>
      </c>
      <c r="D181" t="s">
        <v>4</v>
      </c>
      <c r="E181" t="s">
        <v>8434</v>
      </c>
      <c r="F181" t="s">
        <v>3694</v>
      </c>
      <c r="G181" t="s">
        <v>8760</v>
      </c>
      <c r="H181" t="s">
        <v>129</v>
      </c>
      <c r="I181" t="s">
        <v>8626</v>
      </c>
      <c r="J181" t="s">
        <v>8760</v>
      </c>
      <c r="K181" s="144">
        <v>1</v>
      </c>
      <c r="L181" s="144">
        <v>0</v>
      </c>
      <c r="M181" s="144">
        <v>0</v>
      </c>
      <c r="N181" s="144">
        <v>0</v>
      </c>
      <c r="O181" s="144">
        <v>0</v>
      </c>
      <c r="P181" s="144">
        <v>1</v>
      </c>
      <c r="Q181" s="144">
        <v>1</v>
      </c>
      <c r="R181" s="144">
        <v>0</v>
      </c>
      <c r="S181" s="144">
        <v>0</v>
      </c>
      <c r="T181" s="144">
        <v>0</v>
      </c>
      <c r="U181" s="144">
        <v>0</v>
      </c>
      <c r="V181" s="144">
        <v>1</v>
      </c>
    </row>
    <row r="182" spans="1:22" x14ac:dyDescent="0.25">
      <c r="A182" t="s">
        <v>9027</v>
      </c>
      <c r="B182">
        <v>7449006184</v>
      </c>
      <c r="C182" t="s">
        <v>8719</v>
      </c>
      <c r="D182" t="s">
        <v>4</v>
      </c>
      <c r="E182" t="s">
        <v>8434</v>
      </c>
      <c r="F182" t="s">
        <v>3710</v>
      </c>
      <c r="G182">
        <v>2</v>
      </c>
      <c r="H182" t="s">
        <v>589</v>
      </c>
      <c r="I182" t="s">
        <v>8628</v>
      </c>
      <c r="J182" t="s">
        <v>8760</v>
      </c>
      <c r="K182" s="144">
        <v>61</v>
      </c>
      <c r="L182" s="144">
        <v>0</v>
      </c>
      <c r="M182" s="144">
        <v>0</v>
      </c>
      <c r="N182" s="144">
        <v>0</v>
      </c>
      <c r="O182" s="144">
        <v>0</v>
      </c>
      <c r="P182" s="144">
        <v>3</v>
      </c>
      <c r="Q182" s="144">
        <v>3</v>
      </c>
      <c r="R182" s="144">
        <v>0</v>
      </c>
      <c r="S182" s="144">
        <v>0</v>
      </c>
      <c r="T182" s="144">
        <v>0</v>
      </c>
      <c r="U182" s="144">
        <v>0</v>
      </c>
      <c r="V182" s="144">
        <v>647</v>
      </c>
    </row>
    <row r="183" spans="1:22" x14ac:dyDescent="0.25">
      <c r="A183" t="s">
        <v>9027</v>
      </c>
      <c r="B183">
        <v>7449006184</v>
      </c>
      <c r="C183" t="s">
        <v>8719</v>
      </c>
      <c r="D183" t="s">
        <v>4</v>
      </c>
      <c r="E183" t="s">
        <v>8434</v>
      </c>
      <c r="F183" t="s">
        <v>3710</v>
      </c>
      <c r="G183" t="s">
        <v>8760</v>
      </c>
      <c r="H183" t="s">
        <v>129</v>
      </c>
      <c r="I183" t="s">
        <v>8626</v>
      </c>
      <c r="J183" t="s">
        <v>8760</v>
      </c>
      <c r="K183" s="144">
        <v>59</v>
      </c>
      <c r="L183" s="144">
        <v>0</v>
      </c>
      <c r="M183" s="144">
        <v>0</v>
      </c>
      <c r="N183" s="144">
        <v>0</v>
      </c>
      <c r="O183" s="144">
        <v>0</v>
      </c>
      <c r="P183" s="144">
        <v>1</v>
      </c>
      <c r="Q183" s="144">
        <v>1</v>
      </c>
      <c r="R183" s="144">
        <v>0</v>
      </c>
      <c r="S183" s="144">
        <v>1</v>
      </c>
      <c r="T183" s="144">
        <v>1</v>
      </c>
      <c r="U183" s="144">
        <v>0</v>
      </c>
      <c r="V183" s="144">
        <v>645</v>
      </c>
    </row>
    <row r="184" spans="1:22" x14ac:dyDescent="0.25">
      <c r="A184" t="s">
        <v>9027</v>
      </c>
      <c r="B184">
        <v>7449006184</v>
      </c>
      <c r="C184" t="s">
        <v>8719</v>
      </c>
      <c r="D184" t="s">
        <v>4</v>
      </c>
      <c r="E184" t="s">
        <v>8434</v>
      </c>
      <c r="F184" t="s">
        <v>3710</v>
      </c>
      <c r="G184" t="s">
        <v>8760</v>
      </c>
      <c r="H184" t="s">
        <v>705</v>
      </c>
      <c r="I184" t="s">
        <v>8626</v>
      </c>
      <c r="J184" t="s">
        <v>8760</v>
      </c>
      <c r="K184" s="144">
        <v>59</v>
      </c>
      <c r="L184" s="144">
        <v>0</v>
      </c>
      <c r="M184" s="144">
        <v>0</v>
      </c>
      <c r="N184" s="144">
        <v>0</v>
      </c>
      <c r="O184" s="144">
        <v>0</v>
      </c>
      <c r="P184" s="144">
        <v>1</v>
      </c>
      <c r="Q184" s="144">
        <v>1</v>
      </c>
      <c r="R184" s="144">
        <v>0</v>
      </c>
      <c r="S184" s="144">
        <v>0</v>
      </c>
      <c r="T184" s="144">
        <v>0</v>
      </c>
      <c r="U184" s="144">
        <v>0</v>
      </c>
      <c r="V184" s="144">
        <v>645</v>
      </c>
    </row>
    <row r="185" spans="1:22" x14ac:dyDescent="0.25">
      <c r="A185" t="s">
        <v>9027</v>
      </c>
      <c r="B185">
        <v>7449006184</v>
      </c>
      <c r="C185" t="s">
        <v>8719</v>
      </c>
      <c r="D185" t="s">
        <v>4</v>
      </c>
      <c r="E185" t="s">
        <v>8434</v>
      </c>
      <c r="F185" t="s">
        <v>4043</v>
      </c>
      <c r="G185" t="s">
        <v>8760</v>
      </c>
      <c r="H185" t="s">
        <v>404</v>
      </c>
      <c r="I185" t="s">
        <v>8626</v>
      </c>
      <c r="J185" t="s">
        <v>8760</v>
      </c>
      <c r="K185" s="144">
        <v>129</v>
      </c>
      <c r="L185" s="144">
        <v>0</v>
      </c>
      <c r="M185" s="144">
        <v>0</v>
      </c>
      <c r="N185" s="144">
        <v>0</v>
      </c>
      <c r="O185" s="144">
        <v>0</v>
      </c>
      <c r="P185" s="144">
        <v>1</v>
      </c>
      <c r="Q185" s="144">
        <v>1</v>
      </c>
      <c r="R185" s="144">
        <v>0</v>
      </c>
      <c r="S185" s="144">
        <v>0</v>
      </c>
      <c r="T185" s="144">
        <v>0</v>
      </c>
      <c r="U185" s="144">
        <v>0</v>
      </c>
      <c r="V185" s="144">
        <v>257</v>
      </c>
    </row>
    <row r="186" spans="1:22" x14ac:dyDescent="0.25">
      <c r="A186" t="s">
        <v>9027</v>
      </c>
      <c r="B186">
        <v>7449006184</v>
      </c>
      <c r="C186" t="s">
        <v>8719</v>
      </c>
      <c r="D186" t="s">
        <v>4</v>
      </c>
      <c r="E186" t="s">
        <v>8434</v>
      </c>
      <c r="F186" t="s">
        <v>5148</v>
      </c>
      <c r="G186">
        <v>2</v>
      </c>
      <c r="H186" t="s">
        <v>404</v>
      </c>
      <c r="I186" t="s">
        <v>8628</v>
      </c>
      <c r="J186" t="s">
        <v>8760</v>
      </c>
      <c r="K186" s="144">
        <v>3</v>
      </c>
      <c r="L186" s="144">
        <v>0</v>
      </c>
      <c r="M186" s="144">
        <v>0</v>
      </c>
      <c r="N186" s="144">
        <v>0</v>
      </c>
      <c r="O186" s="144">
        <v>0</v>
      </c>
      <c r="P186" s="144">
        <v>1</v>
      </c>
      <c r="Q186" s="144">
        <v>1</v>
      </c>
      <c r="R186" s="144">
        <v>0</v>
      </c>
      <c r="S186" s="144">
        <v>0</v>
      </c>
      <c r="T186" s="144">
        <v>0</v>
      </c>
      <c r="U186" s="144">
        <v>0</v>
      </c>
      <c r="V186" s="144">
        <v>7</v>
      </c>
    </row>
    <row r="187" spans="1:22" x14ac:dyDescent="0.25">
      <c r="A187" t="s">
        <v>9027</v>
      </c>
      <c r="B187">
        <v>7449006184</v>
      </c>
      <c r="C187" t="s">
        <v>8719</v>
      </c>
      <c r="D187" t="s">
        <v>4</v>
      </c>
      <c r="E187" t="s">
        <v>8434</v>
      </c>
      <c r="F187" t="s">
        <v>5455</v>
      </c>
      <c r="G187" t="s">
        <v>8760</v>
      </c>
      <c r="H187" t="s">
        <v>418</v>
      </c>
      <c r="I187" t="s">
        <v>8628</v>
      </c>
      <c r="J187" t="s">
        <v>8760</v>
      </c>
      <c r="K187" s="144">
        <v>3</v>
      </c>
      <c r="L187" s="144">
        <v>0</v>
      </c>
      <c r="M187" s="144">
        <v>0</v>
      </c>
      <c r="N187" s="144">
        <v>0</v>
      </c>
      <c r="O187" s="144">
        <v>0</v>
      </c>
      <c r="P187" s="144">
        <v>3</v>
      </c>
      <c r="Q187" s="144">
        <v>3</v>
      </c>
      <c r="R187" s="144">
        <v>0</v>
      </c>
      <c r="S187" s="144">
        <v>0</v>
      </c>
      <c r="T187" s="144">
        <v>0</v>
      </c>
      <c r="U187" s="144">
        <v>0</v>
      </c>
      <c r="V187" s="144">
        <v>3</v>
      </c>
    </row>
    <row r="188" spans="1:22" x14ac:dyDescent="0.25">
      <c r="A188" t="s">
        <v>9027</v>
      </c>
      <c r="B188">
        <v>7449006184</v>
      </c>
      <c r="C188" t="s">
        <v>8719</v>
      </c>
      <c r="D188" t="s">
        <v>4</v>
      </c>
      <c r="E188" t="s">
        <v>8434</v>
      </c>
      <c r="F188" t="s">
        <v>5455</v>
      </c>
      <c r="G188" t="s">
        <v>8760</v>
      </c>
      <c r="H188" t="s">
        <v>589</v>
      </c>
      <c r="I188" t="s">
        <v>8628</v>
      </c>
      <c r="J188" t="s">
        <v>8760</v>
      </c>
      <c r="K188" s="144">
        <v>1</v>
      </c>
      <c r="L188" s="144">
        <v>0</v>
      </c>
      <c r="M188" s="144">
        <v>0</v>
      </c>
      <c r="N188" s="144">
        <v>0</v>
      </c>
      <c r="O188" s="144">
        <v>0</v>
      </c>
      <c r="P188" s="144">
        <v>1</v>
      </c>
      <c r="Q188" s="144">
        <v>1</v>
      </c>
      <c r="R188" s="144">
        <v>0</v>
      </c>
      <c r="S188" s="144">
        <v>0</v>
      </c>
      <c r="T188" s="144">
        <v>0</v>
      </c>
      <c r="U188" s="144">
        <v>0</v>
      </c>
      <c r="V188" s="144">
        <v>1</v>
      </c>
    </row>
    <row r="189" spans="1:22" x14ac:dyDescent="0.25">
      <c r="A189" t="s">
        <v>9027</v>
      </c>
      <c r="B189">
        <v>7449006730</v>
      </c>
      <c r="C189" t="s">
        <v>8722</v>
      </c>
      <c r="D189" t="s">
        <v>4</v>
      </c>
      <c r="E189" t="s">
        <v>8434</v>
      </c>
      <c r="F189" t="s">
        <v>5180</v>
      </c>
      <c r="G189" t="s">
        <v>8760</v>
      </c>
      <c r="H189" t="s">
        <v>589</v>
      </c>
      <c r="I189" t="s">
        <v>8628</v>
      </c>
      <c r="J189" t="s">
        <v>8760</v>
      </c>
      <c r="K189" s="144">
        <v>1</v>
      </c>
      <c r="L189" s="144">
        <v>0</v>
      </c>
      <c r="M189" s="144">
        <v>0</v>
      </c>
      <c r="N189" s="144">
        <v>0</v>
      </c>
      <c r="O189" s="144">
        <v>0</v>
      </c>
      <c r="P189" s="144">
        <v>1</v>
      </c>
      <c r="Q189" s="144">
        <v>1</v>
      </c>
      <c r="R189" s="144">
        <v>0</v>
      </c>
      <c r="S189" s="144">
        <v>0</v>
      </c>
      <c r="T189" s="144">
        <v>0</v>
      </c>
      <c r="U189" s="144">
        <v>0</v>
      </c>
      <c r="V189" s="144">
        <v>1</v>
      </c>
    </row>
    <row r="190" spans="1:22" x14ac:dyDescent="0.25">
      <c r="A190" t="s">
        <v>9027</v>
      </c>
      <c r="B190">
        <v>7450001007</v>
      </c>
      <c r="C190" t="s">
        <v>8730</v>
      </c>
      <c r="D190" t="s">
        <v>4</v>
      </c>
      <c r="E190" t="s">
        <v>8434</v>
      </c>
      <c r="F190" t="s">
        <v>4043</v>
      </c>
      <c r="G190" t="s">
        <v>8760</v>
      </c>
      <c r="H190" t="s">
        <v>404</v>
      </c>
      <c r="I190" t="s">
        <v>8626</v>
      </c>
      <c r="J190" t="s">
        <v>8760</v>
      </c>
      <c r="K190" s="144">
        <v>2</v>
      </c>
      <c r="L190" s="144">
        <v>0</v>
      </c>
      <c r="M190" s="144">
        <v>0</v>
      </c>
      <c r="N190" s="144">
        <v>0</v>
      </c>
      <c r="O190" s="144">
        <v>0</v>
      </c>
      <c r="P190" s="144">
        <v>2</v>
      </c>
      <c r="Q190" s="144">
        <v>2</v>
      </c>
      <c r="R190" s="144">
        <v>0</v>
      </c>
      <c r="S190" s="144">
        <v>0</v>
      </c>
      <c r="T190" s="144">
        <v>0</v>
      </c>
      <c r="U190" s="144">
        <v>0</v>
      </c>
      <c r="V190" s="144">
        <v>2</v>
      </c>
    </row>
    <row r="191" spans="1:22" x14ac:dyDescent="0.25">
      <c r="A191" t="s">
        <v>9027</v>
      </c>
      <c r="B191">
        <v>7451101283</v>
      </c>
      <c r="C191" t="s">
        <v>8761</v>
      </c>
      <c r="D191" t="s">
        <v>4</v>
      </c>
      <c r="E191" t="s">
        <v>8434</v>
      </c>
      <c r="F191" t="s">
        <v>5150</v>
      </c>
      <c r="G191">
        <v>3</v>
      </c>
      <c r="H191" t="s">
        <v>141</v>
      </c>
      <c r="I191" t="s">
        <v>8628</v>
      </c>
      <c r="J191" t="s">
        <v>8760</v>
      </c>
      <c r="K191" s="144">
        <v>1</v>
      </c>
      <c r="L191" s="144">
        <v>0</v>
      </c>
      <c r="M191" s="144">
        <v>0</v>
      </c>
      <c r="N191" s="144">
        <v>0</v>
      </c>
      <c r="O191" s="144">
        <v>0</v>
      </c>
      <c r="P191" s="144">
        <v>1</v>
      </c>
      <c r="Q191" s="144">
        <v>1</v>
      </c>
      <c r="R191" s="144">
        <v>1</v>
      </c>
      <c r="S191" s="144">
        <v>0</v>
      </c>
      <c r="T191" s="144">
        <v>0</v>
      </c>
      <c r="U191" s="144">
        <v>0</v>
      </c>
      <c r="V191" s="144">
        <v>1</v>
      </c>
    </row>
    <row r="192" spans="1:22" x14ac:dyDescent="0.25">
      <c r="A192" t="s">
        <v>9027</v>
      </c>
      <c r="B192">
        <v>7452106855</v>
      </c>
      <c r="C192" t="s">
        <v>9163</v>
      </c>
      <c r="D192" t="s">
        <v>4</v>
      </c>
      <c r="E192" t="s">
        <v>8434</v>
      </c>
      <c r="F192" t="s">
        <v>3710</v>
      </c>
      <c r="G192">
        <v>2</v>
      </c>
      <c r="H192" t="s">
        <v>270</v>
      </c>
      <c r="I192" t="s">
        <v>8628</v>
      </c>
      <c r="J192" t="s">
        <v>8760</v>
      </c>
      <c r="K192" s="144">
        <v>1</v>
      </c>
      <c r="L192" s="144">
        <v>0</v>
      </c>
      <c r="M192" s="144">
        <v>0</v>
      </c>
      <c r="N192" s="144">
        <v>0</v>
      </c>
      <c r="O192" s="144">
        <v>0</v>
      </c>
      <c r="P192" s="144">
        <v>1</v>
      </c>
      <c r="Q192" s="144">
        <v>1</v>
      </c>
      <c r="R192" s="144">
        <v>1</v>
      </c>
      <c r="S192" s="144">
        <v>0</v>
      </c>
      <c r="T192" s="144">
        <v>0</v>
      </c>
      <c r="U192" s="144">
        <v>0</v>
      </c>
      <c r="V192" s="144">
        <v>1</v>
      </c>
    </row>
    <row r="193" spans="1:22" x14ac:dyDescent="0.25">
      <c r="A193" t="s">
        <v>9027</v>
      </c>
      <c r="B193">
        <v>7452106855</v>
      </c>
      <c r="C193" t="s">
        <v>9163</v>
      </c>
      <c r="D193" t="s">
        <v>4</v>
      </c>
      <c r="E193" t="s">
        <v>8434</v>
      </c>
      <c r="F193" t="s">
        <v>3710</v>
      </c>
      <c r="G193" t="s">
        <v>8760</v>
      </c>
      <c r="H193" t="s">
        <v>270</v>
      </c>
      <c r="I193" t="s">
        <v>10066</v>
      </c>
      <c r="J193" t="s">
        <v>8760</v>
      </c>
      <c r="K193" s="144">
        <v>5</v>
      </c>
      <c r="L193" s="144">
        <v>5</v>
      </c>
      <c r="M193" s="144">
        <v>0</v>
      </c>
      <c r="N193" s="144">
        <v>0</v>
      </c>
      <c r="O193" s="144">
        <v>0</v>
      </c>
      <c r="P193" s="144">
        <v>0</v>
      </c>
      <c r="Q193" s="144">
        <v>0</v>
      </c>
      <c r="R193" s="144">
        <v>0</v>
      </c>
      <c r="S193" s="144">
        <v>0</v>
      </c>
      <c r="T193" s="144">
        <v>0</v>
      </c>
      <c r="U193" s="144">
        <v>0</v>
      </c>
      <c r="V193" s="144">
        <v>5</v>
      </c>
    </row>
    <row r="194" spans="1:22" x14ac:dyDescent="0.25">
      <c r="A194" t="s">
        <v>9029</v>
      </c>
      <c r="B194">
        <v>7417001747</v>
      </c>
      <c r="C194" t="s">
        <v>8707</v>
      </c>
      <c r="D194" t="s">
        <v>4</v>
      </c>
      <c r="E194" t="s">
        <v>8434</v>
      </c>
      <c r="F194" t="s">
        <v>1365</v>
      </c>
      <c r="G194" t="s">
        <v>9197</v>
      </c>
      <c r="H194" t="s">
        <v>383</v>
      </c>
      <c r="I194" t="s">
        <v>9198</v>
      </c>
      <c r="J194" t="s">
        <v>8760</v>
      </c>
      <c r="K194" s="144">
        <v>17</v>
      </c>
      <c r="L194" s="144">
        <v>0</v>
      </c>
      <c r="M194" s="144">
        <v>17</v>
      </c>
      <c r="N194" s="144">
        <v>0</v>
      </c>
      <c r="O194" s="144">
        <v>17</v>
      </c>
      <c r="P194" s="144">
        <v>0</v>
      </c>
      <c r="Q194" s="144">
        <v>0</v>
      </c>
      <c r="R194" s="144">
        <v>0</v>
      </c>
      <c r="S194" s="144">
        <v>0</v>
      </c>
      <c r="T194" s="144">
        <v>0</v>
      </c>
      <c r="U194" s="144">
        <v>0</v>
      </c>
      <c r="V194" s="144">
        <v>17</v>
      </c>
    </row>
    <row r="195" spans="1:22" x14ac:dyDescent="0.25">
      <c r="A195" t="s">
        <v>9029</v>
      </c>
      <c r="B195">
        <v>7417001747</v>
      </c>
      <c r="C195" t="s">
        <v>8707</v>
      </c>
      <c r="D195" t="s">
        <v>4</v>
      </c>
      <c r="E195" t="s">
        <v>8434</v>
      </c>
      <c r="F195" t="s">
        <v>2375</v>
      </c>
      <c r="G195" t="s">
        <v>9197</v>
      </c>
      <c r="H195" t="s">
        <v>311</v>
      </c>
      <c r="I195" t="s">
        <v>9198</v>
      </c>
      <c r="J195" t="s">
        <v>8760</v>
      </c>
      <c r="K195" s="144">
        <v>9</v>
      </c>
      <c r="L195" s="144">
        <v>0</v>
      </c>
      <c r="M195" s="144">
        <v>9</v>
      </c>
      <c r="N195" s="144">
        <v>0</v>
      </c>
      <c r="O195" s="144">
        <v>6</v>
      </c>
      <c r="P195" s="144">
        <v>0</v>
      </c>
      <c r="Q195" s="144">
        <v>0</v>
      </c>
      <c r="R195" s="144">
        <v>0</v>
      </c>
      <c r="S195" s="144">
        <v>0</v>
      </c>
      <c r="T195" s="144">
        <v>0</v>
      </c>
      <c r="U195" s="144">
        <v>0</v>
      </c>
      <c r="V195" s="144">
        <v>9</v>
      </c>
    </row>
    <row r="196" spans="1:22" x14ac:dyDescent="0.25">
      <c r="A196" t="s">
        <v>9029</v>
      </c>
      <c r="B196">
        <v>7417001747</v>
      </c>
      <c r="C196" t="s">
        <v>8707</v>
      </c>
      <c r="D196" t="s">
        <v>4</v>
      </c>
      <c r="E196" t="s">
        <v>8434</v>
      </c>
      <c r="F196" t="s">
        <v>4882</v>
      </c>
      <c r="G196" t="s">
        <v>9197</v>
      </c>
      <c r="H196" t="s">
        <v>270</v>
      </c>
      <c r="I196" t="s">
        <v>9198</v>
      </c>
      <c r="J196" t="s">
        <v>8760</v>
      </c>
      <c r="K196" s="144">
        <v>10</v>
      </c>
      <c r="L196" s="144">
        <v>0</v>
      </c>
      <c r="M196" s="144">
        <v>10</v>
      </c>
      <c r="N196" s="144">
        <v>0</v>
      </c>
      <c r="O196" s="144">
        <v>3</v>
      </c>
      <c r="P196" s="144">
        <v>0</v>
      </c>
      <c r="Q196" s="144">
        <v>0</v>
      </c>
      <c r="R196" s="144">
        <v>0</v>
      </c>
      <c r="S196" s="144">
        <v>0</v>
      </c>
      <c r="T196" s="144">
        <v>0</v>
      </c>
      <c r="U196" s="144">
        <v>0</v>
      </c>
      <c r="V196" s="144">
        <v>10</v>
      </c>
    </row>
    <row r="197" spans="1:22" x14ac:dyDescent="0.25">
      <c r="A197" t="s">
        <v>9029</v>
      </c>
      <c r="B197">
        <v>7417001747</v>
      </c>
      <c r="C197" t="s">
        <v>8707</v>
      </c>
      <c r="D197" t="s">
        <v>4</v>
      </c>
      <c r="E197" t="s">
        <v>8434</v>
      </c>
      <c r="F197" t="s">
        <v>5482</v>
      </c>
      <c r="G197" t="s">
        <v>9197</v>
      </c>
      <c r="H197" t="s">
        <v>8649</v>
      </c>
      <c r="I197" t="s">
        <v>9198</v>
      </c>
      <c r="J197" t="s">
        <v>8760</v>
      </c>
      <c r="K197" s="144">
        <v>3</v>
      </c>
      <c r="L197" s="144">
        <v>0</v>
      </c>
      <c r="M197" s="144">
        <v>3</v>
      </c>
      <c r="N197" s="144">
        <v>0</v>
      </c>
      <c r="O197" s="144">
        <v>0</v>
      </c>
      <c r="P197" s="144">
        <v>0</v>
      </c>
      <c r="Q197" s="144">
        <v>0</v>
      </c>
      <c r="R197" s="144">
        <v>0</v>
      </c>
      <c r="S197" s="144">
        <v>0</v>
      </c>
      <c r="T197" s="144">
        <v>0</v>
      </c>
      <c r="U197" s="144">
        <v>0</v>
      </c>
      <c r="V197" s="144">
        <v>3</v>
      </c>
    </row>
    <row r="198" spans="1:22" x14ac:dyDescent="0.25">
      <c r="A198" t="s">
        <v>9029</v>
      </c>
      <c r="B198">
        <v>7417001747</v>
      </c>
      <c r="C198" t="s">
        <v>8707</v>
      </c>
      <c r="D198" t="s">
        <v>4</v>
      </c>
      <c r="E198" t="s">
        <v>8434</v>
      </c>
      <c r="F198" t="s">
        <v>5537</v>
      </c>
      <c r="G198" t="s">
        <v>9197</v>
      </c>
      <c r="H198" t="s">
        <v>204</v>
      </c>
      <c r="I198" t="s">
        <v>9198</v>
      </c>
      <c r="J198" t="s">
        <v>8760</v>
      </c>
      <c r="K198" s="144">
        <v>10</v>
      </c>
      <c r="L198" s="144">
        <v>0</v>
      </c>
      <c r="M198" s="144">
        <v>4</v>
      </c>
      <c r="N198" s="144">
        <v>0</v>
      </c>
      <c r="O198" s="144">
        <v>0</v>
      </c>
      <c r="P198" s="144">
        <v>0</v>
      </c>
      <c r="Q198" s="144">
        <v>0</v>
      </c>
      <c r="R198" s="144">
        <v>0</v>
      </c>
      <c r="S198" s="144">
        <v>0</v>
      </c>
      <c r="T198" s="144">
        <v>0</v>
      </c>
      <c r="U198" s="144">
        <v>0</v>
      </c>
      <c r="V198" s="144">
        <v>10</v>
      </c>
    </row>
    <row r="199" spans="1:22" x14ac:dyDescent="0.25">
      <c r="A199" t="s">
        <v>9029</v>
      </c>
      <c r="B199">
        <v>7417001747</v>
      </c>
      <c r="C199" t="s">
        <v>8707</v>
      </c>
      <c r="D199" t="s">
        <v>4</v>
      </c>
      <c r="E199" t="s">
        <v>8434</v>
      </c>
      <c r="F199" t="s">
        <v>5569</v>
      </c>
      <c r="G199" t="s">
        <v>9197</v>
      </c>
      <c r="H199" t="s">
        <v>219</v>
      </c>
      <c r="I199" t="s">
        <v>9198</v>
      </c>
      <c r="J199" t="s">
        <v>8760</v>
      </c>
      <c r="K199" s="144">
        <v>16</v>
      </c>
      <c r="L199" s="144">
        <v>0</v>
      </c>
      <c r="M199" s="144">
        <v>16</v>
      </c>
      <c r="N199" s="144">
        <v>0</v>
      </c>
      <c r="O199" s="144">
        <v>3</v>
      </c>
      <c r="P199" s="144">
        <v>0</v>
      </c>
      <c r="Q199" s="144">
        <v>0</v>
      </c>
      <c r="R199" s="144">
        <v>0</v>
      </c>
      <c r="S199" s="144">
        <v>0</v>
      </c>
      <c r="T199" s="144">
        <v>0</v>
      </c>
      <c r="U199" s="144">
        <v>0</v>
      </c>
      <c r="V199" s="144">
        <v>16</v>
      </c>
    </row>
    <row r="200" spans="1:22" x14ac:dyDescent="0.25">
      <c r="A200" t="s">
        <v>9029</v>
      </c>
      <c r="B200">
        <v>7417001747</v>
      </c>
      <c r="C200" t="s">
        <v>8707</v>
      </c>
      <c r="D200" t="s">
        <v>4</v>
      </c>
      <c r="E200" t="s">
        <v>8434</v>
      </c>
      <c r="F200" t="s">
        <v>5569</v>
      </c>
      <c r="G200" t="s">
        <v>9197</v>
      </c>
      <c r="H200" t="s">
        <v>218</v>
      </c>
      <c r="I200" t="s">
        <v>9198</v>
      </c>
      <c r="J200" t="s">
        <v>8760</v>
      </c>
      <c r="K200" s="144">
        <v>6</v>
      </c>
      <c r="L200" s="144">
        <v>0</v>
      </c>
      <c r="M200" s="144">
        <v>6</v>
      </c>
      <c r="N200" s="144">
        <v>0</v>
      </c>
      <c r="O200" s="144">
        <v>0</v>
      </c>
      <c r="P200" s="144">
        <v>0</v>
      </c>
      <c r="Q200" s="144">
        <v>0</v>
      </c>
      <c r="R200" s="144">
        <v>0</v>
      </c>
      <c r="S200" s="144">
        <v>0</v>
      </c>
      <c r="T200" s="144">
        <v>0</v>
      </c>
      <c r="U200" s="144">
        <v>0</v>
      </c>
      <c r="V200" s="144">
        <v>6</v>
      </c>
    </row>
    <row r="201" spans="1:22" x14ac:dyDescent="0.25">
      <c r="A201" t="s">
        <v>9029</v>
      </c>
      <c r="B201">
        <v>7417011270</v>
      </c>
      <c r="C201" t="s">
        <v>8708</v>
      </c>
      <c r="D201" t="s">
        <v>4</v>
      </c>
      <c r="E201" t="s">
        <v>8434</v>
      </c>
      <c r="F201" t="s">
        <v>2375</v>
      </c>
      <c r="G201" t="s">
        <v>9197</v>
      </c>
      <c r="H201" t="s">
        <v>311</v>
      </c>
      <c r="I201" t="s">
        <v>9198</v>
      </c>
      <c r="J201" t="s">
        <v>8760</v>
      </c>
      <c r="K201" s="144">
        <v>12</v>
      </c>
      <c r="L201" s="144">
        <v>0</v>
      </c>
      <c r="M201" s="144">
        <v>9</v>
      </c>
      <c r="N201" s="144">
        <v>0</v>
      </c>
      <c r="O201" s="144">
        <v>6</v>
      </c>
      <c r="P201" s="144">
        <v>0</v>
      </c>
      <c r="Q201" s="144">
        <v>0</v>
      </c>
      <c r="R201" s="144">
        <v>0</v>
      </c>
      <c r="S201" s="144">
        <v>0</v>
      </c>
      <c r="T201" s="144">
        <v>0</v>
      </c>
      <c r="U201" s="144">
        <v>0</v>
      </c>
      <c r="V201" s="144">
        <v>12</v>
      </c>
    </row>
    <row r="202" spans="1:22" x14ac:dyDescent="0.25">
      <c r="A202" t="s">
        <v>9029</v>
      </c>
      <c r="B202">
        <v>7417011270</v>
      </c>
      <c r="C202" t="s">
        <v>8708</v>
      </c>
      <c r="D202" t="s">
        <v>4</v>
      </c>
      <c r="E202" t="s">
        <v>8434</v>
      </c>
      <c r="F202" t="s">
        <v>4882</v>
      </c>
      <c r="G202" t="s">
        <v>9197</v>
      </c>
      <c r="H202" t="s">
        <v>270</v>
      </c>
      <c r="I202" t="s">
        <v>9198</v>
      </c>
      <c r="J202" t="s">
        <v>8760</v>
      </c>
      <c r="K202" s="144">
        <v>12</v>
      </c>
      <c r="L202" s="144">
        <v>0</v>
      </c>
      <c r="M202" s="144">
        <v>10</v>
      </c>
      <c r="N202" s="144">
        <v>0</v>
      </c>
      <c r="O202" s="144">
        <v>7</v>
      </c>
      <c r="P202" s="144">
        <v>0</v>
      </c>
      <c r="Q202" s="144">
        <v>0</v>
      </c>
      <c r="R202" s="144">
        <v>0</v>
      </c>
      <c r="S202" s="144">
        <v>0</v>
      </c>
      <c r="T202" s="144">
        <v>0</v>
      </c>
      <c r="U202" s="144">
        <v>0</v>
      </c>
      <c r="V202" s="144">
        <v>12</v>
      </c>
    </row>
    <row r="203" spans="1:22" x14ac:dyDescent="0.25">
      <c r="A203" t="s">
        <v>9029</v>
      </c>
      <c r="B203">
        <v>7417011270</v>
      </c>
      <c r="C203" t="s">
        <v>8708</v>
      </c>
      <c r="D203" t="s">
        <v>4</v>
      </c>
      <c r="E203" t="s">
        <v>8434</v>
      </c>
      <c r="F203" t="s">
        <v>5482</v>
      </c>
      <c r="G203" t="s">
        <v>9197</v>
      </c>
      <c r="H203" t="s">
        <v>8649</v>
      </c>
      <c r="I203" t="s">
        <v>9198</v>
      </c>
      <c r="J203" t="s">
        <v>8760</v>
      </c>
      <c r="K203" s="144">
        <v>4</v>
      </c>
      <c r="L203" s="144">
        <v>0</v>
      </c>
      <c r="M203" s="144">
        <v>4</v>
      </c>
      <c r="N203" s="144">
        <v>0</v>
      </c>
      <c r="O203" s="144">
        <v>0</v>
      </c>
      <c r="P203" s="144">
        <v>0</v>
      </c>
      <c r="Q203" s="144">
        <v>0</v>
      </c>
      <c r="R203" s="144">
        <v>0</v>
      </c>
      <c r="S203" s="144">
        <v>0</v>
      </c>
      <c r="T203" s="144">
        <v>0</v>
      </c>
      <c r="U203" s="144">
        <v>0</v>
      </c>
      <c r="V203" s="144">
        <v>4</v>
      </c>
    </row>
    <row r="204" spans="1:22" x14ac:dyDescent="0.25">
      <c r="A204" t="s">
        <v>9029</v>
      </c>
      <c r="B204">
        <v>7417011270</v>
      </c>
      <c r="C204" t="s">
        <v>8708</v>
      </c>
      <c r="D204" t="s">
        <v>4</v>
      </c>
      <c r="E204" t="s">
        <v>8434</v>
      </c>
      <c r="F204" t="s">
        <v>5537</v>
      </c>
      <c r="G204" t="s">
        <v>9197</v>
      </c>
      <c r="H204" t="s">
        <v>204</v>
      </c>
      <c r="I204" t="s">
        <v>9198</v>
      </c>
      <c r="J204" t="s">
        <v>8760</v>
      </c>
      <c r="K204" s="144">
        <v>6</v>
      </c>
      <c r="L204" s="144">
        <v>0</v>
      </c>
      <c r="M204" s="144">
        <v>3</v>
      </c>
      <c r="N204" s="144">
        <v>0</v>
      </c>
      <c r="O204" s="144">
        <v>0</v>
      </c>
      <c r="P204" s="144">
        <v>0</v>
      </c>
      <c r="Q204" s="144">
        <v>0</v>
      </c>
      <c r="R204" s="144">
        <v>0</v>
      </c>
      <c r="S204" s="144">
        <v>0</v>
      </c>
      <c r="T204" s="144">
        <v>0</v>
      </c>
      <c r="U204" s="144">
        <v>0</v>
      </c>
      <c r="V204" s="144">
        <v>6</v>
      </c>
    </row>
    <row r="205" spans="1:22" x14ac:dyDescent="0.25">
      <c r="A205" t="s">
        <v>9029</v>
      </c>
      <c r="B205">
        <v>7417011270</v>
      </c>
      <c r="C205" t="s">
        <v>8708</v>
      </c>
      <c r="D205" t="s">
        <v>4</v>
      </c>
      <c r="E205" t="s">
        <v>8434</v>
      </c>
      <c r="F205" t="s">
        <v>5569</v>
      </c>
      <c r="G205" t="s">
        <v>9197</v>
      </c>
      <c r="H205" t="s">
        <v>219</v>
      </c>
      <c r="I205" t="s">
        <v>9198</v>
      </c>
      <c r="J205" t="s">
        <v>8760</v>
      </c>
      <c r="K205" s="144">
        <v>8</v>
      </c>
      <c r="L205" s="144">
        <v>0</v>
      </c>
      <c r="M205" s="144">
        <v>8</v>
      </c>
      <c r="N205" s="144">
        <v>0</v>
      </c>
      <c r="O205" s="144">
        <v>0</v>
      </c>
      <c r="P205" s="144">
        <v>0</v>
      </c>
      <c r="Q205" s="144">
        <v>0</v>
      </c>
      <c r="R205" s="144">
        <v>0</v>
      </c>
      <c r="S205" s="144">
        <v>0</v>
      </c>
      <c r="T205" s="144">
        <v>0</v>
      </c>
      <c r="U205" s="144">
        <v>0</v>
      </c>
      <c r="V205" s="144">
        <v>8</v>
      </c>
    </row>
    <row r="206" spans="1:22" x14ac:dyDescent="0.25">
      <c r="A206" t="s">
        <v>9029</v>
      </c>
      <c r="B206">
        <v>7417011270</v>
      </c>
      <c r="C206" t="s">
        <v>8708</v>
      </c>
      <c r="D206" t="s">
        <v>4</v>
      </c>
      <c r="E206" t="s">
        <v>8434</v>
      </c>
      <c r="F206" t="s">
        <v>5569</v>
      </c>
      <c r="G206" t="s">
        <v>9197</v>
      </c>
      <c r="H206" t="s">
        <v>218</v>
      </c>
      <c r="I206" t="s">
        <v>9198</v>
      </c>
      <c r="J206" t="s">
        <v>8760</v>
      </c>
      <c r="K206" s="144">
        <v>4</v>
      </c>
      <c r="L206" s="144">
        <v>0</v>
      </c>
      <c r="M206" s="144">
        <v>4</v>
      </c>
      <c r="N206" s="144">
        <v>0</v>
      </c>
      <c r="O206" s="144">
        <v>0</v>
      </c>
      <c r="P206" s="144">
        <v>0</v>
      </c>
      <c r="Q206" s="144">
        <v>0</v>
      </c>
      <c r="R206" s="144">
        <v>0</v>
      </c>
      <c r="S206" s="144">
        <v>0</v>
      </c>
      <c r="T206" s="144">
        <v>0</v>
      </c>
      <c r="U206" s="144">
        <v>0</v>
      </c>
      <c r="V206" s="144">
        <v>4</v>
      </c>
    </row>
    <row r="207" spans="1:22" x14ac:dyDescent="0.25">
      <c r="A207" t="s">
        <v>9031</v>
      </c>
      <c r="B207">
        <v>7401000191</v>
      </c>
      <c r="C207" t="s">
        <v>8681</v>
      </c>
      <c r="D207" t="s">
        <v>4</v>
      </c>
      <c r="E207" t="s">
        <v>8435</v>
      </c>
      <c r="F207" t="s">
        <v>6845</v>
      </c>
      <c r="G207" t="s">
        <v>8760</v>
      </c>
      <c r="H207" t="s">
        <v>266</v>
      </c>
      <c r="I207" t="s">
        <v>8760</v>
      </c>
      <c r="J207" t="s">
        <v>8760</v>
      </c>
      <c r="K207" s="144">
        <v>7</v>
      </c>
      <c r="L207" s="144"/>
      <c r="M207" s="144"/>
      <c r="N207" s="144"/>
      <c r="O207" s="144"/>
      <c r="P207" s="144">
        <v>1</v>
      </c>
      <c r="Q207" s="144"/>
      <c r="R207" s="144"/>
      <c r="S207" s="144"/>
      <c r="T207" s="144"/>
      <c r="U207" s="144"/>
      <c r="V207" s="144">
        <v>12</v>
      </c>
    </row>
    <row r="208" spans="1:22" x14ac:dyDescent="0.25">
      <c r="A208" t="s">
        <v>9031</v>
      </c>
      <c r="B208">
        <v>7401000191</v>
      </c>
      <c r="C208" t="s">
        <v>8681</v>
      </c>
      <c r="D208" t="s">
        <v>4</v>
      </c>
      <c r="E208" t="s">
        <v>8435</v>
      </c>
      <c r="F208" t="s">
        <v>6845</v>
      </c>
      <c r="G208" t="s">
        <v>8760</v>
      </c>
      <c r="H208" t="s">
        <v>273</v>
      </c>
      <c r="I208" t="s">
        <v>8760</v>
      </c>
      <c r="J208" t="s">
        <v>8760</v>
      </c>
      <c r="K208" s="144">
        <v>10</v>
      </c>
      <c r="L208" s="144"/>
      <c r="M208" s="144"/>
      <c r="N208" s="144">
        <v>0</v>
      </c>
      <c r="O208" s="144"/>
      <c r="P208" s="144">
        <v>4</v>
      </c>
      <c r="Q208" s="144">
        <v>1</v>
      </c>
      <c r="R208" s="144">
        <v>1</v>
      </c>
      <c r="S208" s="144"/>
      <c r="T208" s="144"/>
      <c r="U208" s="144"/>
      <c r="V208" s="144">
        <v>13</v>
      </c>
    </row>
    <row r="209" spans="1:22" x14ac:dyDescent="0.25">
      <c r="A209" t="s">
        <v>9031</v>
      </c>
      <c r="B209">
        <v>7401000191</v>
      </c>
      <c r="C209" t="s">
        <v>8681</v>
      </c>
      <c r="D209" t="s">
        <v>4</v>
      </c>
      <c r="E209" t="s">
        <v>8435</v>
      </c>
      <c r="F209" t="s">
        <v>8010</v>
      </c>
      <c r="G209" t="s">
        <v>8760</v>
      </c>
      <c r="H209" t="s">
        <v>266</v>
      </c>
      <c r="I209" t="s">
        <v>8760</v>
      </c>
      <c r="J209" t="s">
        <v>8760</v>
      </c>
      <c r="K209" s="144">
        <v>1</v>
      </c>
      <c r="L209" s="144"/>
      <c r="M209" s="144"/>
      <c r="N209" s="144"/>
      <c r="O209" s="144"/>
      <c r="P209" s="144">
        <v>1</v>
      </c>
      <c r="Q209" s="144">
        <v>1</v>
      </c>
      <c r="R209" s="144">
        <v>1</v>
      </c>
      <c r="S209" s="144"/>
      <c r="T209" s="144"/>
      <c r="U209" s="144"/>
      <c r="V209" s="144">
        <v>1</v>
      </c>
    </row>
    <row r="210" spans="1:22" x14ac:dyDescent="0.25">
      <c r="A210" t="s">
        <v>9031</v>
      </c>
      <c r="B210">
        <v>7401000191</v>
      </c>
      <c r="C210" t="s">
        <v>8681</v>
      </c>
      <c r="D210" t="s">
        <v>4</v>
      </c>
      <c r="E210" t="s">
        <v>8435</v>
      </c>
      <c r="F210" t="s">
        <v>8010</v>
      </c>
      <c r="G210" t="s">
        <v>8760</v>
      </c>
      <c r="H210" t="s">
        <v>273</v>
      </c>
      <c r="I210" t="s">
        <v>8760</v>
      </c>
      <c r="J210" t="s">
        <v>8760</v>
      </c>
      <c r="K210" s="144">
        <v>3</v>
      </c>
      <c r="L210" s="144"/>
      <c r="M210" s="144"/>
      <c r="N210" s="144">
        <v>3</v>
      </c>
      <c r="O210" s="144"/>
      <c r="P210" s="144"/>
      <c r="Q210" s="144"/>
      <c r="R210" s="144"/>
      <c r="S210" s="144"/>
      <c r="T210" s="144"/>
      <c r="U210" s="144"/>
      <c r="V210" s="144">
        <v>3</v>
      </c>
    </row>
    <row r="211" spans="1:22" x14ac:dyDescent="0.25">
      <c r="A211" t="s">
        <v>9031</v>
      </c>
      <c r="B211">
        <v>7401000191</v>
      </c>
      <c r="C211" t="s">
        <v>8681</v>
      </c>
      <c r="D211" t="s">
        <v>4</v>
      </c>
      <c r="E211" t="s">
        <v>8435</v>
      </c>
      <c r="F211" t="s">
        <v>8010</v>
      </c>
      <c r="G211" t="s">
        <v>8760</v>
      </c>
      <c r="H211" t="s">
        <v>704</v>
      </c>
      <c r="I211" t="s">
        <v>8760</v>
      </c>
      <c r="J211" t="s">
        <v>8760</v>
      </c>
      <c r="K211" s="144">
        <v>2</v>
      </c>
      <c r="L211" s="144"/>
      <c r="M211" s="144"/>
      <c r="N211" s="144">
        <v>2</v>
      </c>
      <c r="O211" s="144"/>
      <c r="P211" s="144"/>
      <c r="Q211" s="144"/>
      <c r="R211" s="144"/>
      <c r="S211" s="144"/>
      <c r="T211" s="144"/>
      <c r="U211" s="144"/>
      <c r="V211" s="144">
        <v>2</v>
      </c>
    </row>
    <row r="212" spans="1:22" x14ac:dyDescent="0.25">
      <c r="A212" t="s">
        <v>9031</v>
      </c>
      <c r="B212">
        <v>7401000191</v>
      </c>
      <c r="C212" t="s">
        <v>8681</v>
      </c>
      <c r="D212" t="s">
        <v>4</v>
      </c>
      <c r="E212" t="s">
        <v>8435</v>
      </c>
      <c r="F212" t="s">
        <v>8030</v>
      </c>
      <c r="G212" t="s">
        <v>8760</v>
      </c>
      <c r="H212" t="s">
        <v>266</v>
      </c>
      <c r="I212" t="s">
        <v>8760</v>
      </c>
      <c r="J212" t="s">
        <v>8760</v>
      </c>
      <c r="K212" s="144">
        <v>1</v>
      </c>
      <c r="L212" s="144"/>
      <c r="M212" s="144"/>
      <c r="N212" s="144">
        <v>1</v>
      </c>
      <c r="O212" s="144"/>
      <c r="P212" s="144"/>
      <c r="Q212" s="144"/>
      <c r="R212" s="144"/>
      <c r="S212" s="144"/>
      <c r="T212" s="144"/>
      <c r="U212" s="144"/>
      <c r="V212" s="144">
        <v>1</v>
      </c>
    </row>
    <row r="213" spans="1:22" x14ac:dyDescent="0.25">
      <c r="A213" t="s">
        <v>9031</v>
      </c>
      <c r="B213">
        <v>7401000191</v>
      </c>
      <c r="C213" t="s">
        <v>8681</v>
      </c>
      <c r="D213" t="s">
        <v>4</v>
      </c>
      <c r="E213" t="s">
        <v>8435</v>
      </c>
      <c r="F213" t="s">
        <v>8076</v>
      </c>
      <c r="G213" t="s">
        <v>8760</v>
      </c>
      <c r="H213" t="s">
        <v>266</v>
      </c>
      <c r="I213" t="s">
        <v>8760</v>
      </c>
      <c r="J213" t="s">
        <v>8760</v>
      </c>
      <c r="K213" s="144">
        <v>5</v>
      </c>
      <c r="L213" s="144"/>
      <c r="M213" s="144"/>
      <c r="N213" s="144">
        <v>4</v>
      </c>
      <c r="O213" s="144"/>
      <c r="P213" s="144">
        <v>1</v>
      </c>
      <c r="Q213" s="144"/>
      <c r="R213" s="144"/>
      <c r="S213" s="144"/>
      <c r="T213" s="144"/>
      <c r="U213" s="144"/>
      <c r="V213" s="144">
        <v>4</v>
      </c>
    </row>
    <row r="214" spans="1:22" x14ac:dyDescent="0.25">
      <c r="A214" t="s">
        <v>9031</v>
      </c>
      <c r="B214">
        <v>7401000191</v>
      </c>
      <c r="C214" t="s">
        <v>8681</v>
      </c>
      <c r="D214" t="s">
        <v>4</v>
      </c>
      <c r="E214" t="s">
        <v>8435</v>
      </c>
      <c r="F214" t="s">
        <v>8080</v>
      </c>
      <c r="G214" t="s">
        <v>8760</v>
      </c>
      <c r="H214" t="s">
        <v>266</v>
      </c>
      <c r="I214" t="s">
        <v>8760</v>
      </c>
      <c r="J214" t="s">
        <v>8760</v>
      </c>
      <c r="K214" s="144">
        <v>1</v>
      </c>
      <c r="L214" s="144"/>
      <c r="M214" s="144"/>
      <c r="N214" s="144">
        <v>1</v>
      </c>
      <c r="O214" s="144"/>
      <c r="P214" s="144"/>
      <c r="Q214" s="144"/>
      <c r="R214" s="144"/>
      <c r="S214" s="144"/>
      <c r="T214" s="144"/>
      <c r="U214" s="144"/>
      <c r="V214" s="144">
        <v>1</v>
      </c>
    </row>
    <row r="215" spans="1:22" x14ac:dyDescent="0.25">
      <c r="A215" t="s">
        <v>9031</v>
      </c>
      <c r="B215">
        <v>7401000191</v>
      </c>
      <c r="C215" t="s">
        <v>8681</v>
      </c>
      <c r="D215" t="s">
        <v>4</v>
      </c>
      <c r="E215" t="s">
        <v>8435</v>
      </c>
      <c r="F215" t="s">
        <v>8080</v>
      </c>
      <c r="G215" t="s">
        <v>8760</v>
      </c>
      <c r="H215" t="s">
        <v>704</v>
      </c>
      <c r="I215" t="s">
        <v>8760</v>
      </c>
      <c r="J215" t="s">
        <v>8760</v>
      </c>
      <c r="K215" s="144">
        <v>1</v>
      </c>
      <c r="L215" s="144"/>
      <c r="M215" s="144"/>
      <c r="N215" s="144">
        <v>1</v>
      </c>
      <c r="O215" s="144"/>
      <c r="P215" s="144"/>
      <c r="Q215" s="144"/>
      <c r="R215" s="144"/>
      <c r="S215" s="144"/>
      <c r="T215" s="144"/>
      <c r="U215" s="144"/>
      <c r="V215" s="144">
        <v>1</v>
      </c>
    </row>
    <row r="216" spans="1:22" x14ac:dyDescent="0.25">
      <c r="A216" t="s">
        <v>9031</v>
      </c>
      <c r="B216">
        <v>7401000191</v>
      </c>
      <c r="C216" t="s">
        <v>8681</v>
      </c>
      <c r="D216" t="s">
        <v>4</v>
      </c>
      <c r="E216" t="s">
        <v>8435</v>
      </c>
      <c r="F216" t="s">
        <v>7014</v>
      </c>
      <c r="G216" t="s">
        <v>8760</v>
      </c>
      <c r="H216" t="s">
        <v>273</v>
      </c>
      <c r="I216" t="s">
        <v>8760</v>
      </c>
      <c r="J216" t="s">
        <v>8760</v>
      </c>
      <c r="K216" s="144">
        <v>7</v>
      </c>
      <c r="L216" s="144"/>
      <c r="M216" s="144"/>
      <c r="N216" s="144">
        <v>0</v>
      </c>
      <c r="O216" s="144"/>
      <c r="P216" s="144">
        <v>7</v>
      </c>
      <c r="Q216" s="144">
        <v>1</v>
      </c>
      <c r="R216" s="144">
        <v>1</v>
      </c>
      <c r="S216" s="144"/>
      <c r="T216" s="144"/>
      <c r="U216" s="144"/>
      <c r="V216" s="144">
        <v>1</v>
      </c>
    </row>
    <row r="217" spans="1:22" x14ac:dyDescent="0.25">
      <c r="A217" t="s">
        <v>9031</v>
      </c>
      <c r="B217">
        <v>7401000191</v>
      </c>
      <c r="C217" t="s">
        <v>8681</v>
      </c>
      <c r="D217" t="s">
        <v>4</v>
      </c>
      <c r="E217" t="s">
        <v>8434</v>
      </c>
      <c r="F217" t="s">
        <v>2211</v>
      </c>
      <c r="G217" t="s">
        <v>8760</v>
      </c>
      <c r="H217" t="s">
        <v>266</v>
      </c>
      <c r="I217" t="s">
        <v>8760</v>
      </c>
      <c r="J217" t="s">
        <v>8760</v>
      </c>
      <c r="K217" s="144">
        <v>2</v>
      </c>
      <c r="L217" s="144"/>
      <c r="M217" s="144"/>
      <c r="N217" s="144">
        <v>2</v>
      </c>
      <c r="O217" s="144"/>
      <c r="P217" s="144"/>
      <c r="Q217" s="144"/>
      <c r="R217" s="144"/>
      <c r="S217" s="144"/>
      <c r="T217" s="144"/>
      <c r="U217" s="144"/>
      <c r="V217" s="144">
        <v>2</v>
      </c>
    </row>
    <row r="218" spans="1:22" x14ac:dyDescent="0.25">
      <c r="A218" t="s">
        <v>9031</v>
      </c>
      <c r="B218">
        <v>7401000191</v>
      </c>
      <c r="C218" t="s">
        <v>8681</v>
      </c>
      <c r="D218" t="s">
        <v>4</v>
      </c>
      <c r="E218" t="s">
        <v>8434</v>
      </c>
      <c r="F218" t="s">
        <v>2260</v>
      </c>
      <c r="G218" t="s">
        <v>8760</v>
      </c>
      <c r="H218" t="s">
        <v>266</v>
      </c>
      <c r="I218" t="s">
        <v>8760</v>
      </c>
      <c r="J218" t="s">
        <v>8760</v>
      </c>
      <c r="K218" s="144">
        <v>21</v>
      </c>
      <c r="L218" s="144"/>
      <c r="M218" s="144"/>
      <c r="N218" s="144">
        <v>10</v>
      </c>
      <c r="O218" s="144"/>
      <c r="P218" s="144">
        <v>8</v>
      </c>
      <c r="Q218" s="144"/>
      <c r="R218" s="144"/>
      <c r="S218" s="144"/>
      <c r="T218" s="144"/>
      <c r="U218" s="144"/>
      <c r="V218" s="144">
        <v>22</v>
      </c>
    </row>
    <row r="219" spans="1:22" x14ac:dyDescent="0.25">
      <c r="A219" t="s">
        <v>9031</v>
      </c>
      <c r="B219">
        <v>7401000191</v>
      </c>
      <c r="C219" t="s">
        <v>8681</v>
      </c>
      <c r="D219" t="s">
        <v>4</v>
      </c>
      <c r="E219" t="s">
        <v>8434</v>
      </c>
      <c r="F219" t="s">
        <v>2260</v>
      </c>
      <c r="G219" t="s">
        <v>8760</v>
      </c>
      <c r="H219" t="s">
        <v>270</v>
      </c>
      <c r="I219" t="s">
        <v>8760</v>
      </c>
      <c r="J219" t="s">
        <v>8760</v>
      </c>
      <c r="K219" s="144">
        <v>5</v>
      </c>
      <c r="L219" s="144"/>
      <c r="M219" s="144"/>
      <c r="N219" s="144"/>
      <c r="O219" s="144"/>
      <c r="P219" s="144">
        <v>2</v>
      </c>
      <c r="Q219" s="144"/>
      <c r="R219" s="144"/>
      <c r="S219" s="144"/>
      <c r="T219" s="144"/>
      <c r="U219" s="144"/>
      <c r="V219" s="144">
        <v>12</v>
      </c>
    </row>
    <row r="220" spans="1:22" x14ac:dyDescent="0.25">
      <c r="A220" t="s">
        <v>9031</v>
      </c>
      <c r="B220">
        <v>7401000191</v>
      </c>
      <c r="C220" t="s">
        <v>8681</v>
      </c>
      <c r="D220" t="s">
        <v>4</v>
      </c>
      <c r="E220" t="s">
        <v>8434</v>
      </c>
      <c r="F220" t="s">
        <v>2260</v>
      </c>
      <c r="G220" t="s">
        <v>8760</v>
      </c>
      <c r="H220" t="s">
        <v>273</v>
      </c>
      <c r="I220" t="s">
        <v>8760</v>
      </c>
      <c r="J220" t="s">
        <v>8760</v>
      </c>
      <c r="K220" s="144">
        <v>10</v>
      </c>
      <c r="L220" s="144"/>
      <c r="M220" s="144"/>
      <c r="N220" s="144">
        <v>2</v>
      </c>
      <c r="O220" s="144"/>
      <c r="P220" s="144">
        <v>5</v>
      </c>
      <c r="Q220" s="144">
        <v>4</v>
      </c>
      <c r="R220" s="144">
        <v>4</v>
      </c>
      <c r="S220" s="144"/>
      <c r="T220" s="144"/>
      <c r="U220" s="144"/>
      <c r="V220" s="144">
        <v>18</v>
      </c>
    </row>
    <row r="221" spans="1:22" x14ac:dyDescent="0.25">
      <c r="A221" t="s">
        <v>9031</v>
      </c>
      <c r="B221">
        <v>7401000191</v>
      </c>
      <c r="C221" t="s">
        <v>8681</v>
      </c>
      <c r="D221" t="s">
        <v>4</v>
      </c>
      <c r="E221" t="s">
        <v>8434</v>
      </c>
      <c r="F221" t="s">
        <v>2260</v>
      </c>
      <c r="G221" t="s">
        <v>8760</v>
      </c>
      <c r="H221" t="s">
        <v>704</v>
      </c>
      <c r="I221" t="s">
        <v>8760</v>
      </c>
      <c r="J221" t="s">
        <v>8760</v>
      </c>
      <c r="K221" s="144">
        <v>5</v>
      </c>
      <c r="L221" s="144"/>
      <c r="M221" s="144"/>
      <c r="N221" s="144">
        <v>2</v>
      </c>
      <c r="O221" s="144"/>
      <c r="P221" s="144"/>
      <c r="Q221" s="144"/>
      <c r="R221" s="144"/>
      <c r="S221" s="144"/>
      <c r="T221" s="144"/>
      <c r="U221" s="144"/>
      <c r="V221" s="144">
        <v>14</v>
      </c>
    </row>
    <row r="222" spans="1:22" x14ac:dyDescent="0.25">
      <c r="A222" t="s">
        <v>9031</v>
      </c>
      <c r="B222">
        <v>7401000191</v>
      </c>
      <c r="C222" t="s">
        <v>8681</v>
      </c>
      <c r="D222" t="s">
        <v>4</v>
      </c>
      <c r="E222" t="s">
        <v>8434</v>
      </c>
      <c r="F222" t="s">
        <v>3197</v>
      </c>
      <c r="G222" t="s">
        <v>8760</v>
      </c>
      <c r="H222" t="s">
        <v>266</v>
      </c>
      <c r="I222" t="s">
        <v>8760</v>
      </c>
      <c r="J222" t="s">
        <v>8760</v>
      </c>
      <c r="K222" s="144">
        <v>13</v>
      </c>
      <c r="L222" s="144"/>
      <c r="M222" s="144"/>
      <c r="N222" s="144"/>
      <c r="O222" s="144"/>
      <c r="P222" s="144">
        <v>1</v>
      </c>
      <c r="Q222" s="144"/>
      <c r="R222" s="144"/>
      <c r="S222" s="144"/>
      <c r="T222" s="144"/>
      <c r="U222" s="144"/>
      <c r="V222" s="144">
        <v>12</v>
      </c>
    </row>
    <row r="223" spans="1:22" x14ac:dyDescent="0.25">
      <c r="A223" t="s">
        <v>9031</v>
      </c>
      <c r="B223">
        <v>7401000191</v>
      </c>
      <c r="C223" t="s">
        <v>8681</v>
      </c>
      <c r="D223" t="s">
        <v>4</v>
      </c>
      <c r="E223" t="s">
        <v>8434</v>
      </c>
      <c r="F223" t="s">
        <v>3710</v>
      </c>
      <c r="G223" t="s">
        <v>8760</v>
      </c>
      <c r="H223" t="s">
        <v>266</v>
      </c>
      <c r="I223" t="s">
        <v>8760</v>
      </c>
      <c r="J223" t="s">
        <v>8760</v>
      </c>
      <c r="K223" s="144">
        <v>22</v>
      </c>
      <c r="L223" s="144"/>
      <c r="M223" s="144"/>
      <c r="N223" s="144">
        <v>7</v>
      </c>
      <c r="O223" s="144"/>
      <c r="P223" s="144">
        <v>9</v>
      </c>
      <c r="Q223" s="144">
        <v>3</v>
      </c>
      <c r="R223" s="144">
        <v>3</v>
      </c>
      <c r="S223" s="144"/>
      <c r="T223" s="144"/>
      <c r="U223" s="144"/>
      <c r="V223" s="144">
        <v>22</v>
      </c>
    </row>
    <row r="224" spans="1:22" x14ac:dyDescent="0.25">
      <c r="A224" t="s">
        <v>9031</v>
      </c>
      <c r="B224">
        <v>7401000191</v>
      </c>
      <c r="C224" t="s">
        <v>8681</v>
      </c>
      <c r="D224" t="s">
        <v>4</v>
      </c>
      <c r="E224" t="s">
        <v>8434</v>
      </c>
      <c r="F224" t="s">
        <v>3710</v>
      </c>
      <c r="G224" t="s">
        <v>8760</v>
      </c>
      <c r="H224" t="s">
        <v>273</v>
      </c>
      <c r="I224" t="s">
        <v>8760</v>
      </c>
      <c r="J224" t="s">
        <v>8760</v>
      </c>
      <c r="K224" s="144">
        <v>20</v>
      </c>
      <c r="L224" s="144"/>
      <c r="M224" s="144"/>
      <c r="N224" s="144">
        <v>6</v>
      </c>
      <c r="O224" s="144"/>
      <c r="P224" s="144">
        <v>8</v>
      </c>
      <c r="Q224" s="144">
        <v>2</v>
      </c>
      <c r="R224" s="144">
        <v>2</v>
      </c>
      <c r="S224" s="144"/>
      <c r="T224" s="144"/>
      <c r="U224" s="144"/>
      <c r="V224" s="144">
        <v>20</v>
      </c>
    </row>
    <row r="225" spans="1:22" x14ac:dyDescent="0.25">
      <c r="A225" t="s">
        <v>9031</v>
      </c>
      <c r="B225">
        <v>7401000191</v>
      </c>
      <c r="C225" t="s">
        <v>8681</v>
      </c>
      <c r="D225" t="s">
        <v>4</v>
      </c>
      <c r="E225" t="s">
        <v>8434</v>
      </c>
      <c r="F225" t="s">
        <v>4793</v>
      </c>
      <c r="G225" t="s">
        <v>8760</v>
      </c>
      <c r="H225" t="s">
        <v>266</v>
      </c>
      <c r="I225" t="s">
        <v>8760</v>
      </c>
      <c r="J225" t="s">
        <v>8760</v>
      </c>
      <c r="K225" s="144">
        <v>2</v>
      </c>
      <c r="L225" s="144"/>
      <c r="M225" s="144"/>
      <c r="N225" s="144">
        <v>1</v>
      </c>
      <c r="O225" s="144"/>
      <c r="P225" s="144">
        <v>1</v>
      </c>
      <c r="Q225" s="144"/>
      <c r="R225" s="144"/>
      <c r="S225" s="144"/>
      <c r="T225" s="144"/>
      <c r="U225" s="144"/>
      <c r="V225" s="144">
        <v>1</v>
      </c>
    </row>
    <row r="226" spans="1:22" x14ac:dyDescent="0.25">
      <c r="A226" t="s">
        <v>9031</v>
      </c>
      <c r="B226">
        <v>7401000191</v>
      </c>
      <c r="C226" t="s">
        <v>8681</v>
      </c>
      <c r="D226" t="s">
        <v>4</v>
      </c>
      <c r="E226" t="s">
        <v>8434</v>
      </c>
      <c r="F226" t="s">
        <v>4793</v>
      </c>
      <c r="G226" t="s">
        <v>8760</v>
      </c>
      <c r="H226" t="s">
        <v>273</v>
      </c>
      <c r="I226" t="s">
        <v>8760</v>
      </c>
      <c r="J226" t="s">
        <v>8760</v>
      </c>
      <c r="K226" s="144">
        <v>1</v>
      </c>
      <c r="L226" s="144"/>
      <c r="M226" s="144"/>
      <c r="N226" s="144">
        <v>1</v>
      </c>
      <c r="O226" s="144"/>
      <c r="P226" s="144"/>
      <c r="Q226" s="144"/>
      <c r="R226" s="144"/>
      <c r="S226" s="144"/>
      <c r="T226" s="144"/>
      <c r="U226" s="144"/>
      <c r="V226" s="144">
        <v>1</v>
      </c>
    </row>
    <row r="227" spans="1:22" x14ac:dyDescent="0.25">
      <c r="A227" t="s">
        <v>9031</v>
      </c>
      <c r="B227">
        <v>7401000191</v>
      </c>
      <c r="C227" t="s">
        <v>8681</v>
      </c>
      <c r="D227" t="s">
        <v>4</v>
      </c>
      <c r="E227" t="s">
        <v>8434</v>
      </c>
      <c r="F227" t="s">
        <v>4842</v>
      </c>
      <c r="G227" t="s">
        <v>8760</v>
      </c>
      <c r="H227" t="s">
        <v>266</v>
      </c>
      <c r="I227" t="s">
        <v>8760</v>
      </c>
      <c r="J227" t="s">
        <v>8760</v>
      </c>
      <c r="K227" s="144">
        <v>6</v>
      </c>
      <c r="L227" s="144"/>
      <c r="M227" s="144"/>
      <c r="N227" s="144">
        <v>3</v>
      </c>
      <c r="O227" s="144"/>
      <c r="P227" s="144">
        <v>2</v>
      </c>
      <c r="Q227" s="144"/>
      <c r="R227" s="144"/>
      <c r="S227" s="144"/>
      <c r="T227" s="144"/>
      <c r="U227" s="144"/>
      <c r="V227" s="144">
        <v>7</v>
      </c>
    </row>
    <row r="228" spans="1:22" x14ac:dyDescent="0.25">
      <c r="A228" t="s">
        <v>9031</v>
      </c>
      <c r="B228">
        <v>7401000191</v>
      </c>
      <c r="C228" t="s">
        <v>8681</v>
      </c>
      <c r="D228" t="s">
        <v>4</v>
      </c>
      <c r="E228" t="s">
        <v>8434</v>
      </c>
      <c r="F228" t="s">
        <v>4842</v>
      </c>
      <c r="G228" t="s">
        <v>8760</v>
      </c>
      <c r="H228" t="s">
        <v>273</v>
      </c>
      <c r="I228" t="s">
        <v>8760</v>
      </c>
      <c r="J228" t="s">
        <v>8760</v>
      </c>
      <c r="K228" s="144">
        <v>8</v>
      </c>
      <c r="L228" s="144"/>
      <c r="M228" s="144"/>
      <c r="N228" s="144">
        <v>4</v>
      </c>
      <c r="O228" s="144"/>
      <c r="P228" s="144">
        <v>2</v>
      </c>
      <c r="Q228" s="144">
        <v>2</v>
      </c>
      <c r="R228" s="144">
        <v>2</v>
      </c>
      <c r="S228" s="144"/>
      <c r="T228" s="144"/>
      <c r="U228" s="144"/>
      <c r="V228" s="144">
        <v>10</v>
      </c>
    </row>
    <row r="229" spans="1:22" x14ac:dyDescent="0.25">
      <c r="A229" t="s">
        <v>9031</v>
      </c>
      <c r="B229">
        <v>7401000191</v>
      </c>
      <c r="C229" t="s">
        <v>8681</v>
      </c>
      <c r="D229" t="s">
        <v>4</v>
      </c>
      <c r="E229" t="s">
        <v>8434</v>
      </c>
      <c r="F229" t="s">
        <v>4842</v>
      </c>
      <c r="G229" t="s">
        <v>8760</v>
      </c>
      <c r="H229" t="s">
        <v>704</v>
      </c>
      <c r="I229" t="s">
        <v>8760</v>
      </c>
      <c r="J229" t="s">
        <v>8760</v>
      </c>
      <c r="K229" s="144">
        <v>2</v>
      </c>
      <c r="L229" s="144"/>
      <c r="M229" s="144"/>
      <c r="N229" s="144">
        <v>1</v>
      </c>
      <c r="O229" s="144"/>
      <c r="P229" s="144"/>
      <c r="Q229" s="144"/>
      <c r="R229" s="144"/>
      <c r="S229" s="144"/>
      <c r="T229" s="144"/>
      <c r="U229" s="144"/>
      <c r="V229" s="144">
        <v>5</v>
      </c>
    </row>
    <row r="230" spans="1:22" x14ac:dyDescent="0.25">
      <c r="A230" t="s">
        <v>9031</v>
      </c>
      <c r="B230">
        <v>7401000191</v>
      </c>
      <c r="C230" t="s">
        <v>8681</v>
      </c>
      <c r="D230" t="s">
        <v>4</v>
      </c>
      <c r="E230" t="s">
        <v>8434</v>
      </c>
      <c r="F230" t="s">
        <v>4840</v>
      </c>
      <c r="G230" t="s">
        <v>8760</v>
      </c>
      <c r="H230" t="s">
        <v>266</v>
      </c>
      <c r="I230" t="s">
        <v>8760</v>
      </c>
      <c r="J230" t="s">
        <v>8760</v>
      </c>
      <c r="K230" s="144">
        <v>2</v>
      </c>
      <c r="L230" s="144"/>
      <c r="M230" s="144"/>
      <c r="N230" s="144">
        <v>2</v>
      </c>
      <c r="O230" s="144"/>
      <c r="P230" s="144"/>
      <c r="Q230" s="144"/>
      <c r="R230" s="144"/>
      <c r="S230" s="144"/>
      <c r="T230" s="144"/>
      <c r="U230" s="144"/>
      <c r="V230" s="144">
        <v>2</v>
      </c>
    </row>
    <row r="231" spans="1:22" x14ac:dyDescent="0.25">
      <c r="A231" t="s">
        <v>9031</v>
      </c>
      <c r="B231">
        <v>7401000191</v>
      </c>
      <c r="C231" t="s">
        <v>8681</v>
      </c>
      <c r="D231" t="s">
        <v>4</v>
      </c>
      <c r="E231" t="s">
        <v>8434</v>
      </c>
      <c r="F231" t="s">
        <v>4882</v>
      </c>
      <c r="G231" t="s">
        <v>8760</v>
      </c>
      <c r="H231" t="s">
        <v>266</v>
      </c>
      <c r="I231" t="s">
        <v>8760</v>
      </c>
      <c r="J231" t="s">
        <v>8760</v>
      </c>
      <c r="K231" s="144">
        <v>3</v>
      </c>
      <c r="L231" s="144"/>
      <c r="M231" s="144"/>
      <c r="N231" s="144">
        <v>3</v>
      </c>
      <c r="O231" s="144"/>
      <c r="P231" s="144"/>
      <c r="Q231" s="144"/>
      <c r="R231" s="144"/>
      <c r="S231" s="144"/>
      <c r="T231" s="144"/>
      <c r="U231" s="144"/>
      <c r="V231" s="144">
        <v>3</v>
      </c>
    </row>
    <row r="232" spans="1:22" x14ac:dyDescent="0.25">
      <c r="A232" t="s">
        <v>9031</v>
      </c>
      <c r="B232">
        <v>7401000191</v>
      </c>
      <c r="C232" t="s">
        <v>8681</v>
      </c>
      <c r="D232" t="s">
        <v>4</v>
      </c>
      <c r="E232" t="s">
        <v>8434</v>
      </c>
      <c r="F232" t="s">
        <v>4882</v>
      </c>
      <c r="G232" t="s">
        <v>8760</v>
      </c>
      <c r="H232" t="s">
        <v>273</v>
      </c>
      <c r="I232" t="s">
        <v>8760</v>
      </c>
      <c r="J232" t="s">
        <v>8760</v>
      </c>
      <c r="K232" s="144">
        <v>3</v>
      </c>
      <c r="L232" s="144"/>
      <c r="M232" s="144"/>
      <c r="N232" s="144">
        <v>3</v>
      </c>
      <c r="O232" s="144"/>
      <c r="P232" s="144"/>
      <c r="Q232" s="144"/>
      <c r="R232" s="144"/>
      <c r="S232" s="144"/>
      <c r="T232" s="144"/>
      <c r="U232" s="144"/>
      <c r="V232" s="144">
        <v>3</v>
      </c>
    </row>
    <row r="233" spans="1:22" x14ac:dyDescent="0.25">
      <c r="A233" t="s">
        <v>9031</v>
      </c>
      <c r="B233">
        <v>7401000191</v>
      </c>
      <c r="C233" t="s">
        <v>8681</v>
      </c>
      <c r="D233" t="s">
        <v>4</v>
      </c>
      <c r="E233" t="s">
        <v>8434</v>
      </c>
      <c r="F233" t="s">
        <v>5148</v>
      </c>
      <c r="G233" t="s">
        <v>8760</v>
      </c>
      <c r="H233" t="s">
        <v>266</v>
      </c>
      <c r="I233" t="s">
        <v>8760</v>
      </c>
      <c r="J233" t="s">
        <v>8760</v>
      </c>
      <c r="K233" s="144">
        <v>8</v>
      </c>
      <c r="L233" s="144"/>
      <c r="M233" s="144"/>
      <c r="N233" s="144">
        <v>8</v>
      </c>
      <c r="O233" s="144"/>
      <c r="P233" s="144"/>
      <c r="Q233" s="144"/>
      <c r="R233" s="144"/>
      <c r="S233" s="144"/>
      <c r="T233" s="144"/>
      <c r="U233" s="144"/>
      <c r="V233" s="144">
        <v>8</v>
      </c>
    </row>
    <row r="234" spans="1:22" x14ac:dyDescent="0.25">
      <c r="A234" t="s">
        <v>9031</v>
      </c>
      <c r="B234">
        <v>7401000191</v>
      </c>
      <c r="C234" t="s">
        <v>8681</v>
      </c>
      <c r="D234" t="s">
        <v>4</v>
      </c>
      <c r="E234" t="s">
        <v>8434</v>
      </c>
      <c r="F234" t="s">
        <v>5148</v>
      </c>
      <c r="G234" t="s">
        <v>8760</v>
      </c>
      <c r="H234" t="s">
        <v>273</v>
      </c>
      <c r="I234" t="s">
        <v>8760</v>
      </c>
      <c r="J234" t="s">
        <v>8760</v>
      </c>
      <c r="K234" s="144">
        <v>6</v>
      </c>
      <c r="L234" s="144"/>
      <c r="M234" s="144"/>
      <c r="N234" s="144">
        <v>6</v>
      </c>
      <c r="O234" s="144"/>
      <c r="P234" s="144"/>
      <c r="Q234" s="144"/>
      <c r="R234" s="144"/>
      <c r="S234" s="144"/>
      <c r="T234" s="144"/>
      <c r="U234" s="144"/>
      <c r="V234" s="144">
        <v>6</v>
      </c>
    </row>
    <row r="235" spans="1:22" x14ac:dyDescent="0.25">
      <c r="A235" t="s">
        <v>9031</v>
      </c>
      <c r="B235">
        <v>7401000191</v>
      </c>
      <c r="C235" t="s">
        <v>8681</v>
      </c>
      <c r="D235" t="s">
        <v>4</v>
      </c>
      <c r="E235" t="s">
        <v>8434</v>
      </c>
      <c r="F235" t="s">
        <v>5148</v>
      </c>
      <c r="G235" t="s">
        <v>8760</v>
      </c>
      <c r="H235" t="s">
        <v>704</v>
      </c>
      <c r="I235" t="s">
        <v>8760</v>
      </c>
      <c r="J235" t="s">
        <v>8760</v>
      </c>
      <c r="K235" s="144">
        <v>3</v>
      </c>
      <c r="L235" s="144"/>
      <c r="M235" s="144"/>
      <c r="N235" s="144">
        <v>3</v>
      </c>
      <c r="O235" s="144"/>
      <c r="P235" s="144"/>
      <c r="Q235" s="144"/>
      <c r="R235" s="144"/>
      <c r="S235" s="144"/>
      <c r="T235" s="144"/>
      <c r="U235" s="144"/>
      <c r="V235" s="144">
        <v>3</v>
      </c>
    </row>
    <row r="236" spans="1:22" x14ac:dyDescent="0.25">
      <c r="A236" t="s">
        <v>9031</v>
      </c>
      <c r="B236">
        <v>7401000191</v>
      </c>
      <c r="C236" t="s">
        <v>8681</v>
      </c>
      <c r="D236" t="s">
        <v>4</v>
      </c>
      <c r="E236" t="s">
        <v>8434</v>
      </c>
      <c r="F236" t="s">
        <v>5156</v>
      </c>
      <c r="G236" t="s">
        <v>8760</v>
      </c>
      <c r="H236" t="s">
        <v>266</v>
      </c>
      <c r="I236" t="s">
        <v>8760</v>
      </c>
      <c r="J236" t="s">
        <v>8760</v>
      </c>
      <c r="K236" s="144">
        <v>1</v>
      </c>
      <c r="L236" s="144"/>
      <c r="M236" s="144"/>
      <c r="N236" s="144">
        <v>1</v>
      </c>
      <c r="O236" s="144"/>
      <c r="P236" s="144"/>
      <c r="Q236" s="144"/>
      <c r="R236" s="144"/>
      <c r="S236" s="144"/>
      <c r="T236" s="144"/>
      <c r="U236" s="144"/>
      <c r="V236" s="144">
        <v>1</v>
      </c>
    </row>
    <row r="237" spans="1:22" x14ac:dyDescent="0.25">
      <c r="A237" t="s">
        <v>9031</v>
      </c>
      <c r="B237">
        <v>7401000191</v>
      </c>
      <c r="C237" t="s">
        <v>8681</v>
      </c>
      <c r="D237" t="s">
        <v>4</v>
      </c>
      <c r="E237" t="s">
        <v>8434</v>
      </c>
      <c r="F237" t="s">
        <v>5156</v>
      </c>
      <c r="G237" t="s">
        <v>8760</v>
      </c>
      <c r="H237" t="s">
        <v>273</v>
      </c>
      <c r="I237" t="s">
        <v>8760</v>
      </c>
      <c r="J237" t="s">
        <v>8760</v>
      </c>
      <c r="K237" s="144">
        <v>1</v>
      </c>
      <c r="L237" s="144"/>
      <c r="M237" s="144"/>
      <c r="N237" s="144">
        <v>1</v>
      </c>
      <c r="O237" s="144"/>
      <c r="P237" s="144"/>
      <c r="Q237" s="144"/>
      <c r="R237" s="144"/>
      <c r="S237" s="144"/>
      <c r="T237" s="144"/>
      <c r="U237" s="144"/>
      <c r="V237" s="144">
        <v>1</v>
      </c>
    </row>
    <row r="238" spans="1:22" x14ac:dyDescent="0.25">
      <c r="A238" t="s">
        <v>9031</v>
      </c>
      <c r="B238">
        <v>7401000191</v>
      </c>
      <c r="C238" t="s">
        <v>8681</v>
      </c>
      <c r="D238" t="s">
        <v>4</v>
      </c>
      <c r="E238" t="s">
        <v>8434</v>
      </c>
      <c r="F238" t="s">
        <v>5326</v>
      </c>
      <c r="G238" t="s">
        <v>8760</v>
      </c>
      <c r="H238" t="s">
        <v>273</v>
      </c>
      <c r="I238" t="s">
        <v>8760</v>
      </c>
      <c r="J238" t="s">
        <v>8760</v>
      </c>
      <c r="K238" s="144">
        <v>1</v>
      </c>
      <c r="L238" s="144"/>
      <c r="M238" s="144"/>
      <c r="N238" s="144">
        <v>1</v>
      </c>
      <c r="O238" s="144"/>
      <c r="P238" s="144"/>
      <c r="Q238" s="144"/>
      <c r="R238" s="144"/>
      <c r="S238" s="144"/>
      <c r="T238" s="144"/>
      <c r="U238" s="144"/>
      <c r="V238" s="144">
        <v>1</v>
      </c>
    </row>
    <row r="239" spans="1:22" x14ac:dyDescent="0.25">
      <c r="A239" t="s">
        <v>9031</v>
      </c>
      <c r="B239">
        <v>7401000191</v>
      </c>
      <c r="C239" t="s">
        <v>8681</v>
      </c>
      <c r="D239" t="s">
        <v>4</v>
      </c>
      <c r="E239" t="s">
        <v>8434</v>
      </c>
      <c r="F239" t="s">
        <v>5416</v>
      </c>
      <c r="G239" t="s">
        <v>8760</v>
      </c>
      <c r="H239" t="s">
        <v>266</v>
      </c>
      <c r="I239" t="s">
        <v>8760</v>
      </c>
      <c r="J239" t="s">
        <v>8760</v>
      </c>
      <c r="K239" s="144">
        <v>4</v>
      </c>
      <c r="L239" s="144"/>
      <c r="M239" s="144"/>
      <c r="N239" s="144">
        <v>2</v>
      </c>
      <c r="O239" s="144"/>
      <c r="P239" s="144"/>
      <c r="Q239" s="144"/>
      <c r="R239" s="144"/>
      <c r="S239" s="144"/>
      <c r="T239" s="144"/>
      <c r="U239" s="144"/>
      <c r="V239" s="144">
        <v>8</v>
      </c>
    </row>
    <row r="240" spans="1:22" x14ac:dyDescent="0.25">
      <c r="A240" t="s">
        <v>9031</v>
      </c>
      <c r="B240">
        <v>7401000191</v>
      </c>
      <c r="C240" t="s">
        <v>8681</v>
      </c>
      <c r="D240" t="s">
        <v>4</v>
      </c>
      <c r="E240" t="s">
        <v>8434</v>
      </c>
      <c r="F240" t="s">
        <v>5416</v>
      </c>
      <c r="G240" t="s">
        <v>8760</v>
      </c>
      <c r="H240" t="s">
        <v>270</v>
      </c>
      <c r="I240" t="s">
        <v>8760</v>
      </c>
      <c r="J240" t="s">
        <v>8760</v>
      </c>
      <c r="K240" s="144">
        <v>3</v>
      </c>
      <c r="L240" s="144"/>
      <c r="M240" s="144"/>
      <c r="N240" s="144"/>
      <c r="O240" s="144"/>
      <c r="P240" s="144">
        <v>1</v>
      </c>
      <c r="Q240" s="144"/>
      <c r="R240" s="144"/>
      <c r="S240" s="144"/>
      <c r="T240" s="144"/>
      <c r="U240" s="144"/>
      <c r="V240" s="144">
        <v>6</v>
      </c>
    </row>
    <row r="241" spans="1:22" x14ac:dyDescent="0.25">
      <c r="A241" t="s">
        <v>9031</v>
      </c>
      <c r="B241">
        <v>7401000191</v>
      </c>
      <c r="C241" t="s">
        <v>8681</v>
      </c>
      <c r="D241" t="s">
        <v>4</v>
      </c>
      <c r="E241" t="s">
        <v>8434</v>
      </c>
      <c r="F241" t="s">
        <v>5416</v>
      </c>
      <c r="G241" t="s">
        <v>8760</v>
      </c>
      <c r="H241" t="s">
        <v>273</v>
      </c>
      <c r="I241" t="s">
        <v>8760</v>
      </c>
      <c r="J241" t="s">
        <v>8760</v>
      </c>
      <c r="K241" s="144">
        <v>6</v>
      </c>
      <c r="L241" s="144"/>
      <c r="M241" s="144"/>
      <c r="N241" s="144">
        <v>2</v>
      </c>
      <c r="O241" s="144"/>
      <c r="P241" s="144">
        <v>2</v>
      </c>
      <c r="Q241" s="144">
        <v>1</v>
      </c>
      <c r="R241" s="144">
        <v>1</v>
      </c>
      <c r="S241" s="144"/>
      <c r="T241" s="144"/>
      <c r="U241" s="144"/>
      <c r="V241" s="144">
        <v>9</v>
      </c>
    </row>
    <row r="242" spans="1:22" x14ac:dyDescent="0.25">
      <c r="A242" t="s">
        <v>9038</v>
      </c>
      <c r="B242" t="s">
        <v>10075</v>
      </c>
      <c r="C242" t="s">
        <v>8757</v>
      </c>
      <c r="D242" t="s">
        <v>4</v>
      </c>
      <c r="E242" t="s">
        <v>8435</v>
      </c>
      <c r="F242" t="s">
        <v>6834</v>
      </c>
      <c r="G242" t="s">
        <v>8760</v>
      </c>
      <c r="H242" t="s">
        <v>141</v>
      </c>
      <c r="I242" t="s">
        <v>8760</v>
      </c>
      <c r="J242" t="s">
        <v>8760</v>
      </c>
      <c r="K242" s="144">
        <v>19</v>
      </c>
      <c r="L242" s="144"/>
      <c r="M242" s="144">
        <v>19</v>
      </c>
      <c r="N242" s="144"/>
      <c r="O242" s="144"/>
      <c r="P242" s="144"/>
      <c r="Q242" s="144"/>
      <c r="R242" s="144"/>
      <c r="S242" s="144"/>
      <c r="T242" s="144"/>
      <c r="U242" s="144"/>
      <c r="V242" s="144">
        <v>19</v>
      </c>
    </row>
    <row r="243" spans="1:22" x14ac:dyDescent="0.25">
      <c r="A243" t="s">
        <v>9038</v>
      </c>
      <c r="B243" t="s">
        <v>10075</v>
      </c>
      <c r="C243" t="s">
        <v>8757</v>
      </c>
      <c r="D243" t="s">
        <v>4</v>
      </c>
      <c r="E243" t="s">
        <v>8435</v>
      </c>
      <c r="F243" t="s">
        <v>8204</v>
      </c>
      <c r="G243" t="s">
        <v>8760</v>
      </c>
      <c r="H243" t="s">
        <v>141</v>
      </c>
      <c r="I243" t="s">
        <v>8760</v>
      </c>
      <c r="J243" t="s">
        <v>8760</v>
      </c>
      <c r="K243" s="144">
        <v>1</v>
      </c>
      <c r="L243" s="144"/>
      <c r="M243" s="144"/>
      <c r="N243" s="144">
        <v>1</v>
      </c>
      <c r="O243" s="144"/>
      <c r="P243" s="144"/>
      <c r="Q243" s="144"/>
      <c r="R243" s="144"/>
      <c r="S243" s="144"/>
      <c r="T243" s="144"/>
      <c r="U243" s="144"/>
      <c r="V243" s="144">
        <v>1</v>
      </c>
    </row>
    <row r="244" spans="1:22" x14ac:dyDescent="0.25">
      <c r="A244" t="s">
        <v>9038</v>
      </c>
      <c r="B244" t="s">
        <v>10075</v>
      </c>
      <c r="C244" t="s">
        <v>8757</v>
      </c>
      <c r="D244" t="s">
        <v>4</v>
      </c>
      <c r="E244" t="s">
        <v>8434</v>
      </c>
      <c r="F244" t="s">
        <v>4781</v>
      </c>
      <c r="G244">
        <v>3</v>
      </c>
      <c r="H244" t="s">
        <v>227</v>
      </c>
      <c r="I244" t="s">
        <v>8760</v>
      </c>
      <c r="J244" t="s">
        <v>8760</v>
      </c>
      <c r="K244" s="144">
        <v>60</v>
      </c>
      <c r="L244" s="144"/>
      <c r="M244" s="144">
        <v>55</v>
      </c>
      <c r="N244" s="144">
        <v>0</v>
      </c>
      <c r="O244" s="144">
        <v>0</v>
      </c>
      <c r="P244" s="144">
        <v>5</v>
      </c>
      <c r="Q244" s="144">
        <v>5</v>
      </c>
      <c r="R244" s="144"/>
      <c r="S244" s="144">
        <v>4</v>
      </c>
      <c r="T244" s="144">
        <v>3</v>
      </c>
      <c r="U244" s="144">
        <v>0</v>
      </c>
      <c r="V244" s="144">
        <v>60</v>
      </c>
    </row>
    <row r="245" spans="1:22" x14ac:dyDescent="0.25">
      <c r="A245" t="s">
        <v>9038</v>
      </c>
      <c r="B245" t="s">
        <v>10075</v>
      </c>
      <c r="C245" t="s">
        <v>8757</v>
      </c>
      <c r="D245" t="s">
        <v>4</v>
      </c>
      <c r="E245" t="s">
        <v>8434</v>
      </c>
      <c r="F245" t="s">
        <v>4859</v>
      </c>
      <c r="G245">
        <v>3</v>
      </c>
      <c r="H245" t="s">
        <v>425</v>
      </c>
      <c r="I245" t="s">
        <v>8760</v>
      </c>
      <c r="J245" t="s">
        <v>8760</v>
      </c>
      <c r="K245" s="144">
        <v>8</v>
      </c>
      <c r="L245" s="144"/>
      <c r="M245" s="144">
        <v>8</v>
      </c>
      <c r="N245" s="144"/>
      <c r="O245" s="144"/>
      <c r="P245" s="144"/>
      <c r="Q245" s="144"/>
      <c r="R245" s="144"/>
      <c r="S245" s="144"/>
      <c r="T245" s="144"/>
      <c r="U245" s="144"/>
      <c r="V245" s="144">
        <v>8</v>
      </c>
    </row>
    <row r="246" spans="1:22" x14ac:dyDescent="0.25">
      <c r="A246" t="s">
        <v>9038</v>
      </c>
      <c r="B246" t="s">
        <v>10075</v>
      </c>
      <c r="C246" t="s">
        <v>8757</v>
      </c>
      <c r="D246" t="s">
        <v>4</v>
      </c>
      <c r="E246" t="s">
        <v>8434</v>
      </c>
      <c r="F246" t="s">
        <v>5148</v>
      </c>
      <c r="G246">
        <v>3</v>
      </c>
      <c r="H246" t="s">
        <v>262</v>
      </c>
      <c r="I246" t="s">
        <v>8760</v>
      </c>
      <c r="J246" t="s">
        <v>8760</v>
      </c>
      <c r="K246" s="144">
        <v>38</v>
      </c>
      <c r="L246" s="144"/>
      <c r="M246" s="144">
        <v>23</v>
      </c>
      <c r="N246" s="144">
        <v>5</v>
      </c>
      <c r="O246" s="144">
        <v>0</v>
      </c>
      <c r="P246" s="144">
        <v>10</v>
      </c>
      <c r="Q246" s="144">
        <v>10</v>
      </c>
      <c r="R246" s="144">
        <v>1</v>
      </c>
      <c r="S246" s="144">
        <v>9</v>
      </c>
      <c r="T246" s="144">
        <v>4</v>
      </c>
      <c r="U246" s="144"/>
      <c r="V246" s="144">
        <v>38</v>
      </c>
    </row>
    <row r="247" spans="1:22" x14ac:dyDescent="0.25">
      <c r="A247" t="s">
        <v>9038</v>
      </c>
      <c r="B247" t="s">
        <v>10075</v>
      </c>
      <c r="C247" t="s">
        <v>8757</v>
      </c>
      <c r="D247" t="s">
        <v>4</v>
      </c>
      <c r="E247" t="s">
        <v>8434</v>
      </c>
      <c r="F247" t="s">
        <v>5148</v>
      </c>
      <c r="G247">
        <v>3</v>
      </c>
      <c r="H247" t="s">
        <v>704</v>
      </c>
      <c r="I247" t="s">
        <v>8760</v>
      </c>
      <c r="J247" t="s">
        <v>8760</v>
      </c>
      <c r="K247" s="144">
        <v>51</v>
      </c>
      <c r="L247" s="144"/>
      <c r="M247" s="144">
        <v>22</v>
      </c>
      <c r="N247" s="144">
        <v>0</v>
      </c>
      <c r="O247" s="144">
        <v>0</v>
      </c>
      <c r="P247" s="144">
        <v>25</v>
      </c>
      <c r="Q247" s="144">
        <v>4</v>
      </c>
      <c r="R247" s="144"/>
      <c r="S247" s="144">
        <v>3</v>
      </c>
      <c r="T247" s="144">
        <v>1</v>
      </c>
      <c r="U247" s="144">
        <v>4</v>
      </c>
      <c r="V247" s="144">
        <v>30</v>
      </c>
    </row>
    <row r="248" spans="1:22" x14ac:dyDescent="0.25">
      <c r="A248" t="s">
        <v>9038</v>
      </c>
      <c r="B248" t="s">
        <v>10075</v>
      </c>
      <c r="C248" t="s">
        <v>8757</v>
      </c>
      <c r="D248" t="s">
        <v>4</v>
      </c>
      <c r="E248" t="s">
        <v>8434</v>
      </c>
      <c r="F248" t="s">
        <v>5537</v>
      </c>
      <c r="G248">
        <v>3</v>
      </c>
      <c r="H248" t="s">
        <v>219</v>
      </c>
      <c r="I248" t="s">
        <v>8760</v>
      </c>
      <c r="J248" t="s">
        <v>8760</v>
      </c>
      <c r="K248" s="144">
        <v>35</v>
      </c>
      <c r="L248" s="144"/>
      <c r="M248" s="144">
        <v>18</v>
      </c>
      <c r="N248" s="144">
        <v>9</v>
      </c>
      <c r="O248" s="144">
        <v>0</v>
      </c>
      <c r="P248" s="144">
        <v>8</v>
      </c>
      <c r="Q248" s="144">
        <v>8</v>
      </c>
      <c r="R248" s="144">
        <v>1</v>
      </c>
      <c r="S248" s="144">
        <v>7</v>
      </c>
      <c r="T248" s="144">
        <v>3</v>
      </c>
      <c r="U248" s="144">
        <v>0</v>
      </c>
      <c r="V248" s="144">
        <v>35</v>
      </c>
    </row>
    <row r="249" spans="1:22" x14ac:dyDescent="0.25">
      <c r="A249" t="s">
        <v>9042</v>
      </c>
      <c r="B249">
        <v>7450001007</v>
      </c>
      <c r="C249" t="s">
        <v>8730</v>
      </c>
      <c r="D249" t="s">
        <v>4</v>
      </c>
      <c r="E249" t="s">
        <v>8434</v>
      </c>
      <c r="F249" t="s">
        <v>2605</v>
      </c>
      <c r="G249" t="s">
        <v>8760</v>
      </c>
      <c r="H249" t="s">
        <v>408</v>
      </c>
      <c r="I249" t="s">
        <v>8760</v>
      </c>
      <c r="J249" t="s">
        <v>8760</v>
      </c>
      <c r="K249" s="144">
        <v>6</v>
      </c>
      <c r="L249" s="144"/>
      <c r="M249" s="144"/>
      <c r="N249" s="144"/>
      <c r="O249" s="144"/>
      <c r="P249" s="144">
        <v>6</v>
      </c>
      <c r="Q249" s="144">
        <v>6</v>
      </c>
      <c r="R249" s="144">
        <v>6</v>
      </c>
      <c r="S249" s="144">
        <v>0</v>
      </c>
      <c r="T249" s="144"/>
      <c r="U249" s="144"/>
      <c r="V249" s="144">
        <v>6</v>
      </c>
    </row>
    <row r="250" spans="1:22" x14ac:dyDescent="0.25">
      <c r="A250" t="s">
        <v>9042</v>
      </c>
      <c r="B250">
        <v>7450001007</v>
      </c>
      <c r="C250" t="s">
        <v>8730</v>
      </c>
      <c r="D250" t="s">
        <v>4</v>
      </c>
      <c r="E250" t="s">
        <v>8434</v>
      </c>
      <c r="F250" t="s">
        <v>4871</v>
      </c>
      <c r="G250" t="s">
        <v>8760</v>
      </c>
      <c r="H250" t="s">
        <v>227</v>
      </c>
      <c r="I250" t="s">
        <v>8760</v>
      </c>
      <c r="J250" t="s">
        <v>8760</v>
      </c>
      <c r="K250" s="144">
        <v>1</v>
      </c>
      <c r="L250" s="144"/>
      <c r="M250" s="144"/>
      <c r="N250" s="144"/>
      <c r="O250" s="144"/>
      <c r="P250" s="144">
        <v>1</v>
      </c>
      <c r="Q250" s="144">
        <v>1</v>
      </c>
      <c r="R250" s="144">
        <v>1</v>
      </c>
      <c r="S250" s="144">
        <v>0</v>
      </c>
      <c r="T250" s="144"/>
      <c r="U250" s="144"/>
      <c r="V250" s="144">
        <v>1</v>
      </c>
    </row>
    <row r="251" spans="1:22" x14ac:dyDescent="0.25">
      <c r="A251" t="s">
        <v>9042</v>
      </c>
      <c r="B251">
        <v>7450001007</v>
      </c>
      <c r="C251" t="s">
        <v>8730</v>
      </c>
      <c r="D251" t="s">
        <v>4</v>
      </c>
      <c r="E251" t="s">
        <v>8434</v>
      </c>
      <c r="F251" t="s">
        <v>1537</v>
      </c>
      <c r="G251" t="s">
        <v>8760</v>
      </c>
      <c r="H251" t="s">
        <v>227</v>
      </c>
      <c r="I251" t="s">
        <v>8760</v>
      </c>
      <c r="J251" t="s">
        <v>8760</v>
      </c>
      <c r="K251" s="144">
        <v>1</v>
      </c>
      <c r="L251" s="144"/>
      <c r="M251" s="144"/>
      <c r="N251" s="144"/>
      <c r="O251" s="144"/>
      <c r="P251" s="144">
        <v>1</v>
      </c>
      <c r="Q251" s="144">
        <v>1</v>
      </c>
      <c r="R251" s="144">
        <v>1</v>
      </c>
      <c r="S251" s="144">
        <v>0</v>
      </c>
      <c r="T251" s="144"/>
      <c r="U251" s="144"/>
      <c r="V251" s="144">
        <v>1</v>
      </c>
    </row>
    <row r="252" spans="1:22" x14ac:dyDescent="0.25">
      <c r="A252" t="s">
        <v>9042</v>
      </c>
      <c r="B252">
        <v>7450001007</v>
      </c>
      <c r="C252" t="s">
        <v>8730</v>
      </c>
      <c r="D252" t="s">
        <v>4</v>
      </c>
      <c r="E252" t="s">
        <v>8434</v>
      </c>
      <c r="F252" t="s">
        <v>2607</v>
      </c>
      <c r="G252" t="s">
        <v>8760</v>
      </c>
      <c r="H252" t="s">
        <v>408</v>
      </c>
      <c r="I252" t="s">
        <v>8760</v>
      </c>
      <c r="J252" t="s">
        <v>8760</v>
      </c>
      <c r="K252" s="144">
        <v>6</v>
      </c>
      <c r="L252" s="144"/>
      <c r="M252" s="144">
        <v>5</v>
      </c>
      <c r="N252" s="144"/>
      <c r="O252" s="144"/>
      <c r="P252" s="144">
        <v>1</v>
      </c>
      <c r="Q252" s="144">
        <v>1</v>
      </c>
      <c r="R252" s="144">
        <v>0</v>
      </c>
      <c r="S252" s="144">
        <v>1</v>
      </c>
      <c r="T252" s="144"/>
      <c r="U252" s="144"/>
      <c r="V252" s="144">
        <v>6</v>
      </c>
    </row>
    <row r="253" spans="1:22" x14ac:dyDescent="0.25">
      <c r="A253" t="s">
        <v>9042</v>
      </c>
      <c r="B253">
        <v>7452027843</v>
      </c>
      <c r="C253" t="s">
        <v>8739</v>
      </c>
      <c r="D253" t="s">
        <v>4</v>
      </c>
      <c r="E253" t="s">
        <v>8434</v>
      </c>
      <c r="F253" t="s">
        <v>3710</v>
      </c>
      <c r="G253" t="s">
        <v>8760</v>
      </c>
      <c r="H253" t="s">
        <v>418</v>
      </c>
      <c r="I253" t="s">
        <v>8760</v>
      </c>
      <c r="J253" t="s">
        <v>8760</v>
      </c>
      <c r="K253" s="144">
        <v>6</v>
      </c>
      <c r="L253" s="144"/>
      <c r="M253" s="144">
        <v>5</v>
      </c>
      <c r="N253" s="144"/>
      <c r="O253" s="144"/>
      <c r="P253" s="144">
        <v>1</v>
      </c>
      <c r="Q253" s="144">
        <v>1</v>
      </c>
      <c r="R253" s="144">
        <v>0</v>
      </c>
      <c r="S253" s="144">
        <v>1</v>
      </c>
      <c r="T253" s="144"/>
      <c r="U253" s="144"/>
      <c r="V253" s="144">
        <v>6</v>
      </c>
    </row>
    <row r="254" spans="1:22" x14ac:dyDescent="0.25">
      <c r="A254" t="s">
        <v>9042</v>
      </c>
      <c r="B254">
        <v>7452027843</v>
      </c>
      <c r="C254" t="s">
        <v>8739</v>
      </c>
      <c r="D254" t="s">
        <v>4</v>
      </c>
      <c r="E254" t="s">
        <v>8434</v>
      </c>
      <c r="F254" t="s">
        <v>4375</v>
      </c>
      <c r="G254" t="s">
        <v>8760</v>
      </c>
      <c r="H254" t="s">
        <v>418</v>
      </c>
      <c r="I254" t="s">
        <v>8760</v>
      </c>
      <c r="J254" t="s">
        <v>8760</v>
      </c>
      <c r="K254" s="144">
        <v>1</v>
      </c>
      <c r="L254" s="144"/>
      <c r="M254" s="144"/>
      <c r="N254" s="144"/>
      <c r="O254" s="144"/>
      <c r="P254" s="144">
        <v>1</v>
      </c>
      <c r="Q254" s="144">
        <v>1</v>
      </c>
      <c r="R254" s="144">
        <v>0</v>
      </c>
      <c r="S254" s="144">
        <v>1</v>
      </c>
      <c r="T254" s="144"/>
      <c r="U254" s="144"/>
      <c r="V254" s="144">
        <v>1</v>
      </c>
    </row>
    <row r="255" spans="1:22" x14ac:dyDescent="0.25">
      <c r="A255" t="s">
        <v>9042</v>
      </c>
      <c r="B255">
        <v>7452027843</v>
      </c>
      <c r="C255" t="s">
        <v>8739</v>
      </c>
      <c r="D255" t="s">
        <v>4</v>
      </c>
      <c r="E255" t="s">
        <v>8434</v>
      </c>
      <c r="F255" t="s">
        <v>4997</v>
      </c>
      <c r="G255" t="s">
        <v>8760</v>
      </c>
      <c r="H255" t="s">
        <v>418</v>
      </c>
      <c r="I255" t="s">
        <v>8760</v>
      </c>
      <c r="J255" t="s">
        <v>8760</v>
      </c>
      <c r="K255" s="144">
        <v>12</v>
      </c>
      <c r="L255" s="144"/>
      <c r="M255" s="144"/>
      <c r="N255" s="144">
        <v>2</v>
      </c>
      <c r="O255" s="144"/>
      <c r="P255" s="144">
        <v>10</v>
      </c>
      <c r="Q255" s="144">
        <v>10</v>
      </c>
      <c r="R255" s="144">
        <v>7</v>
      </c>
      <c r="S255" s="144">
        <v>3</v>
      </c>
      <c r="T255" s="144"/>
      <c r="U255" s="144"/>
      <c r="V255" s="144">
        <v>12</v>
      </c>
    </row>
    <row r="256" spans="1:22" x14ac:dyDescent="0.25">
      <c r="A256" t="s">
        <v>9042</v>
      </c>
      <c r="B256">
        <v>7452027843</v>
      </c>
      <c r="C256" t="s">
        <v>8739</v>
      </c>
      <c r="D256" t="s">
        <v>4</v>
      </c>
      <c r="E256" t="s">
        <v>8434</v>
      </c>
      <c r="F256" t="s">
        <v>5148</v>
      </c>
      <c r="G256" t="s">
        <v>8760</v>
      </c>
      <c r="H256" t="s">
        <v>408</v>
      </c>
      <c r="I256" t="s">
        <v>8760</v>
      </c>
      <c r="J256" t="s">
        <v>8760</v>
      </c>
      <c r="K256" s="144">
        <v>1</v>
      </c>
      <c r="L256" s="144"/>
      <c r="M256" s="144"/>
      <c r="N256" s="144"/>
      <c r="O256" s="144"/>
      <c r="P256" s="144">
        <v>1</v>
      </c>
      <c r="Q256" s="144">
        <v>1</v>
      </c>
      <c r="R256" s="144">
        <v>0</v>
      </c>
      <c r="S256" s="144">
        <v>1</v>
      </c>
      <c r="T256" s="144"/>
      <c r="U256" s="144"/>
      <c r="V256" s="144">
        <v>17</v>
      </c>
    </row>
    <row r="257" spans="1:22" x14ac:dyDescent="0.25">
      <c r="A257" t="s">
        <v>9042</v>
      </c>
      <c r="B257">
        <v>7452027843</v>
      </c>
      <c r="C257" t="s">
        <v>8739</v>
      </c>
      <c r="D257" t="s">
        <v>4</v>
      </c>
      <c r="E257" t="s">
        <v>8434</v>
      </c>
      <c r="F257" t="s">
        <v>5326</v>
      </c>
      <c r="G257" t="s">
        <v>8760</v>
      </c>
      <c r="H257" t="s">
        <v>408</v>
      </c>
      <c r="I257" t="s">
        <v>8760</v>
      </c>
      <c r="J257" t="s">
        <v>8760</v>
      </c>
      <c r="K257" s="144">
        <v>1</v>
      </c>
      <c r="L257" s="144"/>
      <c r="M257" s="144"/>
      <c r="N257" s="144"/>
      <c r="O257" s="144"/>
      <c r="P257" s="144">
        <v>1</v>
      </c>
      <c r="Q257" s="144">
        <v>1</v>
      </c>
      <c r="R257" s="144">
        <v>0</v>
      </c>
      <c r="S257" s="144">
        <v>1</v>
      </c>
      <c r="T257" s="144"/>
      <c r="U257" s="144"/>
      <c r="V257" s="144">
        <v>1</v>
      </c>
    </row>
    <row r="258" spans="1:22" x14ac:dyDescent="0.25">
      <c r="A258" t="s">
        <v>9039</v>
      </c>
      <c r="B258">
        <v>7420000133</v>
      </c>
      <c r="C258" t="s">
        <v>8709</v>
      </c>
      <c r="D258" t="s">
        <v>4</v>
      </c>
      <c r="E258" t="s">
        <v>8434</v>
      </c>
      <c r="F258" t="s">
        <v>2335</v>
      </c>
      <c r="G258">
        <v>4</v>
      </c>
      <c r="H258" t="s">
        <v>399</v>
      </c>
      <c r="I258" t="s">
        <v>8760</v>
      </c>
      <c r="J258" t="s">
        <v>8760</v>
      </c>
      <c r="K258" s="144">
        <v>2</v>
      </c>
      <c r="L258" s="144"/>
      <c r="M258" s="144">
        <v>2</v>
      </c>
      <c r="N258" s="144"/>
      <c r="O258" s="144">
        <v>1</v>
      </c>
      <c r="P258" s="144"/>
      <c r="Q258" s="144"/>
      <c r="R258" s="144"/>
      <c r="S258" s="144"/>
      <c r="T258" s="144"/>
      <c r="U258" s="144"/>
      <c r="V258" s="144">
        <v>2</v>
      </c>
    </row>
    <row r="259" spans="1:22" x14ac:dyDescent="0.25">
      <c r="A259" t="s">
        <v>9039</v>
      </c>
      <c r="B259">
        <v>7420000133</v>
      </c>
      <c r="C259" t="s">
        <v>8709</v>
      </c>
      <c r="D259" t="s">
        <v>4</v>
      </c>
      <c r="E259" t="s">
        <v>8434</v>
      </c>
      <c r="F259" t="s">
        <v>2337</v>
      </c>
      <c r="G259">
        <v>4</v>
      </c>
      <c r="H259" t="s">
        <v>399</v>
      </c>
      <c r="I259" t="s">
        <v>8760</v>
      </c>
      <c r="J259" t="s">
        <v>8760</v>
      </c>
      <c r="K259" s="144">
        <v>10</v>
      </c>
      <c r="L259" s="144">
        <v>2</v>
      </c>
      <c r="M259" s="144">
        <v>6</v>
      </c>
      <c r="N259" s="144"/>
      <c r="O259" s="144"/>
      <c r="P259" s="144">
        <v>2</v>
      </c>
      <c r="Q259" s="144">
        <v>2</v>
      </c>
      <c r="R259" s="144"/>
      <c r="S259" s="144">
        <v>2</v>
      </c>
      <c r="T259" s="144">
        <v>2</v>
      </c>
      <c r="U259" s="144"/>
      <c r="V259" s="144">
        <v>10</v>
      </c>
    </row>
    <row r="260" spans="1:22" x14ac:dyDescent="0.25">
      <c r="A260" t="s">
        <v>9039</v>
      </c>
      <c r="B260">
        <v>7420000133</v>
      </c>
      <c r="C260" t="s">
        <v>8709</v>
      </c>
      <c r="D260" t="s">
        <v>4</v>
      </c>
      <c r="E260" t="s">
        <v>8434</v>
      </c>
      <c r="F260" t="s">
        <v>2663</v>
      </c>
      <c r="G260">
        <v>4</v>
      </c>
      <c r="H260" t="s">
        <v>399</v>
      </c>
      <c r="I260" t="s">
        <v>8760</v>
      </c>
      <c r="J260" t="s">
        <v>8760</v>
      </c>
      <c r="K260" s="144">
        <v>8</v>
      </c>
      <c r="L260" s="144"/>
      <c r="M260" s="144">
        <v>8</v>
      </c>
      <c r="N260" s="144"/>
      <c r="O260" s="144"/>
      <c r="P260" s="144"/>
      <c r="Q260" s="144"/>
      <c r="R260" s="144"/>
      <c r="S260" s="144"/>
      <c r="T260" s="144"/>
      <c r="U260" s="144"/>
      <c r="V260" s="144">
        <v>8</v>
      </c>
    </row>
    <row r="261" spans="1:22" x14ac:dyDescent="0.25">
      <c r="A261" t="s">
        <v>9039</v>
      </c>
      <c r="B261">
        <v>7420000133</v>
      </c>
      <c r="C261" t="s">
        <v>8709</v>
      </c>
      <c r="D261" t="s">
        <v>4</v>
      </c>
      <c r="E261" t="s">
        <v>8434</v>
      </c>
      <c r="F261" t="s">
        <v>5148</v>
      </c>
      <c r="G261">
        <v>4</v>
      </c>
      <c r="H261" t="s">
        <v>266</v>
      </c>
      <c r="I261" t="s">
        <v>8760</v>
      </c>
      <c r="J261" t="s">
        <v>8760</v>
      </c>
      <c r="K261" s="144">
        <v>18</v>
      </c>
      <c r="L261" s="144"/>
      <c r="M261" s="144">
        <v>8</v>
      </c>
      <c r="N261" s="144"/>
      <c r="O261" s="144"/>
      <c r="P261" s="144"/>
      <c r="Q261" s="144"/>
      <c r="R261" s="144"/>
      <c r="S261" s="144"/>
      <c r="T261" s="144"/>
      <c r="U261" s="144"/>
      <c r="V261" s="144">
        <v>18</v>
      </c>
    </row>
    <row r="262" spans="1:22" x14ac:dyDescent="0.25">
      <c r="A262" t="s">
        <v>9039</v>
      </c>
      <c r="B262">
        <v>7420000133</v>
      </c>
      <c r="C262" t="s">
        <v>8709</v>
      </c>
      <c r="D262" t="s">
        <v>4</v>
      </c>
      <c r="E262" t="s">
        <v>8434</v>
      </c>
      <c r="F262" t="s">
        <v>5150</v>
      </c>
      <c r="G262">
        <v>4</v>
      </c>
      <c r="H262" t="s">
        <v>266</v>
      </c>
      <c r="I262" t="s">
        <v>8760</v>
      </c>
      <c r="J262" t="s">
        <v>8760</v>
      </c>
      <c r="K262" s="144">
        <v>23</v>
      </c>
      <c r="L262" s="144"/>
      <c r="M262" s="144"/>
      <c r="N262" s="144">
        <v>4</v>
      </c>
      <c r="O262" s="144"/>
      <c r="P262" s="144"/>
      <c r="Q262" s="144"/>
      <c r="R262" s="144"/>
      <c r="S262" s="144"/>
      <c r="T262" s="144"/>
      <c r="U262" s="144"/>
      <c r="V262" s="144">
        <v>23</v>
      </c>
    </row>
    <row r="263" spans="1:22" x14ac:dyDescent="0.25">
      <c r="A263" t="s">
        <v>9039</v>
      </c>
      <c r="B263">
        <v>7420000133</v>
      </c>
      <c r="C263" t="s">
        <v>8709</v>
      </c>
      <c r="D263" t="s">
        <v>4</v>
      </c>
      <c r="E263" t="s">
        <v>8434</v>
      </c>
      <c r="F263" t="s">
        <v>5155</v>
      </c>
      <c r="G263">
        <v>4</v>
      </c>
      <c r="H263" t="s">
        <v>704</v>
      </c>
      <c r="I263" t="s">
        <v>8760</v>
      </c>
      <c r="J263" t="s">
        <v>8760</v>
      </c>
      <c r="K263" s="144">
        <v>12</v>
      </c>
      <c r="L263" s="144"/>
      <c r="M263" s="144">
        <v>12</v>
      </c>
      <c r="N263" s="144"/>
      <c r="O263" s="144">
        <v>4</v>
      </c>
      <c r="P263" s="144"/>
      <c r="Q263" s="144"/>
      <c r="R263" s="144"/>
      <c r="S263" s="144"/>
      <c r="T263" s="144"/>
      <c r="U263" s="144"/>
      <c r="V263" s="144">
        <v>12</v>
      </c>
    </row>
    <row r="264" spans="1:22" x14ac:dyDescent="0.25">
      <c r="A264" t="s">
        <v>9039</v>
      </c>
      <c r="B264">
        <v>7420000133</v>
      </c>
      <c r="C264" t="s">
        <v>8709</v>
      </c>
      <c r="D264" t="s">
        <v>4</v>
      </c>
      <c r="E264" t="s">
        <v>8434</v>
      </c>
      <c r="F264" t="s">
        <v>5537</v>
      </c>
      <c r="G264">
        <v>4</v>
      </c>
      <c r="H264" t="s">
        <v>204</v>
      </c>
      <c r="I264" t="s">
        <v>8760</v>
      </c>
      <c r="J264" t="s">
        <v>8760</v>
      </c>
      <c r="K264" s="144">
        <v>11</v>
      </c>
      <c r="L264" s="144">
        <v>5</v>
      </c>
      <c r="M264" s="144"/>
      <c r="N264" s="144">
        <v>6</v>
      </c>
      <c r="O264" s="144"/>
      <c r="P264" s="144"/>
      <c r="Q264" s="144"/>
      <c r="R264" s="144"/>
      <c r="S264" s="144"/>
      <c r="T264" s="144"/>
      <c r="U264" s="144"/>
      <c r="V264" s="144">
        <v>11</v>
      </c>
    </row>
    <row r="265" spans="1:22" x14ac:dyDescent="0.25">
      <c r="A265" t="s">
        <v>9040</v>
      </c>
      <c r="B265">
        <v>7449000721</v>
      </c>
      <c r="C265" t="s">
        <v>8718</v>
      </c>
      <c r="D265" t="s">
        <v>4</v>
      </c>
      <c r="E265" t="s">
        <v>8434</v>
      </c>
      <c r="F265" t="s">
        <v>4678</v>
      </c>
      <c r="G265" t="s">
        <v>8760</v>
      </c>
      <c r="H265" t="s">
        <v>425</v>
      </c>
      <c r="I265" t="s">
        <v>8760</v>
      </c>
      <c r="J265" t="s">
        <v>8760</v>
      </c>
      <c r="K265" s="144">
        <v>1</v>
      </c>
      <c r="L265" s="144">
        <v>0</v>
      </c>
      <c r="M265" s="144">
        <v>0</v>
      </c>
      <c r="N265" s="144">
        <v>0</v>
      </c>
      <c r="O265" s="144">
        <v>0</v>
      </c>
      <c r="P265" s="144">
        <v>1</v>
      </c>
      <c r="Q265" s="144">
        <v>1</v>
      </c>
      <c r="R265" s="144">
        <v>1</v>
      </c>
      <c r="S265" s="144"/>
      <c r="T265" s="144"/>
      <c r="U265" s="144"/>
      <c r="V265" s="144">
        <v>1</v>
      </c>
    </row>
    <row r="266" spans="1:22" x14ac:dyDescent="0.25">
      <c r="A266" t="s">
        <v>9040</v>
      </c>
      <c r="B266">
        <v>7449006184</v>
      </c>
      <c r="C266" t="s">
        <v>8719</v>
      </c>
      <c r="D266" t="s">
        <v>4</v>
      </c>
      <c r="E266" t="s">
        <v>8435</v>
      </c>
      <c r="F266" t="s">
        <v>7085</v>
      </c>
      <c r="G266" t="s">
        <v>8760</v>
      </c>
      <c r="H266" t="s">
        <v>425</v>
      </c>
      <c r="I266" t="s">
        <v>8760</v>
      </c>
      <c r="J266" t="s">
        <v>8760</v>
      </c>
      <c r="K266" s="144">
        <v>1</v>
      </c>
      <c r="L266" s="144">
        <v>0</v>
      </c>
      <c r="M266" s="144">
        <v>0</v>
      </c>
      <c r="N266" s="144">
        <v>0</v>
      </c>
      <c r="O266" s="144">
        <v>0</v>
      </c>
      <c r="P266" s="144">
        <v>1</v>
      </c>
      <c r="Q266" s="144">
        <v>1</v>
      </c>
      <c r="R266" s="144"/>
      <c r="S266" s="144">
        <v>1</v>
      </c>
      <c r="T266" s="144"/>
      <c r="U266" s="144"/>
      <c r="V266" s="144">
        <v>1</v>
      </c>
    </row>
    <row r="267" spans="1:22" x14ac:dyDescent="0.25">
      <c r="A267" t="s">
        <v>9040</v>
      </c>
      <c r="B267">
        <v>7449006730</v>
      </c>
      <c r="C267" t="s">
        <v>8722</v>
      </c>
      <c r="D267" t="s">
        <v>4</v>
      </c>
      <c r="E267" t="s">
        <v>8436</v>
      </c>
      <c r="F267" t="s">
        <v>8723</v>
      </c>
      <c r="G267" t="s">
        <v>8760</v>
      </c>
      <c r="H267" t="s">
        <v>425</v>
      </c>
      <c r="I267" t="s">
        <v>8760</v>
      </c>
      <c r="J267" t="s">
        <v>8760</v>
      </c>
      <c r="K267" s="144">
        <v>1</v>
      </c>
      <c r="L267" s="144">
        <v>0</v>
      </c>
      <c r="M267" s="144">
        <v>0</v>
      </c>
      <c r="N267" s="144">
        <v>0</v>
      </c>
      <c r="O267" s="144">
        <v>0</v>
      </c>
      <c r="P267" s="144">
        <v>1</v>
      </c>
      <c r="Q267" s="144">
        <v>1</v>
      </c>
      <c r="R267" s="144"/>
      <c r="S267" s="144">
        <v>1</v>
      </c>
      <c r="T267" s="144"/>
      <c r="U267" s="144"/>
      <c r="V267" s="144">
        <v>1</v>
      </c>
    </row>
    <row r="268" spans="1:22" x14ac:dyDescent="0.25">
      <c r="A268" t="s">
        <v>9044</v>
      </c>
      <c r="B268">
        <v>7449006184</v>
      </c>
      <c r="C268" t="s">
        <v>8719</v>
      </c>
      <c r="D268" t="s">
        <v>4</v>
      </c>
      <c r="E268" t="s">
        <v>8434</v>
      </c>
      <c r="F268" t="s">
        <v>1377</v>
      </c>
      <c r="G268" t="s">
        <v>8760</v>
      </c>
      <c r="H268" t="s">
        <v>399</v>
      </c>
      <c r="I268" t="s">
        <v>8760</v>
      </c>
      <c r="J268" t="s">
        <v>8760</v>
      </c>
      <c r="K268" s="144">
        <v>11</v>
      </c>
      <c r="L268" s="144"/>
      <c r="M268" s="144"/>
      <c r="N268" s="144">
        <v>1</v>
      </c>
      <c r="O268" s="144"/>
      <c r="P268" s="144">
        <v>10</v>
      </c>
      <c r="Q268" s="144">
        <v>5</v>
      </c>
      <c r="R268" s="144">
        <v>3</v>
      </c>
      <c r="S268" s="144"/>
      <c r="T268" s="144"/>
      <c r="U268" s="144"/>
      <c r="V268" s="144">
        <v>6</v>
      </c>
    </row>
    <row r="269" spans="1:22" x14ac:dyDescent="0.25">
      <c r="A269" t="s">
        <v>9044</v>
      </c>
      <c r="B269">
        <v>7449006184</v>
      </c>
      <c r="C269" t="s">
        <v>8719</v>
      </c>
      <c r="D269" t="s">
        <v>4</v>
      </c>
      <c r="E269" t="s">
        <v>8434</v>
      </c>
      <c r="F269" t="s">
        <v>4882</v>
      </c>
      <c r="G269" t="s">
        <v>8760</v>
      </c>
      <c r="H269" t="s">
        <v>261</v>
      </c>
      <c r="I269" t="s">
        <v>8760</v>
      </c>
      <c r="J269" t="s">
        <v>8760</v>
      </c>
      <c r="K269" s="144">
        <v>10</v>
      </c>
      <c r="L269" s="144"/>
      <c r="M269" s="144"/>
      <c r="N269" s="144"/>
      <c r="O269" s="144"/>
      <c r="P269" s="144">
        <v>10</v>
      </c>
      <c r="Q269" s="144">
        <v>3</v>
      </c>
      <c r="R269" s="144"/>
      <c r="S269" s="144">
        <v>1</v>
      </c>
      <c r="T269" s="144">
        <v>1</v>
      </c>
      <c r="U269" s="144"/>
      <c r="V269" s="144">
        <v>346</v>
      </c>
    </row>
    <row r="270" spans="1:22" x14ac:dyDescent="0.25">
      <c r="A270" t="s">
        <v>9044</v>
      </c>
      <c r="B270">
        <v>7449006184</v>
      </c>
      <c r="C270" t="s">
        <v>8719</v>
      </c>
      <c r="D270" t="s">
        <v>4</v>
      </c>
      <c r="E270" t="s">
        <v>8434</v>
      </c>
      <c r="F270" t="s">
        <v>8548</v>
      </c>
      <c r="G270" t="s">
        <v>8760</v>
      </c>
      <c r="H270" t="s">
        <v>219</v>
      </c>
      <c r="I270" t="s">
        <v>8760</v>
      </c>
      <c r="J270" t="s">
        <v>8760</v>
      </c>
      <c r="K270" s="144">
        <v>7</v>
      </c>
      <c r="L270" s="144"/>
      <c r="M270" s="144"/>
      <c r="N270" s="144">
        <v>1</v>
      </c>
      <c r="O270" s="144"/>
      <c r="P270" s="144">
        <v>6</v>
      </c>
      <c r="Q270" s="144">
        <v>2</v>
      </c>
      <c r="R270" s="144">
        <v>1</v>
      </c>
      <c r="S270" s="144"/>
      <c r="T270" s="144"/>
      <c r="U270" s="144"/>
      <c r="V270" s="144">
        <v>3</v>
      </c>
    </row>
    <row r="271" spans="1:22" x14ac:dyDescent="0.25">
      <c r="A271" t="s">
        <v>9044</v>
      </c>
      <c r="B271">
        <v>7449006184</v>
      </c>
      <c r="C271" t="s">
        <v>8719</v>
      </c>
      <c r="D271" t="s">
        <v>4</v>
      </c>
      <c r="E271" t="s">
        <v>8434</v>
      </c>
      <c r="F271" t="s">
        <v>5148</v>
      </c>
      <c r="G271" t="s">
        <v>8760</v>
      </c>
      <c r="H271" t="s">
        <v>248</v>
      </c>
      <c r="I271" t="s">
        <v>8760</v>
      </c>
      <c r="J271" t="s">
        <v>8760</v>
      </c>
      <c r="K271" s="144">
        <v>11</v>
      </c>
      <c r="L271" s="144"/>
      <c r="M271" s="144">
        <v>2</v>
      </c>
      <c r="N271" s="144"/>
      <c r="O271" s="144"/>
      <c r="P271" s="144">
        <v>7</v>
      </c>
      <c r="Q271" s="144">
        <v>5</v>
      </c>
      <c r="R271" s="144"/>
      <c r="S271" s="144">
        <v>5</v>
      </c>
      <c r="T271" s="144">
        <v>5</v>
      </c>
      <c r="U271" s="144"/>
      <c r="V271" s="144">
        <v>13</v>
      </c>
    </row>
    <row r="272" spans="1:22" x14ac:dyDescent="0.25">
      <c r="A272" t="s">
        <v>9044</v>
      </c>
      <c r="B272">
        <v>7449006184</v>
      </c>
      <c r="C272" t="s">
        <v>8719</v>
      </c>
      <c r="D272" t="s">
        <v>4</v>
      </c>
      <c r="E272" t="s">
        <v>8434</v>
      </c>
      <c r="F272" t="s">
        <v>5558</v>
      </c>
      <c r="G272" t="s">
        <v>8760</v>
      </c>
      <c r="H272" t="s">
        <v>400</v>
      </c>
      <c r="I272" t="s">
        <v>8760</v>
      </c>
      <c r="J272" t="s">
        <v>8760</v>
      </c>
      <c r="K272" s="144">
        <v>5</v>
      </c>
      <c r="L272" s="144"/>
      <c r="M272" s="144"/>
      <c r="N272" s="144"/>
      <c r="O272" s="144"/>
      <c r="P272" s="144">
        <v>5</v>
      </c>
      <c r="Q272" s="144">
        <v>3</v>
      </c>
      <c r="R272" s="144"/>
      <c r="S272" s="144">
        <v>3</v>
      </c>
      <c r="T272" s="144">
        <v>3</v>
      </c>
      <c r="U272" s="144"/>
      <c r="V272" s="144">
        <v>3</v>
      </c>
    </row>
    <row r="273" spans="1:22" x14ac:dyDescent="0.25">
      <c r="A273" t="s">
        <v>9044</v>
      </c>
      <c r="B273">
        <v>7449006730</v>
      </c>
      <c r="C273" t="s">
        <v>8722</v>
      </c>
      <c r="D273" t="s">
        <v>4</v>
      </c>
      <c r="E273" t="s">
        <v>8434</v>
      </c>
      <c r="F273" t="s">
        <v>4032</v>
      </c>
      <c r="G273" t="s">
        <v>8760</v>
      </c>
      <c r="H273" t="s">
        <v>399</v>
      </c>
      <c r="I273" t="s">
        <v>8760</v>
      </c>
      <c r="J273" t="s">
        <v>8760</v>
      </c>
      <c r="K273" s="144">
        <v>6</v>
      </c>
      <c r="L273" s="144"/>
      <c r="M273" s="144">
        <v>6</v>
      </c>
      <c r="N273" s="144"/>
      <c r="O273" s="144"/>
      <c r="P273" s="144"/>
      <c r="Q273" s="144"/>
      <c r="R273" s="144"/>
      <c r="S273" s="144"/>
      <c r="T273" s="144"/>
      <c r="U273" s="144"/>
      <c r="V273" s="144">
        <v>6</v>
      </c>
    </row>
    <row r="274" spans="1:22" x14ac:dyDescent="0.25">
      <c r="A274" t="s">
        <v>9044</v>
      </c>
      <c r="B274">
        <v>7449006730</v>
      </c>
      <c r="C274" t="s">
        <v>8722</v>
      </c>
      <c r="D274" t="s">
        <v>4</v>
      </c>
      <c r="E274" t="s">
        <v>8434</v>
      </c>
      <c r="F274" t="s">
        <v>4034</v>
      </c>
      <c r="G274" t="s">
        <v>8760</v>
      </c>
      <c r="H274" t="s">
        <v>399</v>
      </c>
      <c r="I274" t="s">
        <v>8760</v>
      </c>
      <c r="J274" t="s">
        <v>8760</v>
      </c>
      <c r="K274" s="144">
        <v>11</v>
      </c>
      <c r="L274" s="144"/>
      <c r="M274" s="144">
        <v>11</v>
      </c>
      <c r="N274" s="144"/>
      <c r="O274" s="144"/>
      <c r="P274" s="144"/>
      <c r="Q274" s="144"/>
      <c r="R274" s="144"/>
      <c r="S274" s="144"/>
      <c r="T274" s="144"/>
      <c r="U274" s="144"/>
      <c r="V274" s="144">
        <v>11</v>
      </c>
    </row>
    <row r="275" spans="1:22" x14ac:dyDescent="0.25">
      <c r="A275" t="s">
        <v>9044</v>
      </c>
      <c r="B275">
        <v>7449006730</v>
      </c>
      <c r="C275" t="s">
        <v>8722</v>
      </c>
      <c r="D275" t="s">
        <v>4</v>
      </c>
      <c r="E275" t="s">
        <v>8434</v>
      </c>
      <c r="F275" t="s">
        <v>4882</v>
      </c>
      <c r="G275" t="s">
        <v>8760</v>
      </c>
      <c r="H275" t="s">
        <v>261</v>
      </c>
      <c r="I275" t="s">
        <v>8760</v>
      </c>
      <c r="J275" t="s">
        <v>8760</v>
      </c>
      <c r="K275" s="144">
        <v>25</v>
      </c>
      <c r="L275" s="144"/>
      <c r="M275" s="144">
        <v>13</v>
      </c>
      <c r="N275" s="144"/>
      <c r="O275" s="144"/>
      <c r="P275" s="144">
        <v>12</v>
      </c>
      <c r="Q275" s="144">
        <v>4</v>
      </c>
      <c r="R275" s="144"/>
      <c r="S275" s="144">
        <v>4</v>
      </c>
      <c r="T275" s="144">
        <v>4</v>
      </c>
      <c r="U275" s="144"/>
      <c r="V275" s="144">
        <v>30</v>
      </c>
    </row>
    <row r="276" spans="1:22" x14ac:dyDescent="0.25">
      <c r="A276" t="s">
        <v>9044</v>
      </c>
      <c r="B276">
        <v>7449006730</v>
      </c>
      <c r="C276" t="s">
        <v>8722</v>
      </c>
      <c r="D276" t="s">
        <v>4</v>
      </c>
      <c r="E276" t="s">
        <v>8434</v>
      </c>
      <c r="F276" t="s">
        <v>8548</v>
      </c>
      <c r="G276" t="s">
        <v>8760</v>
      </c>
      <c r="H276" t="s">
        <v>219</v>
      </c>
      <c r="I276" t="s">
        <v>8760</v>
      </c>
      <c r="J276" t="s">
        <v>8760</v>
      </c>
      <c r="K276" s="144">
        <v>19</v>
      </c>
      <c r="L276" s="144"/>
      <c r="M276" s="144">
        <v>10</v>
      </c>
      <c r="N276" s="144"/>
      <c r="O276" s="144"/>
      <c r="P276" s="144">
        <v>9</v>
      </c>
      <c r="Q276" s="144">
        <v>2</v>
      </c>
      <c r="R276" s="144"/>
      <c r="S276" s="144"/>
      <c r="T276" s="144"/>
      <c r="U276" s="144"/>
      <c r="V276" s="144">
        <v>12</v>
      </c>
    </row>
    <row r="277" spans="1:22" x14ac:dyDescent="0.25">
      <c r="A277" t="s">
        <v>9044</v>
      </c>
      <c r="B277">
        <v>7449006730</v>
      </c>
      <c r="C277" t="s">
        <v>8722</v>
      </c>
      <c r="D277" t="s">
        <v>4</v>
      </c>
      <c r="E277" t="s">
        <v>8434</v>
      </c>
      <c r="F277" t="s">
        <v>5148</v>
      </c>
      <c r="G277" t="s">
        <v>8760</v>
      </c>
      <c r="H277" t="s">
        <v>248</v>
      </c>
      <c r="I277" t="s">
        <v>8760</v>
      </c>
      <c r="J277" t="s">
        <v>8760</v>
      </c>
      <c r="K277" s="144">
        <v>15</v>
      </c>
      <c r="L277" s="144"/>
      <c r="M277" s="144">
        <v>5</v>
      </c>
      <c r="N277" s="144"/>
      <c r="O277" s="144"/>
      <c r="P277" s="144">
        <v>10</v>
      </c>
      <c r="Q277" s="144">
        <v>5</v>
      </c>
      <c r="R277" s="144"/>
      <c r="S277" s="144">
        <v>5</v>
      </c>
      <c r="T277" s="144">
        <v>5</v>
      </c>
      <c r="U277" s="144"/>
      <c r="V277" s="144">
        <v>10</v>
      </c>
    </row>
    <row r="278" spans="1:22" x14ac:dyDescent="0.25">
      <c r="A278" t="s">
        <v>9044</v>
      </c>
      <c r="B278">
        <v>7449006730</v>
      </c>
      <c r="C278" t="s">
        <v>8722</v>
      </c>
      <c r="D278" t="s">
        <v>4</v>
      </c>
      <c r="E278" t="s">
        <v>8434</v>
      </c>
      <c r="F278" t="s">
        <v>5558</v>
      </c>
      <c r="G278" t="s">
        <v>8760</v>
      </c>
      <c r="H278" t="s">
        <v>227</v>
      </c>
      <c r="I278" t="s">
        <v>8760</v>
      </c>
      <c r="J278" t="s">
        <v>8760</v>
      </c>
      <c r="K278" s="144">
        <v>28</v>
      </c>
      <c r="L278" s="144"/>
      <c r="M278" s="144">
        <v>7</v>
      </c>
      <c r="N278" s="144"/>
      <c r="O278" s="144"/>
      <c r="P278" s="144">
        <v>17</v>
      </c>
      <c r="Q278" s="144">
        <v>3</v>
      </c>
      <c r="R278" s="144"/>
      <c r="S278" s="144">
        <v>3</v>
      </c>
      <c r="T278" s="144">
        <v>3</v>
      </c>
      <c r="U278" s="144"/>
      <c r="V278" s="144">
        <v>14</v>
      </c>
    </row>
    <row r="279" spans="1:22" x14ac:dyDescent="0.25">
      <c r="A279" t="s">
        <v>9044</v>
      </c>
      <c r="B279">
        <v>7449006730</v>
      </c>
      <c r="C279" t="s">
        <v>8722</v>
      </c>
      <c r="D279" t="s">
        <v>4</v>
      </c>
      <c r="E279" t="s">
        <v>8434</v>
      </c>
      <c r="F279" t="s">
        <v>5559</v>
      </c>
      <c r="G279" t="s">
        <v>8760</v>
      </c>
      <c r="H279" t="s">
        <v>400</v>
      </c>
      <c r="I279" t="s">
        <v>8760</v>
      </c>
      <c r="J279" t="s">
        <v>8760</v>
      </c>
      <c r="K279" s="144">
        <v>27</v>
      </c>
      <c r="L279" s="144"/>
      <c r="M279" s="144">
        <v>15</v>
      </c>
      <c r="N279" s="144"/>
      <c r="O279" s="144"/>
      <c r="P279" s="144">
        <v>12</v>
      </c>
      <c r="Q279" s="144">
        <v>3</v>
      </c>
      <c r="R279" s="144"/>
      <c r="S279" s="144">
        <v>2</v>
      </c>
      <c r="T279" s="144">
        <v>2</v>
      </c>
      <c r="U279" s="144"/>
      <c r="V279" s="144">
        <v>18</v>
      </c>
    </row>
    <row r="280" spans="1:22" x14ac:dyDescent="0.25">
      <c r="A280" t="s">
        <v>9044</v>
      </c>
      <c r="B280">
        <v>7449105883</v>
      </c>
      <c r="C280" t="s">
        <v>8727</v>
      </c>
      <c r="D280" t="s">
        <v>4</v>
      </c>
      <c r="E280" t="s">
        <v>8434</v>
      </c>
      <c r="F280" t="s">
        <v>5148</v>
      </c>
      <c r="G280" t="s">
        <v>8760</v>
      </c>
      <c r="H280" t="s">
        <v>248</v>
      </c>
      <c r="I280" t="s">
        <v>8760</v>
      </c>
      <c r="J280" t="s">
        <v>8760</v>
      </c>
      <c r="K280" s="144">
        <v>5</v>
      </c>
      <c r="L280" s="144"/>
      <c r="M280" s="144">
        <v>5</v>
      </c>
      <c r="N280" s="144"/>
      <c r="O280" s="144"/>
      <c r="P280" s="144"/>
      <c r="Q280" s="144"/>
      <c r="R280" s="144"/>
      <c r="S280" s="144"/>
      <c r="T280" s="144"/>
      <c r="U280" s="144"/>
      <c r="V280" s="144">
        <v>5</v>
      </c>
    </row>
    <row r="281" spans="1:22" x14ac:dyDescent="0.25">
      <c r="A281" t="s">
        <v>9046</v>
      </c>
      <c r="B281">
        <v>7449006184</v>
      </c>
      <c r="C281" t="s">
        <v>8719</v>
      </c>
      <c r="D281" t="s">
        <v>4</v>
      </c>
      <c r="E281" t="s">
        <v>8435</v>
      </c>
      <c r="F281" t="s">
        <v>8076</v>
      </c>
      <c r="G281" t="s">
        <v>8760</v>
      </c>
      <c r="H281" t="s">
        <v>273</v>
      </c>
      <c r="I281" t="s">
        <v>8760</v>
      </c>
      <c r="J281" t="s">
        <v>8760</v>
      </c>
      <c r="K281" s="144">
        <v>2</v>
      </c>
      <c r="L281" s="144">
        <v>0</v>
      </c>
      <c r="M281" s="144"/>
      <c r="N281" s="144">
        <v>0</v>
      </c>
      <c r="O281" s="144">
        <v>0</v>
      </c>
      <c r="P281" s="144">
        <v>2</v>
      </c>
      <c r="Q281" s="144">
        <v>2</v>
      </c>
      <c r="R281" s="144">
        <v>1</v>
      </c>
      <c r="S281" s="144">
        <v>0</v>
      </c>
      <c r="T281" s="144">
        <v>0</v>
      </c>
      <c r="U281" s="144"/>
      <c r="V281" s="144">
        <v>2</v>
      </c>
    </row>
    <row r="282" spans="1:22" x14ac:dyDescent="0.25">
      <c r="A282" t="s">
        <v>9046</v>
      </c>
      <c r="B282">
        <v>7449006184</v>
      </c>
      <c r="C282" t="s">
        <v>8719</v>
      </c>
      <c r="D282" t="s">
        <v>4</v>
      </c>
      <c r="E282" t="s">
        <v>8434</v>
      </c>
      <c r="F282" t="s">
        <v>3197</v>
      </c>
      <c r="G282" t="s">
        <v>8760</v>
      </c>
      <c r="H282" t="s">
        <v>254</v>
      </c>
      <c r="I282" t="s">
        <v>8760</v>
      </c>
      <c r="J282" t="s">
        <v>8760</v>
      </c>
      <c r="K282" s="144">
        <v>3</v>
      </c>
      <c r="L282" s="144">
        <v>0</v>
      </c>
      <c r="M282" s="144"/>
      <c r="N282" s="144">
        <v>0</v>
      </c>
      <c r="O282" s="144">
        <v>0</v>
      </c>
      <c r="P282" s="144">
        <v>3</v>
      </c>
      <c r="Q282" s="144">
        <v>3</v>
      </c>
      <c r="R282" s="144">
        <v>1</v>
      </c>
      <c r="S282" s="144">
        <v>2</v>
      </c>
      <c r="T282" s="144">
        <v>0</v>
      </c>
      <c r="U282" s="144"/>
      <c r="V282" s="144">
        <v>3</v>
      </c>
    </row>
    <row r="283" spans="1:22" x14ac:dyDescent="0.25">
      <c r="A283" t="s">
        <v>9046</v>
      </c>
      <c r="B283">
        <v>7449006184</v>
      </c>
      <c r="C283" t="s">
        <v>8719</v>
      </c>
      <c r="D283" t="s">
        <v>4</v>
      </c>
      <c r="E283" t="s">
        <v>8434</v>
      </c>
      <c r="F283" t="s">
        <v>3710</v>
      </c>
      <c r="G283" t="s">
        <v>8760</v>
      </c>
      <c r="H283" t="s">
        <v>254</v>
      </c>
      <c r="I283" t="s">
        <v>8760</v>
      </c>
      <c r="J283" t="s">
        <v>8760</v>
      </c>
      <c r="K283" s="144">
        <v>60</v>
      </c>
      <c r="L283" s="144">
        <v>0</v>
      </c>
      <c r="M283" s="144"/>
      <c r="N283" s="144">
        <v>0</v>
      </c>
      <c r="O283" s="144">
        <v>0</v>
      </c>
      <c r="P283" s="144">
        <v>2</v>
      </c>
      <c r="Q283" s="144">
        <v>2</v>
      </c>
      <c r="R283" s="144"/>
      <c r="S283" s="144">
        <v>0</v>
      </c>
      <c r="T283" s="144">
        <v>0</v>
      </c>
      <c r="U283" s="144"/>
      <c r="V283" s="144">
        <v>646</v>
      </c>
    </row>
    <row r="284" spans="1:22" x14ac:dyDescent="0.25">
      <c r="A284" t="s">
        <v>9046</v>
      </c>
      <c r="B284">
        <v>7449006184</v>
      </c>
      <c r="C284" t="s">
        <v>8719</v>
      </c>
      <c r="D284" t="s">
        <v>4</v>
      </c>
      <c r="E284" t="s">
        <v>8434</v>
      </c>
      <c r="F284" t="s">
        <v>3710</v>
      </c>
      <c r="G284" t="s">
        <v>8760</v>
      </c>
      <c r="H284" t="s">
        <v>273</v>
      </c>
      <c r="I284" t="s">
        <v>8760</v>
      </c>
      <c r="J284" t="s">
        <v>8760</v>
      </c>
      <c r="K284" s="144">
        <v>64</v>
      </c>
      <c r="L284" s="144">
        <v>0</v>
      </c>
      <c r="M284" s="144">
        <v>2</v>
      </c>
      <c r="N284" s="144">
        <v>0</v>
      </c>
      <c r="O284" s="144">
        <v>0</v>
      </c>
      <c r="P284" s="144">
        <v>4</v>
      </c>
      <c r="Q284" s="144">
        <v>4</v>
      </c>
      <c r="R284" s="144">
        <v>4</v>
      </c>
      <c r="S284" s="144">
        <v>0</v>
      </c>
      <c r="T284" s="144">
        <v>0</v>
      </c>
      <c r="U284" s="144"/>
      <c r="V284" s="144">
        <v>650</v>
      </c>
    </row>
    <row r="285" spans="1:22" x14ac:dyDescent="0.25">
      <c r="A285" t="s">
        <v>9046</v>
      </c>
      <c r="B285">
        <v>7449006184</v>
      </c>
      <c r="C285" t="s">
        <v>8719</v>
      </c>
      <c r="D285" t="s">
        <v>4</v>
      </c>
      <c r="E285" t="s">
        <v>8434</v>
      </c>
      <c r="F285" t="s">
        <v>5148</v>
      </c>
      <c r="G285" t="s">
        <v>8760</v>
      </c>
      <c r="H285" t="s">
        <v>247</v>
      </c>
      <c r="I285" t="s">
        <v>8760</v>
      </c>
      <c r="J285" t="s">
        <v>8760</v>
      </c>
      <c r="K285" s="144">
        <v>3</v>
      </c>
      <c r="L285" s="144">
        <v>0</v>
      </c>
      <c r="M285" s="144"/>
      <c r="N285" s="144">
        <v>0</v>
      </c>
      <c r="O285" s="144">
        <v>0</v>
      </c>
      <c r="P285" s="144">
        <v>1</v>
      </c>
      <c r="Q285" s="144">
        <v>1</v>
      </c>
      <c r="R285" s="144"/>
      <c r="S285" s="144">
        <v>0</v>
      </c>
      <c r="T285" s="144">
        <v>0</v>
      </c>
      <c r="U285" s="144"/>
      <c r="V285" s="144">
        <v>7</v>
      </c>
    </row>
    <row r="286" spans="1:22" x14ac:dyDescent="0.25">
      <c r="A286" t="s">
        <v>9046</v>
      </c>
      <c r="B286">
        <v>7449006184</v>
      </c>
      <c r="C286" t="s">
        <v>8719</v>
      </c>
      <c r="D286" t="s">
        <v>4</v>
      </c>
      <c r="E286" t="s">
        <v>8434</v>
      </c>
      <c r="F286" t="s">
        <v>5155</v>
      </c>
      <c r="G286" t="s">
        <v>8760</v>
      </c>
      <c r="H286" t="s">
        <v>247</v>
      </c>
      <c r="I286" t="s">
        <v>8760</v>
      </c>
      <c r="J286" t="s">
        <v>8760</v>
      </c>
      <c r="K286" s="144">
        <v>1</v>
      </c>
      <c r="L286" s="144">
        <v>0</v>
      </c>
      <c r="M286" s="144"/>
      <c r="N286" s="144">
        <v>0</v>
      </c>
      <c r="O286" s="144">
        <v>0</v>
      </c>
      <c r="P286" s="144">
        <v>1</v>
      </c>
      <c r="Q286" s="144">
        <v>1</v>
      </c>
      <c r="R286" s="144"/>
      <c r="S286" s="144">
        <v>0</v>
      </c>
      <c r="T286" s="144">
        <v>0</v>
      </c>
      <c r="U286" s="144"/>
      <c r="V286" s="144">
        <v>1</v>
      </c>
    </row>
    <row r="287" spans="1:22" x14ac:dyDescent="0.25">
      <c r="A287" t="s">
        <v>9046</v>
      </c>
      <c r="B287">
        <v>7449006184</v>
      </c>
      <c r="C287" t="s">
        <v>8719</v>
      </c>
      <c r="D287" t="s">
        <v>4</v>
      </c>
      <c r="E287" t="s">
        <v>8434</v>
      </c>
      <c r="F287" t="s">
        <v>5537</v>
      </c>
      <c r="G287" t="s">
        <v>8760</v>
      </c>
      <c r="H287" t="s">
        <v>204</v>
      </c>
      <c r="I287" t="s">
        <v>8760</v>
      </c>
      <c r="J287" t="s">
        <v>8760</v>
      </c>
      <c r="K287" s="144">
        <v>58</v>
      </c>
      <c r="L287" s="144">
        <v>0</v>
      </c>
      <c r="M287" s="144">
        <v>3</v>
      </c>
      <c r="N287" s="144">
        <v>0</v>
      </c>
      <c r="O287" s="144">
        <v>0</v>
      </c>
      <c r="P287" s="144">
        <v>1</v>
      </c>
      <c r="Q287" s="144">
        <v>1</v>
      </c>
      <c r="R287" s="144"/>
      <c r="S287" s="144">
        <v>0</v>
      </c>
      <c r="T287" s="144">
        <v>0</v>
      </c>
      <c r="U287" s="144"/>
      <c r="V287" s="144">
        <v>111</v>
      </c>
    </row>
    <row r="288" spans="1:22" x14ac:dyDescent="0.25">
      <c r="A288" t="s">
        <v>9046</v>
      </c>
      <c r="B288">
        <v>7449044990</v>
      </c>
      <c r="C288" t="s">
        <v>8724</v>
      </c>
      <c r="D288" t="s">
        <v>4</v>
      </c>
      <c r="E288" t="s">
        <v>8434</v>
      </c>
      <c r="F288" t="s">
        <v>3710</v>
      </c>
      <c r="G288" t="s">
        <v>8760</v>
      </c>
      <c r="H288" t="s">
        <v>254</v>
      </c>
      <c r="I288" t="s">
        <v>8760</v>
      </c>
      <c r="J288" t="s">
        <v>8760</v>
      </c>
      <c r="K288" s="144">
        <v>2</v>
      </c>
      <c r="L288" s="144">
        <v>0</v>
      </c>
      <c r="M288" s="144"/>
      <c r="N288" s="144">
        <v>0</v>
      </c>
      <c r="O288" s="144">
        <v>0</v>
      </c>
      <c r="P288" s="144">
        <v>2</v>
      </c>
      <c r="Q288" s="144">
        <v>2</v>
      </c>
      <c r="R288" s="144"/>
      <c r="S288" s="144">
        <v>0</v>
      </c>
      <c r="T288" s="144">
        <v>0</v>
      </c>
      <c r="U288" s="144"/>
      <c r="V288" s="144">
        <v>23</v>
      </c>
    </row>
    <row r="289" spans="1:22" x14ac:dyDescent="0.25">
      <c r="A289" t="s">
        <v>9046</v>
      </c>
      <c r="B289">
        <v>7449056435</v>
      </c>
      <c r="C289" t="s">
        <v>8726</v>
      </c>
      <c r="D289" t="s">
        <v>4</v>
      </c>
      <c r="E289" t="s">
        <v>8434</v>
      </c>
      <c r="F289" t="s">
        <v>3710</v>
      </c>
      <c r="G289" t="s">
        <v>8760</v>
      </c>
      <c r="H289" t="s">
        <v>254</v>
      </c>
      <c r="I289" t="s">
        <v>8760</v>
      </c>
      <c r="J289" t="s">
        <v>8760</v>
      </c>
      <c r="K289" s="144">
        <v>2</v>
      </c>
      <c r="L289" s="144">
        <v>0</v>
      </c>
      <c r="M289" s="144">
        <v>2</v>
      </c>
      <c r="N289" s="144">
        <v>0</v>
      </c>
      <c r="O289" s="144">
        <v>0</v>
      </c>
      <c r="P289" s="144">
        <v>0</v>
      </c>
      <c r="Q289" s="144">
        <v>0</v>
      </c>
      <c r="R289" s="144"/>
      <c r="S289" s="144">
        <v>0</v>
      </c>
      <c r="T289" s="144">
        <v>0</v>
      </c>
      <c r="U289" s="144"/>
      <c r="V289" s="144">
        <v>2</v>
      </c>
    </row>
    <row r="290" spans="1:22" x14ac:dyDescent="0.25">
      <c r="A290" t="s">
        <v>9046</v>
      </c>
      <c r="B290">
        <v>7449056435</v>
      </c>
      <c r="C290" t="s">
        <v>8726</v>
      </c>
      <c r="D290" t="s">
        <v>4</v>
      </c>
      <c r="E290" t="s">
        <v>8434</v>
      </c>
      <c r="F290" t="s">
        <v>5148</v>
      </c>
      <c r="G290" t="s">
        <v>8760</v>
      </c>
      <c r="H290" t="s">
        <v>247</v>
      </c>
      <c r="I290" t="s">
        <v>8760</v>
      </c>
      <c r="J290" t="s">
        <v>8760</v>
      </c>
      <c r="K290" s="144">
        <v>1</v>
      </c>
      <c r="L290" s="144">
        <v>0</v>
      </c>
      <c r="M290" s="144"/>
      <c r="N290" s="144">
        <v>0</v>
      </c>
      <c r="O290" s="144">
        <v>0</v>
      </c>
      <c r="P290" s="144">
        <v>1</v>
      </c>
      <c r="Q290" s="144">
        <v>1</v>
      </c>
      <c r="R290" s="144"/>
      <c r="S290" s="144">
        <v>0</v>
      </c>
      <c r="T290" s="144">
        <v>0</v>
      </c>
      <c r="U290" s="144"/>
      <c r="V290" s="144">
        <v>1</v>
      </c>
    </row>
    <row r="291" spans="1:22" x14ac:dyDescent="0.25">
      <c r="A291" t="s">
        <v>9046</v>
      </c>
      <c r="B291">
        <v>7450001007</v>
      </c>
      <c r="C291" t="s">
        <v>8730</v>
      </c>
      <c r="D291" t="s">
        <v>4</v>
      </c>
      <c r="E291" t="s">
        <v>8434</v>
      </c>
      <c r="F291" t="s">
        <v>5148</v>
      </c>
      <c r="G291" t="s">
        <v>8760</v>
      </c>
      <c r="H291" t="s">
        <v>247</v>
      </c>
      <c r="I291" t="s">
        <v>8760</v>
      </c>
      <c r="J291" t="s">
        <v>8760</v>
      </c>
      <c r="K291" s="144">
        <v>5</v>
      </c>
      <c r="L291" s="144">
        <v>0</v>
      </c>
      <c r="M291" s="144"/>
      <c r="N291" s="144">
        <v>0</v>
      </c>
      <c r="O291" s="144">
        <v>0</v>
      </c>
      <c r="P291" s="144">
        <v>5</v>
      </c>
      <c r="Q291" s="144">
        <v>5</v>
      </c>
      <c r="R291" s="144"/>
      <c r="S291" s="144">
        <v>0</v>
      </c>
      <c r="T291" s="144">
        <v>0</v>
      </c>
      <c r="U291" s="144"/>
      <c r="V291" s="144">
        <v>5</v>
      </c>
    </row>
    <row r="292" spans="1:22" x14ac:dyDescent="0.25">
      <c r="A292" t="s">
        <v>9046</v>
      </c>
      <c r="B292">
        <v>7452027843</v>
      </c>
      <c r="C292" t="s">
        <v>8739</v>
      </c>
      <c r="D292" t="s">
        <v>4</v>
      </c>
      <c r="E292" t="s">
        <v>8434</v>
      </c>
      <c r="F292" t="s">
        <v>5148</v>
      </c>
      <c r="G292" t="s">
        <v>8760</v>
      </c>
      <c r="H292" t="s">
        <v>254</v>
      </c>
      <c r="I292" t="s">
        <v>8760</v>
      </c>
      <c r="J292" t="s">
        <v>8760</v>
      </c>
      <c r="K292" s="144">
        <v>2</v>
      </c>
      <c r="L292" s="144">
        <v>0</v>
      </c>
      <c r="M292" s="144"/>
      <c r="N292" s="144">
        <v>0</v>
      </c>
      <c r="O292" s="144">
        <v>0</v>
      </c>
      <c r="P292" s="144">
        <v>2</v>
      </c>
      <c r="Q292" s="144">
        <v>2</v>
      </c>
      <c r="R292" s="144"/>
      <c r="S292" s="144">
        <v>0</v>
      </c>
      <c r="T292" s="144">
        <v>0</v>
      </c>
      <c r="U292" s="144"/>
      <c r="V292" s="144">
        <v>18</v>
      </c>
    </row>
    <row r="293" spans="1:22" x14ac:dyDescent="0.25">
      <c r="A293" t="s">
        <v>9046</v>
      </c>
      <c r="B293">
        <v>7452033815</v>
      </c>
      <c r="C293" t="s">
        <v>8746</v>
      </c>
      <c r="D293" t="s">
        <v>4</v>
      </c>
      <c r="E293" t="s">
        <v>8434</v>
      </c>
      <c r="F293" t="s">
        <v>3710</v>
      </c>
      <c r="G293" t="s">
        <v>8760</v>
      </c>
      <c r="H293" t="s">
        <v>254</v>
      </c>
      <c r="I293" t="s">
        <v>8760</v>
      </c>
      <c r="J293" t="s">
        <v>8760</v>
      </c>
      <c r="K293" s="144">
        <v>1</v>
      </c>
      <c r="L293" s="144">
        <v>0</v>
      </c>
      <c r="M293" s="144"/>
      <c r="N293" s="144">
        <v>0</v>
      </c>
      <c r="O293" s="144">
        <v>0</v>
      </c>
      <c r="P293" s="144">
        <v>1</v>
      </c>
      <c r="Q293" s="144">
        <v>1</v>
      </c>
      <c r="R293" s="144"/>
      <c r="S293" s="144">
        <v>0</v>
      </c>
      <c r="T293" s="144">
        <v>0</v>
      </c>
      <c r="U293" s="144"/>
      <c r="V293" s="144">
        <v>1</v>
      </c>
    </row>
    <row r="294" spans="1:22" x14ac:dyDescent="0.25">
      <c r="A294" t="s">
        <v>9046</v>
      </c>
      <c r="B294">
        <v>7452033815</v>
      </c>
      <c r="C294" t="s">
        <v>8746</v>
      </c>
      <c r="D294" t="s">
        <v>4</v>
      </c>
      <c r="E294" t="s">
        <v>8434</v>
      </c>
      <c r="F294" t="s">
        <v>3710</v>
      </c>
      <c r="G294" t="s">
        <v>8760</v>
      </c>
      <c r="H294" t="s">
        <v>273</v>
      </c>
      <c r="I294" t="s">
        <v>8760</v>
      </c>
      <c r="J294" t="s">
        <v>8760</v>
      </c>
      <c r="K294" s="144">
        <v>1</v>
      </c>
      <c r="L294" s="144">
        <v>0</v>
      </c>
      <c r="M294" s="144"/>
      <c r="N294" s="144">
        <v>0</v>
      </c>
      <c r="O294" s="144">
        <v>0</v>
      </c>
      <c r="P294" s="144">
        <v>1</v>
      </c>
      <c r="Q294" s="144">
        <v>1</v>
      </c>
      <c r="R294" s="144"/>
      <c r="S294" s="144">
        <v>0</v>
      </c>
      <c r="T294" s="144">
        <v>0</v>
      </c>
      <c r="U294" s="144"/>
      <c r="V294" s="144">
        <v>1</v>
      </c>
    </row>
    <row r="295" spans="1:22" x14ac:dyDescent="0.25">
      <c r="A295" t="s">
        <v>9046</v>
      </c>
      <c r="B295">
        <v>7452033815</v>
      </c>
      <c r="C295" t="s">
        <v>8746</v>
      </c>
      <c r="D295" t="s">
        <v>4</v>
      </c>
      <c r="E295" t="s">
        <v>8434</v>
      </c>
      <c r="F295" t="s">
        <v>5416</v>
      </c>
      <c r="G295" t="s">
        <v>8760</v>
      </c>
      <c r="H295" t="s">
        <v>247</v>
      </c>
      <c r="I295" t="s">
        <v>8760</v>
      </c>
      <c r="J295" t="s">
        <v>8760</v>
      </c>
      <c r="K295" s="144">
        <v>3</v>
      </c>
      <c r="L295" s="144">
        <v>0</v>
      </c>
      <c r="M295" s="144"/>
      <c r="N295" s="144">
        <v>0</v>
      </c>
      <c r="O295" s="144">
        <v>0</v>
      </c>
      <c r="P295" s="144">
        <v>1</v>
      </c>
      <c r="Q295" s="144">
        <v>1</v>
      </c>
      <c r="R295" s="144"/>
      <c r="S295" s="144">
        <v>0</v>
      </c>
      <c r="T295" s="144">
        <v>0</v>
      </c>
      <c r="U295" s="144"/>
      <c r="V295" s="144">
        <v>3</v>
      </c>
    </row>
    <row r="296" spans="1:22" x14ac:dyDescent="0.25">
      <c r="A296" t="s">
        <v>9046</v>
      </c>
      <c r="B296">
        <v>7453251929</v>
      </c>
      <c r="C296" t="s">
        <v>8754</v>
      </c>
      <c r="D296" t="s">
        <v>4</v>
      </c>
      <c r="E296" t="s">
        <v>8434</v>
      </c>
      <c r="F296" t="s">
        <v>3710</v>
      </c>
      <c r="G296" t="s">
        <v>8760</v>
      </c>
      <c r="H296" t="s">
        <v>254</v>
      </c>
      <c r="I296" t="s">
        <v>8760</v>
      </c>
      <c r="J296" t="s">
        <v>8760</v>
      </c>
      <c r="K296" s="144">
        <v>34</v>
      </c>
      <c r="L296" s="144">
        <v>0</v>
      </c>
      <c r="M296" s="144">
        <v>25</v>
      </c>
      <c r="N296" s="144">
        <v>0</v>
      </c>
      <c r="O296" s="144">
        <v>0</v>
      </c>
      <c r="P296" s="144">
        <v>9</v>
      </c>
      <c r="Q296" s="144">
        <v>9</v>
      </c>
      <c r="R296" s="144">
        <v>2</v>
      </c>
      <c r="S296" s="144">
        <v>1</v>
      </c>
      <c r="T296" s="144">
        <v>1</v>
      </c>
      <c r="U296" s="144"/>
      <c r="V296" s="144">
        <v>34</v>
      </c>
    </row>
    <row r="297" spans="1:22" x14ac:dyDescent="0.25">
      <c r="A297" t="s">
        <v>9046</v>
      </c>
      <c r="B297">
        <v>7453251929</v>
      </c>
      <c r="C297" t="s">
        <v>8754</v>
      </c>
      <c r="D297" t="s">
        <v>4</v>
      </c>
      <c r="E297" t="s">
        <v>8434</v>
      </c>
      <c r="F297" t="s">
        <v>5482</v>
      </c>
      <c r="G297" t="s">
        <v>8760</v>
      </c>
      <c r="H297" t="s">
        <v>227</v>
      </c>
      <c r="I297" t="s">
        <v>8760</v>
      </c>
      <c r="J297" t="s">
        <v>8760</v>
      </c>
      <c r="K297" s="144">
        <v>41</v>
      </c>
      <c r="L297" s="144">
        <v>0</v>
      </c>
      <c r="M297" s="144">
        <v>38</v>
      </c>
      <c r="N297" s="144">
        <v>0</v>
      </c>
      <c r="O297" s="144">
        <v>0</v>
      </c>
      <c r="P297" s="144">
        <v>3</v>
      </c>
      <c r="Q297" s="144">
        <v>3</v>
      </c>
      <c r="R297" s="144"/>
      <c r="S297" s="144">
        <v>0</v>
      </c>
      <c r="T297" s="144">
        <v>0</v>
      </c>
      <c r="U297" s="144"/>
      <c r="V297" s="144">
        <v>41</v>
      </c>
    </row>
    <row r="298" spans="1:22" x14ac:dyDescent="0.25">
      <c r="A298" t="s">
        <v>9050</v>
      </c>
      <c r="B298">
        <v>7449044990</v>
      </c>
      <c r="C298" t="s">
        <v>8724</v>
      </c>
      <c r="D298" t="s">
        <v>4</v>
      </c>
      <c r="E298" t="s">
        <v>8434</v>
      </c>
      <c r="F298" t="s">
        <v>2023</v>
      </c>
      <c r="G298" t="s">
        <v>8760</v>
      </c>
      <c r="H298" t="s">
        <v>175</v>
      </c>
      <c r="I298" t="s">
        <v>8760</v>
      </c>
      <c r="J298" t="s">
        <v>8760</v>
      </c>
      <c r="K298" s="144">
        <v>3</v>
      </c>
      <c r="L298" s="144">
        <v>0</v>
      </c>
      <c r="M298" s="144">
        <v>0</v>
      </c>
      <c r="N298" s="144">
        <v>0</v>
      </c>
      <c r="O298" s="144">
        <v>0</v>
      </c>
      <c r="P298" s="144">
        <v>3</v>
      </c>
      <c r="Q298" s="144">
        <v>2</v>
      </c>
      <c r="R298" s="144">
        <v>2</v>
      </c>
      <c r="S298" s="144">
        <v>0</v>
      </c>
      <c r="T298" s="144">
        <v>0</v>
      </c>
      <c r="U298" s="144">
        <v>0</v>
      </c>
      <c r="V298" s="144">
        <v>2</v>
      </c>
    </row>
    <row r="299" spans="1:22" x14ac:dyDescent="0.25">
      <c r="A299" t="s">
        <v>9050</v>
      </c>
      <c r="B299">
        <v>7449044990</v>
      </c>
      <c r="C299" t="s">
        <v>8724</v>
      </c>
      <c r="D299" t="s">
        <v>4</v>
      </c>
      <c r="E299" t="s">
        <v>8434</v>
      </c>
      <c r="F299" t="s">
        <v>3014</v>
      </c>
      <c r="G299" t="s">
        <v>8760</v>
      </c>
      <c r="H299" t="s">
        <v>175</v>
      </c>
      <c r="I299" t="s">
        <v>8760</v>
      </c>
      <c r="J299" t="s">
        <v>8760</v>
      </c>
      <c r="K299" s="144">
        <v>35</v>
      </c>
      <c r="L299" s="144">
        <v>0</v>
      </c>
      <c r="M299" s="144">
        <v>20</v>
      </c>
      <c r="N299" s="144">
        <v>3</v>
      </c>
      <c r="O299" s="144">
        <v>25</v>
      </c>
      <c r="P299" s="144">
        <v>12</v>
      </c>
      <c r="Q299" s="144">
        <v>7</v>
      </c>
      <c r="R299" s="144">
        <v>7</v>
      </c>
      <c r="S299" s="144">
        <v>0</v>
      </c>
      <c r="T299" s="144">
        <v>0</v>
      </c>
      <c r="U299" s="144">
        <v>0</v>
      </c>
      <c r="V299" s="144">
        <v>30</v>
      </c>
    </row>
    <row r="300" spans="1:22" x14ac:dyDescent="0.25">
      <c r="A300" t="s">
        <v>9050</v>
      </c>
      <c r="B300">
        <v>7452027843</v>
      </c>
      <c r="C300" t="s">
        <v>8739</v>
      </c>
      <c r="D300" t="s">
        <v>4</v>
      </c>
      <c r="E300" t="s">
        <v>8434</v>
      </c>
      <c r="F300" t="s">
        <v>3014</v>
      </c>
      <c r="G300" t="s">
        <v>8760</v>
      </c>
      <c r="H300" t="s">
        <v>175</v>
      </c>
      <c r="I300" t="s">
        <v>8760</v>
      </c>
      <c r="J300" t="s">
        <v>8760</v>
      </c>
      <c r="K300" s="144">
        <v>6</v>
      </c>
      <c r="L300" s="144">
        <v>0</v>
      </c>
      <c r="M300" s="144">
        <v>5</v>
      </c>
      <c r="N300" s="144">
        <v>1</v>
      </c>
      <c r="O300" s="144">
        <v>0</v>
      </c>
      <c r="P300" s="144">
        <v>0</v>
      </c>
      <c r="Q300" s="144">
        <v>0</v>
      </c>
      <c r="R300" s="144">
        <v>0</v>
      </c>
      <c r="S300" s="144">
        <v>0</v>
      </c>
      <c r="T300" s="144">
        <v>0</v>
      </c>
      <c r="U300" s="144">
        <v>0</v>
      </c>
      <c r="V300" s="144">
        <v>6</v>
      </c>
    </row>
    <row r="301" spans="1:22" x14ac:dyDescent="0.25">
      <c r="A301" t="s">
        <v>9050</v>
      </c>
      <c r="B301">
        <v>7453012173</v>
      </c>
      <c r="C301" t="s">
        <v>8751</v>
      </c>
      <c r="D301" t="s">
        <v>4</v>
      </c>
      <c r="E301" t="s">
        <v>8434</v>
      </c>
      <c r="F301" t="s">
        <v>3014</v>
      </c>
      <c r="G301" t="s">
        <v>8760</v>
      </c>
      <c r="H301" t="s">
        <v>175</v>
      </c>
      <c r="I301" t="s">
        <v>8760</v>
      </c>
      <c r="J301" t="s">
        <v>8760</v>
      </c>
      <c r="K301" s="144">
        <v>13</v>
      </c>
      <c r="L301" s="144">
        <v>0</v>
      </c>
      <c r="M301" s="144">
        <v>5</v>
      </c>
      <c r="N301" s="144">
        <v>4</v>
      </c>
      <c r="O301" s="144">
        <v>7</v>
      </c>
      <c r="P301" s="144">
        <v>4</v>
      </c>
      <c r="Q301" s="144">
        <v>0</v>
      </c>
      <c r="R301" s="144">
        <v>0</v>
      </c>
      <c r="S301" s="144">
        <v>0</v>
      </c>
      <c r="T301" s="144">
        <v>0</v>
      </c>
      <c r="U301" s="144">
        <v>0</v>
      </c>
      <c r="V301" s="144">
        <v>9</v>
      </c>
    </row>
    <row r="302" spans="1:22" x14ac:dyDescent="0.25">
      <c r="A302" t="s">
        <v>9051</v>
      </c>
      <c r="B302">
        <v>7411009901</v>
      </c>
      <c r="C302" t="s">
        <v>8694</v>
      </c>
      <c r="D302" t="s">
        <v>4</v>
      </c>
      <c r="E302" t="s">
        <v>8434</v>
      </c>
      <c r="F302" t="s">
        <v>4882</v>
      </c>
      <c r="G302" t="s">
        <v>9204</v>
      </c>
      <c r="H302" t="s">
        <v>270</v>
      </c>
      <c r="I302" t="s">
        <v>8760</v>
      </c>
      <c r="J302" t="s">
        <v>8760</v>
      </c>
      <c r="K302" s="144">
        <v>31</v>
      </c>
      <c r="L302" s="144"/>
      <c r="M302" s="144"/>
      <c r="N302" s="144">
        <v>15</v>
      </c>
      <c r="O302" s="144">
        <v>4</v>
      </c>
      <c r="P302" s="144">
        <v>10</v>
      </c>
      <c r="Q302" s="144">
        <v>10</v>
      </c>
      <c r="R302" s="144">
        <v>5</v>
      </c>
      <c r="S302" s="144"/>
      <c r="T302" s="144"/>
      <c r="U302" s="144"/>
      <c r="V302" s="144">
        <v>36</v>
      </c>
    </row>
    <row r="303" spans="1:22" x14ac:dyDescent="0.25">
      <c r="A303" t="s">
        <v>9051</v>
      </c>
      <c r="B303">
        <v>7411009901</v>
      </c>
      <c r="C303" t="s">
        <v>8694</v>
      </c>
      <c r="D303" t="s">
        <v>4</v>
      </c>
      <c r="E303" t="s">
        <v>8434</v>
      </c>
      <c r="F303" t="s">
        <v>4882</v>
      </c>
      <c r="G303" t="s">
        <v>667</v>
      </c>
      <c r="H303" t="s">
        <v>270</v>
      </c>
      <c r="I303" t="s">
        <v>8760</v>
      </c>
      <c r="J303" t="s">
        <v>8760</v>
      </c>
      <c r="K303" s="144">
        <v>62</v>
      </c>
      <c r="L303" s="144">
        <v>0</v>
      </c>
      <c r="M303" s="144">
        <v>57</v>
      </c>
      <c r="N303" s="144"/>
      <c r="O303" s="144">
        <v>0</v>
      </c>
      <c r="P303" s="144"/>
      <c r="Q303" s="144"/>
      <c r="R303" s="144"/>
      <c r="S303" s="144"/>
      <c r="T303" s="144"/>
      <c r="U303" s="144"/>
      <c r="V303" s="144">
        <v>68</v>
      </c>
    </row>
    <row r="304" spans="1:22" x14ac:dyDescent="0.25">
      <c r="A304" t="s">
        <v>9051</v>
      </c>
      <c r="B304">
        <v>7449006184</v>
      </c>
      <c r="C304" t="s">
        <v>8719</v>
      </c>
      <c r="D304" t="s">
        <v>4</v>
      </c>
      <c r="E304" t="s">
        <v>8434</v>
      </c>
      <c r="F304" t="s">
        <v>3710</v>
      </c>
      <c r="G304" t="s">
        <v>9208</v>
      </c>
      <c r="H304" t="s">
        <v>270</v>
      </c>
      <c r="I304" t="s">
        <v>8760</v>
      </c>
      <c r="J304" t="s">
        <v>8760</v>
      </c>
      <c r="K304" s="144">
        <v>60</v>
      </c>
      <c r="L304" s="144"/>
      <c r="M304" s="144"/>
      <c r="N304" s="144"/>
      <c r="O304" s="144"/>
      <c r="P304" s="144">
        <v>1</v>
      </c>
      <c r="Q304" s="144">
        <v>1</v>
      </c>
      <c r="R304" s="144">
        <v>1</v>
      </c>
      <c r="S304" s="144"/>
      <c r="T304" s="144"/>
      <c r="U304" s="144"/>
      <c r="V304" s="144">
        <v>645</v>
      </c>
    </row>
    <row r="305" spans="1:22" x14ac:dyDescent="0.25">
      <c r="A305" t="s">
        <v>9051</v>
      </c>
      <c r="B305">
        <v>7449006184</v>
      </c>
      <c r="C305" t="s">
        <v>8719</v>
      </c>
      <c r="D305" t="s">
        <v>4</v>
      </c>
      <c r="E305" t="s">
        <v>8434</v>
      </c>
      <c r="F305" t="s">
        <v>5455</v>
      </c>
      <c r="G305" t="s">
        <v>9204</v>
      </c>
      <c r="H305" t="s">
        <v>270</v>
      </c>
      <c r="I305" t="s">
        <v>8760</v>
      </c>
      <c r="J305" t="s">
        <v>8760</v>
      </c>
      <c r="K305" s="144">
        <v>2</v>
      </c>
      <c r="L305" s="144"/>
      <c r="M305" s="144"/>
      <c r="N305" s="144"/>
      <c r="O305" s="144"/>
      <c r="P305" s="144">
        <v>2</v>
      </c>
      <c r="Q305" s="144">
        <v>2</v>
      </c>
      <c r="R305" s="144">
        <v>2</v>
      </c>
      <c r="S305" s="144"/>
      <c r="T305" s="144"/>
      <c r="U305" s="144"/>
      <c r="V305" s="144">
        <v>2</v>
      </c>
    </row>
    <row r="306" spans="1:22" x14ac:dyDescent="0.25">
      <c r="A306" t="s">
        <v>9051</v>
      </c>
      <c r="B306">
        <v>7449114775</v>
      </c>
      <c r="C306" t="s">
        <v>8728</v>
      </c>
      <c r="D306" t="s">
        <v>4</v>
      </c>
      <c r="E306" t="s">
        <v>8434</v>
      </c>
      <c r="F306" t="s">
        <v>4882</v>
      </c>
      <c r="G306" t="s">
        <v>9202</v>
      </c>
      <c r="H306" t="s">
        <v>270</v>
      </c>
      <c r="I306" t="s">
        <v>8760</v>
      </c>
      <c r="J306" t="s">
        <v>8760</v>
      </c>
      <c r="K306" s="144">
        <v>1</v>
      </c>
      <c r="L306" s="144"/>
      <c r="M306" s="144"/>
      <c r="N306" s="144"/>
      <c r="O306" s="144"/>
      <c r="P306" s="144">
        <v>1</v>
      </c>
      <c r="Q306" s="144">
        <v>1</v>
      </c>
      <c r="R306" s="144">
        <v>1</v>
      </c>
      <c r="S306" s="144"/>
      <c r="T306" s="144"/>
      <c r="U306" s="144"/>
      <c r="V306" s="144">
        <v>1</v>
      </c>
    </row>
    <row r="307" spans="1:22" x14ac:dyDescent="0.25">
      <c r="A307" t="s">
        <v>9052</v>
      </c>
      <c r="B307">
        <v>7449006184</v>
      </c>
      <c r="C307" t="s">
        <v>8719</v>
      </c>
      <c r="D307" t="s">
        <v>4</v>
      </c>
      <c r="E307" t="s">
        <v>8434</v>
      </c>
      <c r="F307" t="s">
        <v>5482</v>
      </c>
      <c r="G307">
        <v>2</v>
      </c>
      <c r="H307" t="s">
        <v>227</v>
      </c>
      <c r="I307" t="s">
        <v>8760</v>
      </c>
      <c r="J307" t="s">
        <v>8760</v>
      </c>
      <c r="K307" s="144">
        <v>107</v>
      </c>
      <c r="L307" s="144"/>
      <c r="M307" s="144"/>
      <c r="N307" s="144"/>
      <c r="O307" s="144"/>
      <c r="P307" s="144">
        <v>3</v>
      </c>
      <c r="Q307" s="144">
        <v>3</v>
      </c>
      <c r="R307" s="144"/>
      <c r="S307" s="144">
        <v>3</v>
      </c>
      <c r="T307" s="144">
        <v>3</v>
      </c>
      <c r="U307" s="144"/>
      <c r="V307" s="144">
        <v>107</v>
      </c>
    </row>
    <row r="308" spans="1:22" x14ac:dyDescent="0.25">
      <c r="A308" t="s">
        <v>9052</v>
      </c>
      <c r="B308">
        <v>7449114775</v>
      </c>
      <c r="C308" t="s">
        <v>8728</v>
      </c>
      <c r="D308" t="s">
        <v>4</v>
      </c>
      <c r="E308" t="s">
        <v>8434</v>
      </c>
      <c r="F308" t="s">
        <v>1530</v>
      </c>
      <c r="G308" t="s">
        <v>8760</v>
      </c>
      <c r="H308" t="s">
        <v>128</v>
      </c>
      <c r="I308" t="s">
        <v>8760</v>
      </c>
      <c r="J308" t="s">
        <v>8760</v>
      </c>
      <c r="K308" s="144">
        <v>5</v>
      </c>
      <c r="L308" s="144"/>
      <c r="M308" s="144">
        <v>2</v>
      </c>
      <c r="N308" s="144"/>
      <c r="O308" s="144"/>
      <c r="P308" s="144">
        <v>3</v>
      </c>
      <c r="Q308" s="144">
        <v>3</v>
      </c>
      <c r="R308" s="144"/>
      <c r="S308" s="144">
        <v>3</v>
      </c>
      <c r="T308" s="144">
        <v>3</v>
      </c>
      <c r="U308" s="144"/>
      <c r="V308" s="144">
        <v>5</v>
      </c>
    </row>
    <row r="309" spans="1:22" x14ac:dyDescent="0.25">
      <c r="A309" t="s">
        <v>9052</v>
      </c>
      <c r="B309">
        <v>7451211335</v>
      </c>
      <c r="C309" t="s">
        <v>8737</v>
      </c>
      <c r="D309" t="s">
        <v>4</v>
      </c>
      <c r="E309" t="s">
        <v>8434</v>
      </c>
      <c r="F309" t="s">
        <v>5482</v>
      </c>
      <c r="G309" t="s">
        <v>8760</v>
      </c>
      <c r="H309" t="s">
        <v>227</v>
      </c>
      <c r="I309" t="s">
        <v>8760</v>
      </c>
      <c r="J309" t="s">
        <v>8760</v>
      </c>
      <c r="K309" s="144">
        <v>23</v>
      </c>
      <c r="L309" s="144"/>
      <c r="M309" s="144">
        <v>20</v>
      </c>
      <c r="N309" s="144"/>
      <c r="O309" s="144"/>
      <c r="P309" s="144">
        <v>3</v>
      </c>
      <c r="Q309" s="144">
        <v>3</v>
      </c>
      <c r="R309" s="144"/>
      <c r="S309" s="144">
        <v>1</v>
      </c>
      <c r="T309" s="144">
        <v>1</v>
      </c>
      <c r="U309" s="144"/>
      <c r="V309" s="144">
        <v>23</v>
      </c>
    </row>
    <row r="310" spans="1:22" x14ac:dyDescent="0.25">
      <c r="A310" t="s">
        <v>9053</v>
      </c>
      <c r="B310">
        <v>7449006730</v>
      </c>
      <c r="C310" t="s">
        <v>8722</v>
      </c>
      <c r="D310" t="s">
        <v>4</v>
      </c>
      <c r="E310" t="s">
        <v>8434</v>
      </c>
      <c r="F310" t="s">
        <v>5537</v>
      </c>
      <c r="G310">
        <v>3</v>
      </c>
      <c r="H310" t="s">
        <v>215</v>
      </c>
      <c r="I310" t="s">
        <v>9205</v>
      </c>
      <c r="J310" t="s">
        <v>8760</v>
      </c>
      <c r="K310" s="144">
        <v>4</v>
      </c>
      <c r="L310" s="144">
        <v>0</v>
      </c>
      <c r="M310" s="144">
        <v>0</v>
      </c>
      <c r="N310" s="144">
        <v>0</v>
      </c>
      <c r="O310" s="144">
        <v>0</v>
      </c>
      <c r="P310" s="144">
        <v>4</v>
      </c>
      <c r="Q310" s="144">
        <v>4</v>
      </c>
      <c r="R310" s="144">
        <v>0</v>
      </c>
      <c r="S310" s="144">
        <v>4</v>
      </c>
      <c r="T310" s="144">
        <v>4</v>
      </c>
      <c r="U310" s="144">
        <v>0</v>
      </c>
      <c r="V310" s="144">
        <v>4</v>
      </c>
    </row>
    <row r="311" spans="1:22" x14ac:dyDescent="0.25">
      <c r="A311" t="s">
        <v>9053</v>
      </c>
      <c r="B311">
        <v>7449006730</v>
      </c>
      <c r="C311" t="s">
        <v>8722</v>
      </c>
      <c r="D311" t="s">
        <v>4</v>
      </c>
      <c r="E311" t="s">
        <v>8434</v>
      </c>
      <c r="F311" t="s">
        <v>5537</v>
      </c>
      <c r="G311">
        <v>3</v>
      </c>
      <c r="H311" t="s">
        <v>219</v>
      </c>
      <c r="I311" t="s">
        <v>9205</v>
      </c>
      <c r="J311" t="s">
        <v>8760</v>
      </c>
      <c r="K311" s="144">
        <v>8</v>
      </c>
      <c r="L311" s="144">
        <v>0</v>
      </c>
      <c r="M311" s="144">
        <v>0</v>
      </c>
      <c r="N311" s="144">
        <v>2</v>
      </c>
      <c r="O311" s="144">
        <v>0</v>
      </c>
      <c r="P311" s="144">
        <v>6</v>
      </c>
      <c r="Q311" s="144">
        <v>6</v>
      </c>
      <c r="R311" s="144">
        <v>0</v>
      </c>
      <c r="S311" s="144">
        <v>6</v>
      </c>
      <c r="T311" s="144">
        <v>0</v>
      </c>
      <c r="U311" s="144">
        <v>0</v>
      </c>
      <c r="V311" s="144">
        <v>8</v>
      </c>
    </row>
    <row r="312" spans="1:22" x14ac:dyDescent="0.25">
      <c r="A312" t="s">
        <v>9053</v>
      </c>
      <c r="B312">
        <v>7450001007</v>
      </c>
      <c r="C312" t="s">
        <v>8730</v>
      </c>
      <c r="D312" t="s">
        <v>4</v>
      </c>
      <c r="E312" t="s">
        <v>8434</v>
      </c>
      <c r="F312" t="s">
        <v>5537</v>
      </c>
      <c r="G312">
        <v>3</v>
      </c>
      <c r="H312" t="s">
        <v>219</v>
      </c>
      <c r="I312" t="s">
        <v>9205</v>
      </c>
      <c r="J312" t="s">
        <v>8760</v>
      </c>
      <c r="K312" s="144">
        <v>63</v>
      </c>
      <c r="L312" s="144">
        <v>0</v>
      </c>
      <c r="M312" s="144">
        <v>0</v>
      </c>
      <c r="N312" s="144">
        <v>0</v>
      </c>
      <c r="O312" s="144">
        <v>0</v>
      </c>
      <c r="P312" s="144">
        <v>1</v>
      </c>
      <c r="Q312" s="144">
        <v>1</v>
      </c>
      <c r="R312" s="144">
        <v>0</v>
      </c>
      <c r="S312" s="144">
        <v>1</v>
      </c>
      <c r="T312" s="144">
        <v>1</v>
      </c>
      <c r="U312" s="144">
        <v>0</v>
      </c>
      <c r="V312" s="144">
        <v>124</v>
      </c>
    </row>
    <row r="313" spans="1:22" x14ac:dyDescent="0.25">
      <c r="A313" t="s">
        <v>9053</v>
      </c>
      <c r="B313">
        <v>7452027843</v>
      </c>
      <c r="C313" t="s">
        <v>8739</v>
      </c>
      <c r="D313" t="s">
        <v>4</v>
      </c>
      <c r="E313" t="s">
        <v>8434</v>
      </c>
      <c r="F313" t="s">
        <v>5148</v>
      </c>
      <c r="G313">
        <v>3</v>
      </c>
      <c r="H313" t="s">
        <v>129</v>
      </c>
      <c r="I313" t="s">
        <v>9205</v>
      </c>
      <c r="J313" t="s">
        <v>8760</v>
      </c>
      <c r="K313" s="144">
        <v>9</v>
      </c>
      <c r="L313" s="144">
        <v>0</v>
      </c>
      <c r="M313" s="144">
        <v>0</v>
      </c>
      <c r="N313" s="144">
        <v>1</v>
      </c>
      <c r="O313" s="144">
        <v>0</v>
      </c>
      <c r="P313" s="144">
        <v>0</v>
      </c>
      <c r="Q313" s="144">
        <v>0</v>
      </c>
      <c r="R313" s="144">
        <v>0</v>
      </c>
      <c r="S313" s="144">
        <v>0</v>
      </c>
      <c r="T313" s="144">
        <v>0</v>
      </c>
      <c r="U313" s="144">
        <v>0</v>
      </c>
      <c r="V313" s="144">
        <v>17</v>
      </c>
    </row>
    <row r="314" spans="1:22" x14ac:dyDescent="0.25">
      <c r="A314" t="s">
        <v>9053</v>
      </c>
      <c r="B314">
        <v>7452027843</v>
      </c>
      <c r="C314" t="s">
        <v>8739</v>
      </c>
      <c r="D314" t="s">
        <v>4</v>
      </c>
      <c r="E314" t="s">
        <v>8434</v>
      </c>
      <c r="F314" t="s">
        <v>5148</v>
      </c>
      <c r="G314">
        <v>3</v>
      </c>
      <c r="H314" t="s">
        <v>211</v>
      </c>
      <c r="I314" t="s">
        <v>9205</v>
      </c>
      <c r="J314" t="s">
        <v>8760</v>
      </c>
      <c r="K314" s="144">
        <v>9</v>
      </c>
      <c r="L314" s="144">
        <v>0</v>
      </c>
      <c r="M314" s="144">
        <v>0</v>
      </c>
      <c r="N314" s="144">
        <v>1</v>
      </c>
      <c r="O314" s="144">
        <v>0</v>
      </c>
      <c r="P314" s="144">
        <v>0</v>
      </c>
      <c r="Q314" s="144">
        <v>0</v>
      </c>
      <c r="R314" s="144">
        <v>0</v>
      </c>
      <c r="S314" s="144">
        <v>0</v>
      </c>
      <c r="T314" s="144">
        <v>0</v>
      </c>
      <c r="U314" s="144">
        <v>0</v>
      </c>
      <c r="V314" s="144">
        <v>17</v>
      </c>
    </row>
    <row r="315" spans="1:22" x14ac:dyDescent="0.25">
      <c r="A315" t="s">
        <v>9053</v>
      </c>
      <c r="B315">
        <v>7452027843</v>
      </c>
      <c r="C315" t="s">
        <v>8739</v>
      </c>
      <c r="D315" t="s">
        <v>4</v>
      </c>
      <c r="E315" t="s">
        <v>8434</v>
      </c>
      <c r="F315" t="s">
        <v>5537</v>
      </c>
      <c r="G315">
        <v>3</v>
      </c>
      <c r="H315" t="s">
        <v>129</v>
      </c>
      <c r="I315" t="s">
        <v>9205</v>
      </c>
      <c r="J315" t="s">
        <v>8760</v>
      </c>
      <c r="K315" s="144">
        <v>1</v>
      </c>
      <c r="L315" s="144">
        <v>0</v>
      </c>
      <c r="M315" s="144">
        <v>0</v>
      </c>
      <c r="N315" s="144">
        <v>1</v>
      </c>
      <c r="O315" s="144">
        <v>0</v>
      </c>
      <c r="P315" s="144">
        <v>0</v>
      </c>
      <c r="Q315" s="144">
        <v>0</v>
      </c>
      <c r="R315" s="144">
        <v>0</v>
      </c>
      <c r="S315" s="144">
        <v>0</v>
      </c>
      <c r="T315" s="144">
        <v>0</v>
      </c>
      <c r="U315" s="144">
        <v>0</v>
      </c>
      <c r="V315" s="144">
        <v>1</v>
      </c>
    </row>
    <row r="316" spans="1:22" x14ac:dyDescent="0.25">
      <c r="A316" t="s">
        <v>9057</v>
      </c>
      <c r="B316">
        <v>7409002190</v>
      </c>
      <c r="C316" t="s">
        <v>9096</v>
      </c>
      <c r="D316" t="s">
        <v>4</v>
      </c>
      <c r="E316" t="s">
        <v>8434</v>
      </c>
      <c r="F316" t="s">
        <v>4550</v>
      </c>
      <c r="G316">
        <v>3</v>
      </c>
      <c r="H316" t="s">
        <v>160</v>
      </c>
      <c r="I316" t="s">
        <v>8760</v>
      </c>
      <c r="J316" t="s">
        <v>8760</v>
      </c>
      <c r="K316" s="144">
        <v>3</v>
      </c>
      <c r="L316" s="144"/>
      <c r="M316" s="144"/>
      <c r="N316" s="144"/>
      <c r="O316" s="144"/>
      <c r="P316" s="144">
        <v>1</v>
      </c>
      <c r="Q316" s="144">
        <v>1</v>
      </c>
      <c r="R316" s="144">
        <v>1</v>
      </c>
      <c r="S316" s="144"/>
      <c r="T316" s="144"/>
      <c r="U316" s="144"/>
      <c r="V316" s="144">
        <v>3</v>
      </c>
    </row>
    <row r="317" spans="1:22" x14ac:dyDescent="0.25">
      <c r="A317" t="s">
        <v>9057</v>
      </c>
      <c r="B317">
        <v>7448194986</v>
      </c>
      <c r="C317" t="s">
        <v>8763</v>
      </c>
      <c r="D317" t="s">
        <v>4</v>
      </c>
      <c r="E317" t="s">
        <v>8434</v>
      </c>
      <c r="F317" t="s">
        <v>2215</v>
      </c>
      <c r="G317" t="s">
        <v>8760</v>
      </c>
      <c r="H317" t="s">
        <v>466</v>
      </c>
      <c r="I317" t="s">
        <v>8760</v>
      </c>
      <c r="J317" t="s">
        <v>8760</v>
      </c>
      <c r="K317" s="144">
        <v>3</v>
      </c>
      <c r="L317" s="144"/>
      <c r="M317" s="144">
        <v>1</v>
      </c>
      <c r="N317" s="144">
        <v>2</v>
      </c>
      <c r="O317" s="144"/>
      <c r="P317" s="144"/>
      <c r="Q317" s="144"/>
      <c r="R317" s="144"/>
      <c r="S317" s="144"/>
      <c r="T317" s="144"/>
      <c r="U317" s="144"/>
      <c r="V317" s="144">
        <v>3</v>
      </c>
    </row>
    <row r="318" spans="1:22" x14ac:dyDescent="0.25">
      <c r="A318" t="s">
        <v>9057</v>
      </c>
      <c r="B318">
        <v>7448194986</v>
      </c>
      <c r="C318" t="s">
        <v>8763</v>
      </c>
      <c r="D318" t="s">
        <v>4</v>
      </c>
      <c r="E318" t="s">
        <v>8434</v>
      </c>
      <c r="F318" t="s">
        <v>3710</v>
      </c>
      <c r="G318" t="s">
        <v>8760</v>
      </c>
      <c r="H318" t="s">
        <v>266</v>
      </c>
      <c r="I318" t="s">
        <v>8760</v>
      </c>
      <c r="J318" t="s">
        <v>8760</v>
      </c>
      <c r="K318" s="144">
        <v>5</v>
      </c>
      <c r="L318" s="144"/>
      <c r="M318" s="144">
        <v>2</v>
      </c>
      <c r="N318" s="144">
        <v>3</v>
      </c>
      <c r="O318" s="144"/>
      <c r="P318" s="144"/>
      <c r="Q318" s="144"/>
      <c r="R318" s="144"/>
      <c r="S318" s="144"/>
      <c r="T318" s="144"/>
      <c r="U318" s="144"/>
      <c r="V318" s="144">
        <v>5</v>
      </c>
    </row>
    <row r="319" spans="1:22" x14ac:dyDescent="0.25">
      <c r="A319" t="s">
        <v>9057</v>
      </c>
      <c r="B319">
        <v>7448194986</v>
      </c>
      <c r="C319" t="s">
        <v>8763</v>
      </c>
      <c r="D319" t="s">
        <v>4</v>
      </c>
      <c r="E319" t="s">
        <v>8434</v>
      </c>
      <c r="F319" t="s">
        <v>3710</v>
      </c>
      <c r="G319" t="s">
        <v>8760</v>
      </c>
      <c r="H319" t="s">
        <v>272</v>
      </c>
      <c r="I319" t="s">
        <v>8760</v>
      </c>
      <c r="J319" t="s">
        <v>8760</v>
      </c>
      <c r="K319" s="144">
        <v>3</v>
      </c>
      <c r="L319" s="144"/>
      <c r="M319" s="144">
        <v>3</v>
      </c>
      <c r="N319" s="144"/>
      <c r="O319" s="144"/>
      <c r="P319" s="144"/>
      <c r="Q319" s="144"/>
      <c r="R319" s="144"/>
      <c r="S319" s="144"/>
      <c r="T319" s="144"/>
      <c r="U319" s="144"/>
      <c r="V319" s="144">
        <v>3</v>
      </c>
    </row>
    <row r="320" spans="1:22" x14ac:dyDescent="0.25">
      <c r="A320" t="s">
        <v>9057</v>
      </c>
      <c r="B320">
        <v>7449000721</v>
      </c>
      <c r="C320" t="s">
        <v>8718</v>
      </c>
      <c r="D320" t="s">
        <v>4</v>
      </c>
      <c r="E320" t="s">
        <v>8434</v>
      </c>
      <c r="F320" t="s">
        <v>2215</v>
      </c>
      <c r="G320" t="s">
        <v>8760</v>
      </c>
      <c r="H320" t="s">
        <v>463</v>
      </c>
      <c r="I320" t="s">
        <v>8760</v>
      </c>
      <c r="J320" t="s">
        <v>8760</v>
      </c>
      <c r="K320" s="144">
        <v>10</v>
      </c>
      <c r="L320" s="144"/>
      <c r="M320" s="144">
        <v>2</v>
      </c>
      <c r="N320" s="144">
        <v>3</v>
      </c>
      <c r="O320" s="144"/>
      <c r="P320" s="144">
        <v>5</v>
      </c>
      <c r="Q320" s="144"/>
      <c r="R320" s="144"/>
      <c r="S320" s="144"/>
      <c r="T320" s="144"/>
      <c r="U320" s="144"/>
      <c r="V320" s="144">
        <v>5</v>
      </c>
    </row>
    <row r="321" spans="1:22" x14ac:dyDescent="0.25">
      <c r="A321" t="s">
        <v>9057</v>
      </c>
      <c r="B321">
        <v>7449000721</v>
      </c>
      <c r="C321" t="s">
        <v>8718</v>
      </c>
      <c r="D321" t="s">
        <v>4</v>
      </c>
      <c r="E321" t="s">
        <v>8434</v>
      </c>
      <c r="F321" t="s">
        <v>3710</v>
      </c>
      <c r="G321">
        <v>2</v>
      </c>
      <c r="H321" t="s">
        <v>272</v>
      </c>
      <c r="I321" t="s">
        <v>8760</v>
      </c>
      <c r="J321" t="s">
        <v>8760</v>
      </c>
      <c r="K321" s="144">
        <v>8</v>
      </c>
      <c r="L321" s="144"/>
      <c r="M321" s="144">
        <v>3</v>
      </c>
      <c r="N321" s="144">
        <v>1</v>
      </c>
      <c r="O321" s="144"/>
      <c r="P321" s="144">
        <v>4</v>
      </c>
      <c r="Q321" s="144">
        <v>1</v>
      </c>
      <c r="R321" s="144">
        <v>1</v>
      </c>
      <c r="S321" s="144"/>
      <c r="T321" s="144"/>
      <c r="U321" s="144"/>
      <c r="V321" s="144">
        <v>5</v>
      </c>
    </row>
    <row r="322" spans="1:22" x14ac:dyDescent="0.25">
      <c r="A322" t="s">
        <v>9057</v>
      </c>
      <c r="B322">
        <v>7449000721</v>
      </c>
      <c r="C322" t="s">
        <v>8718</v>
      </c>
      <c r="D322" t="s">
        <v>4</v>
      </c>
      <c r="E322" t="s">
        <v>8434</v>
      </c>
      <c r="F322" t="s">
        <v>3710</v>
      </c>
      <c r="G322" t="s">
        <v>8760</v>
      </c>
      <c r="H322" t="s">
        <v>261</v>
      </c>
      <c r="I322" t="s">
        <v>8760</v>
      </c>
      <c r="J322" t="s">
        <v>8760</v>
      </c>
      <c r="K322" s="144">
        <v>2</v>
      </c>
      <c r="L322" s="144"/>
      <c r="M322" s="144">
        <v>2</v>
      </c>
      <c r="N322" s="144"/>
      <c r="O322" s="144"/>
      <c r="P322" s="144"/>
      <c r="Q322" s="144"/>
      <c r="R322" s="144"/>
      <c r="S322" s="144"/>
      <c r="T322" s="144"/>
      <c r="U322" s="144"/>
      <c r="V322" s="144">
        <v>2</v>
      </c>
    </row>
    <row r="323" spans="1:22" x14ac:dyDescent="0.25">
      <c r="A323" t="s">
        <v>9057</v>
      </c>
      <c r="B323">
        <v>7449000721</v>
      </c>
      <c r="C323" t="s">
        <v>8718</v>
      </c>
      <c r="D323" t="s">
        <v>4</v>
      </c>
      <c r="E323" t="s">
        <v>8434</v>
      </c>
      <c r="F323" t="s">
        <v>3710</v>
      </c>
      <c r="G323" t="s">
        <v>8760</v>
      </c>
      <c r="H323" t="s">
        <v>266</v>
      </c>
      <c r="I323" t="s">
        <v>8760</v>
      </c>
      <c r="J323" t="s">
        <v>8760</v>
      </c>
      <c r="K323" s="144">
        <v>8</v>
      </c>
      <c r="L323" s="144"/>
      <c r="M323" s="144">
        <v>2</v>
      </c>
      <c r="N323" s="144">
        <v>1</v>
      </c>
      <c r="O323" s="144"/>
      <c r="P323" s="144">
        <v>5</v>
      </c>
      <c r="Q323" s="144"/>
      <c r="R323" s="144"/>
      <c r="S323" s="144"/>
      <c r="T323" s="144"/>
      <c r="U323" s="144"/>
      <c r="V323" s="144">
        <v>3</v>
      </c>
    </row>
    <row r="324" spans="1:22" x14ac:dyDescent="0.25">
      <c r="A324" t="s">
        <v>9057</v>
      </c>
      <c r="B324">
        <v>7449000721</v>
      </c>
      <c r="C324" t="s">
        <v>8718</v>
      </c>
      <c r="D324" t="s">
        <v>4</v>
      </c>
      <c r="E324" t="s">
        <v>8434</v>
      </c>
      <c r="F324" t="s">
        <v>3710</v>
      </c>
      <c r="G324" t="s">
        <v>8760</v>
      </c>
      <c r="H324" t="s">
        <v>466</v>
      </c>
      <c r="I324" t="s">
        <v>8760</v>
      </c>
      <c r="J324" t="s">
        <v>8760</v>
      </c>
      <c r="K324" s="144">
        <v>1</v>
      </c>
      <c r="L324" s="144"/>
      <c r="M324" s="144">
        <v>1</v>
      </c>
      <c r="N324" s="144"/>
      <c r="O324" s="144"/>
      <c r="P324" s="144"/>
      <c r="Q324" s="144"/>
      <c r="R324" s="144"/>
      <c r="S324" s="144"/>
      <c r="T324" s="144"/>
      <c r="U324" s="144"/>
      <c r="V324" s="144">
        <v>1</v>
      </c>
    </row>
    <row r="325" spans="1:22" x14ac:dyDescent="0.25">
      <c r="A325" t="s">
        <v>9057</v>
      </c>
      <c r="B325">
        <v>7449006184</v>
      </c>
      <c r="C325" t="s">
        <v>8719</v>
      </c>
      <c r="D325" t="s">
        <v>4</v>
      </c>
      <c r="E325" t="s">
        <v>8435</v>
      </c>
      <c r="F325" t="s">
        <v>8076</v>
      </c>
      <c r="G325" t="s">
        <v>8760</v>
      </c>
      <c r="H325" t="s">
        <v>266</v>
      </c>
      <c r="I325" t="s">
        <v>8760</v>
      </c>
      <c r="J325" t="s">
        <v>8760</v>
      </c>
      <c r="K325" s="144">
        <v>1</v>
      </c>
      <c r="L325" s="144"/>
      <c r="M325" s="144"/>
      <c r="N325" s="144">
        <v>1</v>
      </c>
      <c r="O325" s="144"/>
      <c r="P325" s="144"/>
      <c r="Q325" s="144"/>
      <c r="R325" s="144"/>
      <c r="S325" s="144"/>
      <c r="T325" s="144"/>
      <c r="U325" s="144"/>
      <c r="V325" s="144">
        <v>1</v>
      </c>
    </row>
    <row r="326" spans="1:22" x14ac:dyDescent="0.25">
      <c r="A326" t="s">
        <v>9057</v>
      </c>
      <c r="B326">
        <v>7449006184</v>
      </c>
      <c r="C326" t="s">
        <v>8719</v>
      </c>
      <c r="D326" t="s">
        <v>4</v>
      </c>
      <c r="E326" t="s">
        <v>8434</v>
      </c>
      <c r="F326" t="s">
        <v>2215</v>
      </c>
      <c r="G326" t="s">
        <v>8760</v>
      </c>
      <c r="H326" t="s">
        <v>272</v>
      </c>
      <c r="I326" t="s">
        <v>8760</v>
      </c>
      <c r="J326" t="s">
        <v>8760</v>
      </c>
      <c r="K326" s="144">
        <v>3</v>
      </c>
      <c r="L326" s="144"/>
      <c r="M326" s="144"/>
      <c r="N326" s="144">
        <v>3</v>
      </c>
      <c r="O326" s="144"/>
      <c r="P326" s="144"/>
      <c r="Q326" s="144"/>
      <c r="R326" s="144"/>
      <c r="S326" s="144"/>
      <c r="T326" s="144"/>
      <c r="U326" s="144"/>
      <c r="V326" s="144">
        <v>3</v>
      </c>
    </row>
    <row r="327" spans="1:22" x14ac:dyDescent="0.25">
      <c r="A327" t="s">
        <v>9057</v>
      </c>
      <c r="B327">
        <v>7449006184</v>
      </c>
      <c r="C327" t="s">
        <v>8719</v>
      </c>
      <c r="D327" t="s">
        <v>4</v>
      </c>
      <c r="E327" t="s">
        <v>8434</v>
      </c>
      <c r="F327" t="s">
        <v>2215</v>
      </c>
      <c r="G327" t="s">
        <v>8760</v>
      </c>
      <c r="H327" t="s">
        <v>466</v>
      </c>
      <c r="I327" t="s">
        <v>8760</v>
      </c>
      <c r="J327" t="s">
        <v>8760</v>
      </c>
      <c r="K327" s="144">
        <v>9</v>
      </c>
      <c r="L327" s="144"/>
      <c r="M327" s="144">
        <v>7</v>
      </c>
      <c r="N327" s="144">
        <v>1</v>
      </c>
      <c r="O327" s="144"/>
      <c r="P327" s="144">
        <v>1</v>
      </c>
      <c r="Q327" s="144">
        <v>1</v>
      </c>
      <c r="R327" s="144">
        <v>1</v>
      </c>
      <c r="S327" s="144"/>
      <c r="T327" s="144"/>
      <c r="U327" s="144"/>
      <c r="V327" s="144">
        <v>9</v>
      </c>
    </row>
    <row r="328" spans="1:22" x14ac:dyDescent="0.25">
      <c r="A328" t="s">
        <v>9057</v>
      </c>
      <c r="B328">
        <v>7449006184</v>
      </c>
      <c r="C328" t="s">
        <v>8719</v>
      </c>
      <c r="D328" t="s">
        <v>4</v>
      </c>
      <c r="E328" t="s">
        <v>8434</v>
      </c>
      <c r="F328" t="s">
        <v>3710</v>
      </c>
      <c r="G328" t="s">
        <v>8760</v>
      </c>
      <c r="H328" t="s">
        <v>261</v>
      </c>
      <c r="I328" t="s">
        <v>8760</v>
      </c>
      <c r="J328" t="s">
        <v>8760</v>
      </c>
      <c r="K328" s="144">
        <v>68</v>
      </c>
      <c r="L328" s="144"/>
      <c r="M328" s="144">
        <v>6</v>
      </c>
      <c r="N328" s="144"/>
      <c r="O328" s="144"/>
      <c r="P328" s="144">
        <v>3</v>
      </c>
      <c r="Q328" s="144">
        <v>3</v>
      </c>
      <c r="R328" s="144">
        <v>3</v>
      </c>
      <c r="S328" s="144"/>
      <c r="T328" s="144"/>
      <c r="U328" s="144"/>
      <c r="V328" s="144">
        <v>653</v>
      </c>
    </row>
    <row r="329" spans="1:22" x14ac:dyDescent="0.25">
      <c r="A329" t="s">
        <v>9057</v>
      </c>
      <c r="B329">
        <v>7449006184</v>
      </c>
      <c r="C329" t="s">
        <v>8719</v>
      </c>
      <c r="D329" t="s">
        <v>4</v>
      </c>
      <c r="E329" t="s">
        <v>8434</v>
      </c>
      <c r="F329" t="s">
        <v>3710</v>
      </c>
      <c r="G329" t="s">
        <v>8760</v>
      </c>
      <c r="H329" t="s">
        <v>266</v>
      </c>
      <c r="I329" t="s">
        <v>8760</v>
      </c>
      <c r="J329" t="s">
        <v>8760</v>
      </c>
      <c r="K329" s="144">
        <v>74</v>
      </c>
      <c r="L329" s="144"/>
      <c r="M329" s="144">
        <v>10</v>
      </c>
      <c r="N329" s="144">
        <v>2</v>
      </c>
      <c r="O329" s="144"/>
      <c r="P329" s="144">
        <v>3</v>
      </c>
      <c r="Q329" s="144">
        <v>3</v>
      </c>
      <c r="R329" s="144">
        <v>3</v>
      </c>
      <c r="S329" s="144"/>
      <c r="T329" s="144"/>
      <c r="U329" s="144"/>
      <c r="V329" s="144">
        <v>659</v>
      </c>
    </row>
    <row r="330" spans="1:22" x14ac:dyDescent="0.25">
      <c r="A330" t="s">
        <v>9057</v>
      </c>
      <c r="B330">
        <v>7449006184</v>
      </c>
      <c r="C330" t="s">
        <v>8719</v>
      </c>
      <c r="D330" t="s">
        <v>4</v>
      </c>
      <c r="E330" t="s">
        <v>8434</v>
      </c>
      <c r="F330" t="s">
        <v>3710</v>
      </c>
      <c r="G330" t="s">
        <v>8760</v>
      </c>
      <c r="H330" t="s">
        <v>272</v>
      </c>
      <c r="I330" t="s">
        <v>8760</v>
      </c>
      <c r="J330" t="s">
        <v>8760</v>
      </c>
      <c r="K330" s="144">
        <v>88</v>
      </c>
      <c r="L330" s="144"/>
      <c r="M330" s="144">
        <v>16</v>
      </c>
      <c r="N330" s="144">
        <v>6</v>
      </c>
      <c r="O330" s="144"/>
      <c r="P330" s="144">
        <v>7</v>
      </c>
      <c r="Q330" s="144">
        <v>7</v>
      </c>
      <c r="R330" s="144">
        <v>7</v>
      </c>
      <c r="S330" s="144"/>
      <c r="T330" s="144"/>
      <c r="U330" s="144"/>
      <c r="V330" s="144">
        <v>673</v>
      </c>
    </row>
    <row r="331" spans="1:22" x14ac:dyDescent="0.25">
      <c r="A331" t="s">
        <v>9057</v>
      </c>
      <c r="B331">
        <v>7449006184</v>
      </c>
      <c r="C331" t="s">
        <v>8719</v>
      </c>
      <c r="D331" t="s">
        <v>4</v>
      </c>
      <c r="E331" t="s">
        <v>8434</v>
      </c>
      <c r="F331" t="s">
        <v>3710</v>
      </c>
      <c r="G331" t="s">
        <v>8760</v>
      </c>
      <c r="H331" t="s">
        <v>463</v>
      </c>
      <c r="I331" t="s">
        <v>8760</v>
      </c>
      <c r="J331" t="s">
        <v>8760</v>
      </c>
      <c r="K331" s="144">
        <v>68</v>
      </c>
      <c r="L331" s="144"/>
      <c r="M331" s="144">
        <v>3</v>
      </c>
      <c r="N331" s="144">
        <v>2</v>
      </c>
      <c r="O331" s="144"/>
      <c r="P331" s="144">
        <v>4</v>
      </c>
      <c r="Q331" s="144">
        <v>4</v>
      </c>
      <c r="R331" s="144">
        <v>4</v>
      </c>
      <c r="S331" s="144"/>
      <c r="T331" s="144"/>
      <c r="U331" s="144"/>
      <c r="V331" s="144">
        <v>653</v>
      </c>
    </row>
    <row r="332" spans="1:22" x14ac:dyDescent="0.25">
      <c r="A332" t="s">
        <v>9057</v>
      </c>
      <c r="B332">
        <v>7449006184</v>
      </c>
      <c r="C332" t="s">
        <v>8719</v>
      </c>
      <c r="D332" t="s">
        <v>4</v>
      </c>
      <c r="E332" t="s">
        <v>8434</v>
      </c>
      <c r="F332" t="s">
        <v>4851</v>
      </c>
      <c r="G332" t="s">
        <v>8760</v>
      </c>
      <c r="H332" t="s">
        <v>272</v>
      </c>
      <c r="I332" t="s">
        <v>8760</v>
      </c>
      <c r="J332" t="s">
        <v>8760</v>
      </c>
      <c r="K332" s="144">
        <v>5</v>
      </c>
      <c r="L332" s="144"/>
      <c r="M332" s="144"/>
      <c r="N332" s="144">
        <v>5</v>
      </c>
      <c r="O332" s="144"/>
      <c r="P332" s="144"/>
      <c r="Q332" s="144"/>
      <c r="R332" s="144"/>
      <c r="S332" s="144"/>
      <c r="T332" s="144"/>
      <c r="U332" s="144"/>
      <c r="V332" s="144">
        <v>5</v>
      </c>
    </row>
    <row r="333" spans="1:22" x14ac:dyDescent="0.25">
      <c r="A333" t="s">
        <v>9057</v>
      </c>
      <c r="B333">
        <v>7449006184</v>
      </c>
      <c r="C333" t="s">
        <v>8719</v>
      </c>
      <c r="D333" t="s">
        <v>4</v>
      </c>
      <c r="E333" t="s">
        <v>8434</v>
      </c>
      <c r="F333" t="s">
        <v>4851</v>
      </c>
      <c r="G333" t="s">
        <v>8760</v>
      </c>
      <c r="H333" t="s">
        <v>463</v>
      </c>
      <c r="I333" t="s">
        <v>8760</v>
      </c>
      <c r="J333" t="s">
        <v>8760</v>
      </c>
      <c r="K333" s="144">
        <v>3</v>
      </c>
      <c r="L333" s="144"/>
      <c r="M333" s="144"/>
      <c r="N333" s="144">
        <v>3</v>
      </c>
      <c r="O333" s="144"/>
      <c r="P333" s="144"/>
      <c r="Q333" s="144"/>
      <c r="R333" s="144"/>
      <c r="S333" s="144"/>
      <c r="T333" s="144"/>
      <c r="U333" s="144"/>
      <c r="V333" s="144">
        <v>3</v>
      </c>
    </row>
    <row r="334" spans="1:22" x14ac:dyDescent="0.25">
      <c r="A334" t="s">
        <v>9057</v>
      </c>
      <c r="B334">
        <v>7449044990</v>
      </c>
      <c r="C334" t="s">
        <v>8724</v>
      </c>
      <c r="D334" t="s">
        <v>4</v>
      </c>
      <c r="E334" t="s">
        <v>8434</v>
      </c>
      <c r="F334" t="s">
        <v>2215</v>
      </c>
      <c r="G334" t="s">
        <v>8760</v>
      </c>
      <c r="H334" t="s">
        <v>466</v>
      </c>
      <c r="I334" t="s">
        <v>8760</v>
      </c>
      <c r="J334" t="s">
        <v>8760</v>
      </c>
      <c r="K334" s="144">
        <v>1</v>
      </c>
      <c r="L334" s="144"/>
      <c r="M334" s="144"/>
      <c r="N334" s="144"/>
      <c r="O334" s="144"/>
      <c r="P334" s="144">
        <v>1</v>
      </c>
      <c r="Q334" s="144">
        <v>1</v>
      </c>
      <c r="R334" s="144">
        <v>1</v>
      </c>
      <c r="S334" s="144"/>
      <c r="T334" s="144"/>
      <c r="U334" s="144"/>
      <c r="V334" s="144">
        <v>1</v>
      </c>
    </row>
    <row r="335" spans="1:22" x14ac:dyDescent="0.25">
      <c r="A335" t="s">
        <v>9057</v>
      </c>
      <c r="B335">
        <v>7449044990</v>
      </c>
      <c r="C335" t="s">
        <v>8724</v>
      </c>
      <c r="D335" t="s">
        <v>4</v>
      </c>
      <c r="E335" t="s">
        <v>8434</v>
      </c>
      <c r="F335" t="s">
        <v>3710</v>
      </c>
      <c r="G335" t="s">
        <v>8760</v>
      </c>
      <c r="H335" t="s">
        <v>261</v>
      </c>
      <c r="I335" t="s">
        <v>8760</v>
      </c>
      <c r="J335" t="s">
        <v>8760</v>
      </c>
      <c r="K335" s="144">
        <v>3</v>
      </c>
      <c r="L335" s="144"/>
      <c r="M335" s="144">
        <v>3</v>
      </c>
      <c r="N335" s="144"/>
      <c r="O335" s="144"/>
      <c r="P335" s="144"/>
      <c r="Q335" s="144"/>
      <c r="R335" s="144"/>
      <c r="S335" s="144"/>
      <c r="T335" s="144"/>
      <c r="U335" s="144"/>
      <c r="V335" s="144">
        <v>24</v>
      </c>
    </row>
    <row r="336" spans="1:22" x14ac:dyDescent="0.25">
      <c r="A336" t="s">
        <v>9057</v>
      </c>
      <c r="B336">
        <v>7449044990</v>
      </c>
      <c r="C336" t="s">
        <v>8724</v>
      </c>
      <c r="D336" t="s">
        <v>4</v>
      </c>
      <c r="E336" t="s">
        <v>8434</v>
      </c>
      <c r="F336" t="s">
        <v>3710</v>
      </c>
      <c r="G336" t="s">
        <v>8760</v>
      </c>
      <c r="H336" t="s">
        <v>266</v>
      </c>
      <c r="I336" t="s">
        <v>8760</v>
      </c>
      <c r="J336" t="s">
        <v>8760</v>
      </c>
      <c r="K336" s="144">
        <v>4</v>
      </c>
      <c r="L336" s="144"/>
      <c r="M336" s="144">
        <v>2</v>
      </c>
      <c r="N336" s="144">
        <v>2</v>
      </c>
      <c r="O336" s="144"/>
      <c r="P336" s="144"/>
      <c r="Q336" s="144"/>
      <c r="R336" s="144"/>
      <c r="S336" s="144"/>
      <c r="T336" s="144"/>
      <c r="U336" s="144"/>
      <c r="V336" s="144">
        <v>25</v>
      </c>
    </row>
    <row r="337" spans="1:22" x14ac:dyDescent="0.25">
      <c r="A337" t="s">
        <v>9057</v>
      </c>
      <c r="B337">
        <v>7449044990</v>
      </c>
      <c r="C337" t="s">
        <v>8724</v>
      </c>
      <c r="D337" t="s">
        <v>4</v>
      </c>
      <c r="E337" t="s">
        <v>8434</v>
      </c>
      <c r="F337" t="s">
        <v>3710</v>
      </c>
      <c r="G337" t="s">
        <v>8760</v>
      </c>
      <c r="H337" t="s">
        <v>272</v>
      </c>
      <c r="I337" t="s">
        <v>8760</v>
      </c>
      <c r="J337" t="s">
        <v>8760</v>
      </c>
      <c r="K337" s="144">
        <v>8</v>
      </c>
      <c r="L337" s="144"/>
      <c r="M337" s="144">
        <v>3</v>
      </c>
      <c r="N337" s="144"/>
      <c r="O337" s="144"/>
      <c r="P337" s="144">
        <v>5</v>
      </c>
      <c r="Q337" s="144">
        <v>5</v>
      </c>
      <c r="R337" s="144">
        <v>5</v>
      </c>
      <c r="S337" s="144"/>
      <c r="T337" s="144"/>
      <c r="U337" s="144"/>
      <c r="V337" s="144">
        <v>29</v>
      </c>
    </row>
    <row r="338" spans="1:22" x14ac:dyDescent="0.25">
      <c r="A338" t="s">
        <v>9057</v>
      </c>
      <c r="B338">
        <v>7449044990</v>
      </c>
      <c r="C338" t="s">
        <v>8724</v>
      </c>
      <c r="D338" t="s">
        <v>4</v>
      </c>
      <c r="E338" t="s">
        <v>8434</v>
      </c>
      <c r="F338" t="s">
        <v>3710</v>
      </c>
      <c r="G338" t="s">
        <v>8760</v>
      </c>
      <c r="H338" t="s">
        <v>463</v>
      </c>
      <c r="I338" t="s">
        <v>8760</v>
      </c>
      <c r="J338" t="s">
        <v>8760</v>
      </c>
      <c r="K338" s="144">
        <v>1</v>
      </c>
      <c r="L338" s="144"/>
      <c r="M338" s="144"/>
      <c r="N338" s="144"/>
      <c r="O338" s="144"/>
      <c r="P338" s="144">
        <v>1</v>
      </c>
      <c r="Q338" s="144">
        <v>1</v>
      </c>
      <c r="R338" s="144">
        <v>1</v>
      </c>
      <c r="S338" s="144"/>
      <c r="T338" s="144"/>
      <c r="U338" s="144"/>
      <c r="V338" s="144">
        <v>22</v>
      </c>
    </row>
    <row r="339" spans="1:22" x14ac:dyDescent="0.25">
      <c r="A339" t="s">
        <v>9057</v>
      </c>
      <c r="B339">
        <v>7449105883</v>
      </c>
      <c r="C339" t="s">
        <v>8727</v>
      </c>
      <c r="D339" t="s">
        <v>4</v>
      </c>
      <c r="E339" t="s">
        <v>8434</v>
      </c>
      <c r="F339" t="s">
        <v>2215</v>
      </c>
      <c r="G339" t="s">
        <v>8760</v>
      </c>
      <c r="H339" t="s">
        <v>466</v>
      </c>
      <c r="I339" t="s">
        <v>8760</v>
      </c>
      <c r="J339" t="s">
        <v>8760</v>
      </c>
      <c r="K339" s="144">
        <v>5</v>
      </c>
      <c r="L339" s="144"/>
      <c r="M339" s="144"/>
      <c r="N339" s="144">
        <v>2</v>
      </c>
      <c r="O339" s="144"/>
      <c r="P339" s="144">
        <v>3</v>
      </c>
      <c r="Q339" s="144"/>
      <c r="R339" s="144"/>
      <c r="S339" s="144"/>
      <c r="T339" s="144"/>
      <c r="U339" s="144"/>
      <c r="V339" s="144">
        <v>2</v>
      </c>
    </row>
    <row r="340" spans="1:22" x14ac:dyDescent="0.25">
      <c r="A340" t="s">
        <v>9057</v>
      </c>
      <c r="B340">
        <v>7449114775</v>
      </c>
      <c r="C340" t="s">
        <v>8728</v>
      </c>
      <c r="D340" t="s">
        <v>4</v>
      </c>
      <c r="E340" t="s">
        <v>8434</v>
      </c>
      <c r="F340" t="s">
        <v>3710</v>
      </c>
      <c r="G340" t="s">
        <v>8760</v>
      </c>
      <c r="H340" t="s">
        <v>266</v>
      </c>
      <c r="I340" t="s">
        <v>8760</v>
      </c>
      <c r="J340" t="s">
        <v>8760</v>
      </c>
      <c r="K340" s="144">
        <v>6</v>
      </c>
      <c r="L340" s="144"/>
      <c r="M340" s="144">
        <v>2</v>
      </c>
      <c r="N340" s="144">
        <v>1</v>
      </c>
      <c r="O340" s="144"/>
      <c r="P340" s="144">
        <v>3</v>
      </c>
      <c r="Q340" s="144"/>
      <c r="R340" s="144"/>
      <c r="S340" s="144"/>
      <c r="T340" s="144"/>
      <c r="U340" s="144"/>
      <c r="V340" s="144">
        <v>3</v>
      </c>
    </row>
    <row r="341" spans="1:22" x14ac:dyDescent="0.25">
      <c r="A341" t="s">
        <v>9057</v>
      </c>
      <c r="B341">
        <v>7449114775</v>
      </c>
      <c r="C341" t="s">
        <v>8728</v>
      </c>
      <c r="D341" t="s">
        <v>4</v>
      </c>
      <c r="E341" t="s">
        <v>8434</v>
      </c>
      <c r="F341" t="s">
        <v>3710</v>
      </c>
      <c r="G341" t="s">
        <v>8760</v>
      </c>
      <c r="H341" t="s">
        <v>463</v>
      </c>
      <c r="I341" t="s">
        <v>8760</v>
      </c>
      <c r="J341" t="s">
        <v>8760</v>
      </c>
      <c r="K341" s="144">
        <v>2</v>
      </c>
      <c r="L341" s="144"/>
      <c r="M341" s="144"/>
      <c r="N341" s="144"/>
      <c r="O341" s="144"/>
      <c r="P341" s="144">
        <v>2</v>
      </c>
      <c r="Q341" s="144">
        <v>2</v>
      </c>
      <c r="R341" s="144">
        <v>2</v>
      </c>
      <c r="S341" s="144"/>
      <c r="T341" s="144"/>
      <c r="U341" s="144"/>
      <c r="V341" s="144">
        <v>2</v>
      </c>
    </row>
    <row r="342" spans="1:22" x14ac:dyDescent="0.25">
      <c r="A342" t="s">
        <v>9057</v>
      </c>
      <c r="B342">
        <v>7449114775</v>
      </c>
      <c r="C342" t="s">
        <v>8728</v>
      </c>
      <c r="D342" t="s">
        <v>4</v>
      </c>
      <c r="E342" t="s">
        <v>8434</v>
      </c>
      <c r="F342" t="s">
        <v>4882</v>
      </c>
      <c r="G342" t="s">
        <v>8760</v>
      </c>
      <c r="H342" t="s">
        <v>261</v>
      </c>
      <c r="I342" t="s">
        <v>8760</v>
      </c>
      <c r="J342" t="s">
        <v>8760</v>
      </c>
      <c r="K342" s="144">
        <v>3</v>
      </c>
      <c r="L342" s="144"/>
      <c r="M342" s="144">
        <v>2</v>
      </c>
      <c r="N342" s="144"/>
      <c r="O342" s="144"/>
      <c r="P342" s="144">
        <v>1</v>
      </c>
      <c r="Q342" s="144"/>
      <c r="R342" s="144"/>
      <c r="S342" s="144"/>
      <c r="T342" s="144"/>
      <c r="U342" s="144"/>
      <c r="V342" s="144">
        <v>2</v>
      </c>
    </row>
    <row r="343" spans="1:22" x14ac:dyDescent="0.25">
      <c r="A343" t="s">
        <v>9057</v>
      </c>
      <c r="B343">
        <v>7451101283</v>
      </c>
      <c r="C343" t="s">
        <v>8761</v>
      </c>
      <c r="D343" t="s">
        <v>4</v>
      </c>
      <c r="E343" t="s">
        <v>8434</v>
      </c>
      <c r="F343" t="s">
        <v>3710</v>
      </c>
      <c r="G343" t="s">
        <v>8760</v>
      </c>
      <c r="H343" t="s">
        <v>261</v>
      </c>
      <c r="I343" t="s">
        <v>8760</v>
      </c>
      <c r="J343" t="s">
        <v>8760</v>
      </c>
      <c r="K343" s="144">
        <v>2</v>
      </c>
      <c r="L343" s="144"/>
      <c r="M343" s="144">
        <v>2</v>
      </c>
      <c r="N343" s="144"/>
      <c r="O343" s="144"/>
      <c r="P343" s="144"/>
      <c r="Q343" s="144"/>
      <c r="R343" s="144"/>
      <c r="S343" s="144"/>
      <c r="T343" s="144"/>
      <c r="U343" s="144"/>
      <c r="V343" s="144">
        <v>2</v>
      </c>
    </row>
    <row r="344" spans="1:22" x14ac:dyDescent="0.25">
      <c r="A344" t="s">
        <v>9057</v>
      </c>
      <c r="B344">
        <v>7451101283</v>
      </c>
      <c r="C344" t="s">
        <v>8761</v>
      </c>
      <c r="D344" t="s">
        <v>4</v>
      </c>
      <c r="E344" t="s">
        <v>8434</v>
      </c>
      <c r="F344" t="s">
        <v>3710</v>
      </c>
      <c r="G344" t="s">
        <v>8760</v>
      </c>
      <c r="H344" t="s">
        <v>266</v>
      </c>
      <c r="I344" t="s">
        <v>8760</v>
      </c>
      <c r="J344" t="s">
        <v>8760</v>
      </c>
      <c r="K344" s="144">
        <v>10</v>
      </c>
      <c r="L344" s="144"/>
      <c r="M344" s="144">
        <v>4</v>
      </c>
      <c r="N344" s="144">
        <v>5</v>
      </c>
      <c r="O344" s="144"/>
      <c r="P344" s="144">
        <v>1</v>
      </c>
      <c r="Q344" s="144">
        <v>1</v>
      </c>
      <c r="R344" s="144">
        <v>1</v>
      </c>
      <c r="S344" s="144"/>
      <c r="T344" s="144"/>
      <c r="U344" s="144"/>
      <c r="V344" s="144">
        <v>10</v>
      </c>
    </row>
    <row r="345" spans="1:22" x14ac:dyDescent="0.25">
      <c r="A345" t="s">
        <v>9057</v>
      </c>
      <c r="B345">
        <v>7451211335</v>
      </c>
      <c r="C345" t="s">
        <v>8737</v>
      </c>
      <c r="D345" t="s">
        <v>4</v>
      </c>
      <c r="E345" t="s">
        <v>8434</v>
      </c>
      <c r="F345" t="s">
        <v>2215</v>
      </c>
      <c r="G345" t="s">
        <v>8760</v>
      </c>
      <c r="H345" t="s">
        <v>466</v>
      </c>
      <c r="I345" t="s">
        <v>8760</v>
      </c>
      <c r="J345" t="s">
        <v>8760</v>
      </c>
      <c r="K345" s="144">
        <v>9</v>
      </c>
      <c r="L345" s="144"/>
      <c r="M345" s="144">
        <v>2</v>
      </c>
      <c r="N345" s="144">
        <v>3</v>
      </c>
      <c r="O345" s="144"/>
      <c r="P345" s="144">
        <v>4</v>
      </c>
      <c r="Q345" s="144">
        <v>3</v>
      </c>
      <c r="R345" s="144">
        <v>3</v>
      </c>
      <c r="S345" s="144"/>
      <c r="T345" s="144"/>
      <c r="U345" s="144"/>
      <c r="V345" s="144">
        <v>8</v>
      </c>
    </row>
    <row r="346" spans="1:22" x14ac:dyDescent="0.25">
      <c r="A346" t="s">
        <v>9057</v>
      </c>
      <c r="B346">
        <v>7451211335</v>
      </c>
      <c r="C346" t="s">
        <v>8737</v>
      </c>
      <c r="D346" t="s">
        <v>4</v>
      </c>
      <c r="E346" t="s">
        <v>8434</v>
      </c>
      <c r="F346" t="s">
        <v>3710</v>
      </c>
      <c r="G346" t="s">
        <v>8760</v>
      </c>
      <c r="H346" t="s">
        <v>266</v>
      </c>
      <c r="I346" t="s">
        <v>8760</v>
      </c>
      <c r="J346" t="s">
        <v>8760</v>
      </c>
      <c r="K346" s="144">
        <v>16</v>
      </c>
      <c r="L346" s="144"/>
      <c r="M346" s="144">
        <v>2</v>
      </c>
      <c r="N346" s="144">
        <v>6</v>
      </c>
      <c r="O346" s="144"/>
      <c r="P346" s="144">
        <v>8</v>
      </c>
      <c r="Q346" s="144"/>
      <c r="R346" s="144"/>
      <c r="S346" s="144"/>
      <c r="T346" s="144"/>
      <c r="U346" s="144"/>
      <c r="V346" s="144">
        <v>8</v>
      </c>
    </row>
    <row r="347" spans="1:22" x14ac:dyDescent="0.25">
      <c r="A347" t="s">
        <v>9057</v>
      </c>
      <c r="B347">
        <v>7451211335</v>
      </c>
      <c r="C347" t="s">
        <v>8737</v>
      </c>
      <c r="D347" t="s">
        <v>4</v>
      </c>
      <c r="E347" t="s">
        <v>8434</v>
      </c>
      <c r="F347" t="s">
        <v>3710</v>
      </c>
      <c r="G347" t="s">
        <v>8760</v>
      </c>
      <c r="H347" t="s">
        <v>272</v>
      </c>
      <c r="I347" t="s">
        <v>8760</v>
      </c>
      <c r="J347" t="s">
        <v>8760</v>
      </c>
      <c r="K347" s="144">
        <v>7</v>
      </c>
      <c r="L347" s="144"/>
      <c r="M347" s="144">
        <v>6</v>
      </c>
      <c r="N347" s="144"/>
      <c r="O347" s="144"/>
      <c r="P347" s="144">
        <v>1</v>
      </c>
      <c r="Q347" s="144">
        <v>1</v>
      </c>
      <c r="R347" s="144">
        <v>1</v>
      </c>
      <c r="S347" s="144"/>
      <c r="T347" s="144"/>
      <c r="U347" s="144"/>
      <c r="V347" s="144">
        <v>7</v>
      </c>
    </row>
    <row r="348" spans="1:22" x14ac:dyDescent="0.25">
      <c r="A348" t="s">
        <v>9057</v>
      </c>
      <c r="B348">
        <v>7451211335</v>
      </c>
      <c r="C348" t="s">
        <v>8737</v>
      </c>
      <c r="D348" t="s">
        <v>4</v>
      </c>
      <c r="E348" t="s">
        <v>8434</v>
      </c>
      <c r="F348" t="s">
        <v>3710</v>
      </c>
      <c r="G348" t="s">
        <v>8760</v>
      </c>
      <c r="H348" t="s">
        <v>463</v>
      </c>
      <c r="I348" t="s">
        <v>8760</v>
      </c>
      <c r="J348" t="s">
        <v>8760</v>
      </c>
      <c r="K348" s="144">
        <v>8</v>
      </c>
      <c r="L348" s="144"/>
      <c r="M348" s="144">
        <v>5</v>
      </c>
      <c r="N348" s="144"/>
      <c r="O348" s="144"/>
      <c r="P348" s="144">
        <v>3</v>
      </c>
      <c r="Q348" s="144">
        <v>3</v>
      </c>
      <c r="R348" s="144">
        <v>3</v>
      </c>
      <c r="S348" s="144"/>
      <c r="T348" s="144"/>
      <c r="U348" s="144"/>
      <c r="V348" s="144">
        <v>8</v>
      </c>
    </row>
    <row r="349" spans="1:22" x14ac:dyDescent="0.25">
      <c r="A349" t="s">
        <v>9057</v>
      </c>
      <c r="B349">
        <v>7451211335</v>
      </c>
      <c r="C349" t="s">
        <v>8737</v>
      </c>
      <c r="D349" t="s">
        <v>4</v>
      </c>
      <c r="E349" t="s">
        <v>8434</v>
      </c>
      <c r="F349" t="s">
        <v>4882</v>
      </c>
      <c r="G349" t="s">
        <v>8760</v>
      </c>
      <c r="H349" t="s">
        <v>261</v>
      </c>
      <c r="I349" t="s">
        <v>8760</v>
      </c>
      <c r="J349" t="s">
        <v>8760</v>
      </c>
      <c r="K349" s="144">
        <v>5</v>
      </c>
      <c r="L349" s="144"/>
      <c r="M349" s="144">
        <v>2</v>
      </c>
      <c r="N349" s="144"/>
      <c r="O349" s="144"/>
      <c r="P349" s="144">
        <v>3</v>
      </c>
      <c r="Q349" s="144">
        <v>1</v>
      </c>
      <c r="R349" s="144">
        <v>1</v>
      </c>
      <c r="S349" s="144"/>
      <c r="T349" s="144"/>
      <c r="U349" s="144"/>
      <c r="V349" s="144">
        <v>3</v>
      </c>
    </row>
    <row r="350" spans="1:22" x14ac:dyDescent="0.25">
      <c r="A350" t="s">
        <v>9057</v>
      </c>
      <c r="B350">
        <v>7452027843</v>
      </c>
      <c r="C350" t="s">
        <v>8739</v>
      </c>
      <c r="D350" t="s">
        <v>4</v>
      </c>
      <c r="E350" t="s">
        <v>8434</v>
      </c>
      <c r="F350" t="s">
        <v>3710</v>
      </c>
      <c r="G350">
        <v>2</v>
      </c>
      <c r="H350" t="s">
        <v>272</v>
      </c>
      <c r="I350" t="s">
        <v>8760</v>
      </c>
      <c r="J350" t="s">
        <v>8760</v>
      </c>
      <c r="K350" s="144">
        <v>1</v>
      </c>
      <c r="L350" s="144"/>
      <c r="M350" s="144"/>
      <c r="N350" s="144"/>
      <c r="O350" s="144"/>
      <c r="P350" s="144">
        <v>1</v>
      </c>
      <c r="Q350" s="144">
        <v>1</v>
      </c>
      <c r="R350" s="144">
        <v>1</v>
      </c>
      <c r="S350" s="144"/>
      <c r="T350" s="144"/>
      <c r="U350" s="144"/>
      <c r="V350" s="144">
        <v>1</v>
      </c>
    </row>
    <row r="351" spans="1:22" x14ac:dyDescent="0.25">
      <c r="A351" t="s">
        <v>9057</v>
      </c>
      <c r="B351">
        <v>7452027843</v>
      </c>
      <c r="C351" t="s">
        <v>8739</v>
      </c>
      <c r="D351" t="s">
        <v>4</v>
      </c>
      <c r="E351" t="s">
        <v>8434</v>
      </c>
      <c r="F351" t="s">
        <v>3710</v>
      </c>
      <c r="G351" t="s">
        <v>8760</v>
      </c>
      <c r="H351" t="s">
        <v>261</v>
      </c>
      <c r="I351" t="s">
        <v>8760</v>
      </c>
      <c r="J351" t="s">
        <v>8760</v>
      </c>
      <c r="K351" s="144">
        <v>2</v>
      </c>
      <c r="L351" s="144"/>
      <c r="M351" s="144">
        <v>2</v>
      </c>
      <c r="N351" s="144"/>
      <c r="O351" s="144"/>
      <c r="P351" s="144"/>
      <c r="Q351" s="144"/>
      <c r="R351" s="144"/>
      <c r="S351" s="144"/>
      <c r="T351" s="144"/>
      <c r="U351" s="144"/>
      <c r="V351" s="144">
        <v>2</v>
      </c>
    </row>
    <row r="352" spans="1:22" x14ac:dyDescent="0.25">
      <c r="A352" t="s">
        <v>9057</v>
      </c>
      <c r="B352">
        <v>7452027843</v>
      </c>
      <c r="C352" t="s">
        <v>8739</v>
      </c>
      <c r="D352" t="s">
        <v>4</v>
      </c>
      <c r="E352" t="s">
        <v>8434</v>
      </c>
      <c r="F352" t="s">
        <v>3710</v>
      </c>
      <c r="G352" t="s">
        <v>8760</v>
      </c>
      <c r="H352" t="s">
        <v>266</v>
      </c>
      <c r="I352" t="s">
        <v>8760</v>
      </c>
      <c r="J352" t="s">
        <v>8760</v>
      </c>
      <c r="K352" s="144">
        <v>2</v>
      </c>
      <c r="L352" s="144"/>
      <c r="M352" s="144">
        <v>2</v>
      </c>
      <c r="N352" s="144"/>
      <c r="O352" s="144"/>
      <c r="P352" s="144"/>
      <c r="Q352" s="144"/>
      <c r="R352" s="144"/>
      <c r="S352" s="144"/>
      <c r="T352" s="144"/>
      <c r="U352" s="144"/>
      <c r="V352" s="144">
        <v>2</v>
      </c>
    </row>
    <row r="353" spans="1:22" x14ac:dyDescent="0.25">
      <c r="A353" t="s">
        <v>9057</v>
      </c>
      <c r="B353">
        <v>7452027843</v>
      </c>
      <c r="C353" t="s">
        <v>8739</v>
      </c>
      <c r="D353" t="s">
        <v>4</v>
      </c>
      <c r="E353" t="s">
        <v>8434</v>
      </c>
      <c r="F353" t="s">
        <v>4851</v>
      </c>
      <c r="G353" t="s">
        <v>8760</v>
      </c>
      <c r="H353" t="s">
        <v>272</v>
      </c>
      <c r="I353" t="s">
        <v>8760</v>
      </c>
      <c r="J353" t="s">
        <v>8760</v>
      </c>
      <c r="K353" s="144">
        <v>3</v>
      </c>
      <c r="L353" s="144"/>
      <c r="M353" s="144"/>
      <c r="N353" s="144">
        <v>2</v>
      </c>
      <c r="O353" s="144"/>
      <c r="P353" s="144">
        <v>1</v>
      </c>
      <c r="Q353" s="144"/>
      <c r="R353" s="144"/>
      <c r="S353" s="144"/>
      <c r="T353" s="144"/>
      <c r="U353" s="144"/>
      <c r="V353" s="144">
        <v>2</v>
      </c>
    </row>
    <row r="354" spans="1:22" x14ac:dyDescent="0.25">
      <c r="A354" t="s">
        <v>9057</v>
      </c>
      <c r="B354">
        <v>7452027843</v>
      </c>
      <c r="C354" t="s">
        <v>8739</v>
      </c>
      <c r="D354" t="s">
        <v>4</v>
      </c>
      <c r="E354" t="s">
        <v>8434</v>
      </c>
      <c r="F354" t="s">
        <v>4851</v>
      </c>
      <c r="G354" t="s">
        <v>8760</v>
      </c>
      <c r="H354" t="s">
        <v>463</v>
      </c>
      <c r="I354" t="s">
        <v>8760</v>
      </c>
      <c r="J354" t="s">
        <v>8760</v>
      </c>
      <c r="K354" s="144">
        <v>3</v>
      </c>
      <c r="L354" s="144"/>
      <c r="M354" s="144">
        <v>2</v>
      </c>
      <c r="N354" s="144"/>
      <c r="O354" s="144"/>
      <c r="P354" s="144">
        <v>1</v>
      </c>
      <c r="Q354" s="144"/>
      <c r="R354" s="144"/>
      <c r="S354" s="144"/>
      <c r="T354" s="144"/>
      <c r="U354" s="144"/>
      <c r="V354" s="144">
        <v>2</v>
      </c>
    </row>
    <row r="355" spans="1:22" x14ac:dyDescent="0.25">
      <c r="A355" t="s">
        <v>9057</v>
      </c>
      <c r="B355">
        <v>7452054678</v>
      </c>
      <c r="C355" t="s">
        <v>8748</v>
      </c>
      <c r="D355" t="s">
        <v>4</v>
      </c>
      <c r="E355" t="s">
        <v>8435</v>
      </c>
      <c r="F355" t="s">
        <v>6015</v>
      </c>
      <c r="G355" t="s">
        <v>8760</v>
      </c>
      <c r="H355" t="s">
        <v>565</v>
      </c>
      <c r="I355" t="s">
        <v>8760</v>
      </c>
      <c r="J355" t="s">
        <v>8760</v>
      </c>
      <c r="K355" s="144">
        <v>7</v>
      </c>
      <c r="L355" s="144"/>
      <c r="M355" s="144">
        <v>5</v>
      </c>
      <c r="N355" s="144"/>
      <c r="O355" s="144"/>
      <c r="P355" s="144">
        <v>2</v>
      </c>
      <c r="Q355" s="144"/>
      <c r="R355" s="144"/>
      <c r="S355" s="144"/>
      <c r="T355" s="144"/>
      <c r="U355" s="144"/>
      <c r="V355" s="144">
        <v>5</v>
      </c>
    </row>
    <row r="356" spans="1:22" x14ac:dyDescent="0.25">
      <c r="A356" t="s">
        <v>9057</v>
      </c>
      <c r="B356">
        <v>7452054678</v>
      </c>
      <c r="C356" t="s">
        <v>8748</v>
      </c>
      <c r="D356" t="s">
        <v>4</v>
      </c>
      <c r="E356" t="s">
        <v>8435</v>
      </c>
      <c r="F356" t="s">
        <v>8030</v>
      </c>
      <c r="G356" t="s">
        <v>8760</v>
      </c>
      <c r="H356" t="s">
        <v>135</v>
      </c>
      <c r="I356" t="s">
        <v>8760</v>
      </c>
      <c r="J356" t="s">
        <v>8760</v>
      </c>
      <c r="K356" s="144">
        <v>26</v>
      </c>
      <c r="L356" s="144">
        <v>2</v>
      </c>
      <c r="M356" s="144">
        <v>20</v>
      </c>
      <c r="N356" s="144"/>
      <c r="O356" s="144"/>
      <c r="P356" s="144">
        <v>4</v>
      </c>
      <c r="Q356" s="144">
        <v>4</v>
      </c>
      <c r="R356" s="144">
        <v>4</v>
      </c>
      <c r="S356" s="144"/>
      <c r="T356" s="144"/>
      <c r="U356" s="144"/>
      <c r="V356" s="144">
        <v>26</v>
      </c>
    </row>
    <row r="357" spans="1:22" x14ac:dyDescent="0.25">
      <c r="A357" t="s">
        <v>9057</v>
      </c>
      <c r="B357">
        <v>7452054678</v>
      </c>
      <c r="C357" t="s">
        <v>8748</v>
      </c>
      <c r="D357" t="s">
        <v>4</v>
      </c>
      <c r="E357" t="s">
        <v>8435</v>
      </c>
      <c r="F357" t="s">
        <v>8030</v>
      </c>
      <c r="G357" t="s">
        <v>8760</v>
      </c>
      <c r="H357" t="s">
        <v>160</v>
      </c>
      <c r="I357" t="s">
        <v>8760</v>
      </c>
      <c r="J357" t="s">
        <v>8760</v>
      </c>
      <c r="K357" s="144">
        <v>2</v>
      </c>
      <c r="L357" s="144">
        <v>1</v>
      </c>
      <c r="M357" s="144"/>
      <c r="N357" s="144"/>
      <c r="O357" s="144"/>
      <c r="P357" s="144">
        <v>1</v>
      </c>
      <c r="Q357" s="144">
        <v>1</v>
      </c>
      <c r="R357" s="144">
        <v>1</v>
      </c>
      <c r="S357" s="144"/>
      <c r="T357" s="144"/>
      <c r="U357" s="144"/>
      <c r="V357" s="144">
        <v>2</v>
      </c>
    </row>
    <row r="358" spans="1:22" x14ac:dyDescent="0.25">
      <c r="A358" t="s">
        <v>9057</v>
      </c>
      <c r="B358">
        <v>7452054678</v>
      </c>
      <c r="C358" t="s">
        <v>8748</v>
      </c>
      <c r="D358" t="s">
        <v>4</v>
      </c>
      <c r="E358" t="s">
        <v>8435</v>
      </c>
      <c r="F358" t="s">
        <v>8069</v>
      </c>
      <c r="G358" t="s">
        <v>8760</v>
      </c>
      <c r="H358" t="s">
        <v>135</v>
      </c>
      <c r="I358" t="s">
        <v>8760</v>
      </c>
      <c r="J358" t="s">
        <v>8760</v>
      </c>
      <c r="K358" s="144">
        <v>2</v>
      </c>
      <c r="L358" s="144"/>
      <c r="M358" s="144"/>
      <c r="N358" s="144"/>
      <c r="O358" s="144"/>
      <c r="P358" s="144">
        <v>2</v>
      </c>
      <c r="Q358" s="144">
        <v>2</v>
      </c>
      <c r="R358" s="144">
        <v>1</v>
      </c>
      <c r="S358" s="144">
        <v>1</v>
      </c>
      <c r="T358" s="144">
        <v>1</v>
      </c>
      <c r="U358" s="144"/>
      <c r="V358" s="144">
        <v>2</v>
      </c>
    </row>
    <row r="359" spans="1:22" x14ac:dyDescent="0.25">
      <c r="A359" t="s">
        <v>9057</v>
      </c>
      <c r="B359">
        <v>7452054678</v>
      </c>
      <c r="C359" t="s">
        <v>8748</v>
      </c>
      <c r="D359" t="s">
        <v>4</v>
      </c>
      <c r="E359" t="s">
        <v>8435</v>
      </c>
      <c r="F359" t="s">
        <v>8076</v>
      </c>
      <c r="G359" t="s">
        <v>8760</v>
      </c>
      <c r="H359" t="s">
        <v>266</v>
      </c>
      <c r="I359" t="s">
        <v>8760</v>
      </c>
      <c r="J359" t="s">
        <v>8760</v>
      </c>
      <c r="K359" s="144">
        <v>9</v>
      </c>
      <c r="L359" s="144"/>
      <c r="M359" s="144"/>
      <c r="N359" s="144">
        <v>3</v>
      </c>
      <c r="O359" s="144"/>
      <c r="P359" s="144">
        <v>6</v>
      </c>
      <c r="Q359" s="144">
        <v>3</v>
      </c>
      <c r="R359" s="144">
        <v>2</v>
      </c>
      <c r="S359" s="144"/>
      <c r="T359" s="144"/>
      <c r="U359" s="144"/>
      <c r="V359" s="144">
        <v>6</v>
      </c>
    </row>
    <row r="360" spans="1:22" x14ac:dyDescent="0.25">
      <c r="A360" t="s">
        <v>9057</v>
      </c>
      <c r="B360">
        <v>7452054678</v>
      </c>
      <c r="C360" t="s">
        <v>8748</v>
      </c>
      <c r="D360" t="s">
        <v>4</v>
      </c>
      <c r="E360" t="s">
        <v>8434</v>
      </c>
      <c r="F360" t="s">
        <v>2023</v>
      </c>
      <c r="G360">
        <v>3</v>
      </c>
      <c r="H360" t="s">
        <v>160</v>
      </c>
      <c r="I360" t="s">
        <v>8760</v>
      </c>
      <c r="J360" t="s">
        <v>8760</v>
      </c>
      <c r="K360" s="144">
        <v>2</v>
      </c>
      <c r="L360" s="144"/>
      <c r="M360" s="144"/>
      <c r="N360" s="144"/>
      <c r="O360" s="144"/>
      <c r="P360" s="144">
        <v>2</v>
      </c>
      <c r="Q360" s="144">
        <v>1</v>
      </c>
      <c r="R360" s="144"/>
      <c r="S360" s="144">
        <v>1</v>
      </c>
      <c r="T360" s="144"/>
      <c r="U360" s="144"/>
      <c r="V360" s="144">
        <v>1</v>
      </c>
    </row>
    <row r="361" spans="1:22" x14ac:dyDescent="0.25">
      <c r="A361" t="s">
        <v>9057</v>
      </c>
      <c r="B361">
        <v>7452054678</v>
      </c>
      <c r="C361" t="s">
        <v>8748</v>
      </c>
      <c r="D361" t="s">
        <v>4</v>
      </c>
      <c r="E361" t="s">
        <v>8434</v>
      </c>
      <c r="F361" t="s">
        <v>2108</v>
      </c>
      <c r="G361" t="s">
        <v>8760</v>
      </c>
      <c r="H361" t="s">
        <v>160</v>
      </c>
      <c r="I361" t="s">
        <v>8760</v>
      </c>
      <c r="J361" t="s">
        <v>8760</v>
      </c>
      <c r="K361" s="144">
        <v>2</v>
      </c>
      <c r="L361" s="144"/>
      <c r="M361" s="144"/>
      <c r="N361" s="144"/>
      <c r="O361" s="144"/>
      <c r="P361" s="144">
        <v>1</v>
      </c>
      <c r="Q361" s="144"/>
      <c r="R361" s="144"/>
      <c r="S361" s="144"/>
      <c r="T361" s="144"/>
      <c r="U361" s="144"/>
      <c r="V361" s="144">
        <v>1</v>
      </c>
    </row>
    <row r="362" spans="1:22" x14ac:dyDescent="0.25">
      <c r="A362" t="s">
        <v>9057</v>
      </c>
      <c r="B362">
        <v>7452054678</v>
      </c>
      <c r="C362" t="s">
        <v>8748</v>
      </c>
      <c r="D362" t="s">
        <v>4</v>
      </c>
      <c r="E362" t="s">
        <v>8434</v>
      </c>
      <c r="F362" t="s">
        <v>2108</v>
      </c>
      <c r="G362" t="s">
        <v>8760</v>
      </c>
      <c r="H362" t="s">
        <v>266</v>
      </c>
      <c r="I362" t="s">
        <v>8760</v>
      </c>
      <c r="J362" t="s">
        <v>8760</v>
      </c>
      <c r="K362" s="144">
        <v>2</v>
      </c>
      <c r="L362" s="144"/>
      <c r="M362" s="144"/>
      <c r="N362" s="144"/>
      <c r="O362" s="144"/>
      <c r="P362" s="144">
        <v>2</v>
      </c>
      <c r="Q362" s="144">
        <v>1</v>
      </c>
      <c r="R362" s="144"/>
      <c r="S362" s="144">
        <v>1</v>
      </c>
      <c r="T362" s="144"/>
      <c r="U362" s="144"/>
      <c r="V362" s="144">
        <v>2</v>
      </c>
    </row>
    <row r="363" spans="1:22" x14ac:dyDescent="0.25">
      <c r="A363" t="s">
        <v>9057</v>
      </c>
      <c r="B363">
        <v>7452054678</v>
      </c>
      <c r="C363" t="s">
        <v>8748</v>
      </c>
      <c r="D363" t="s">
        <v>4</v>
      </c>
      <c r="E363" t="s">
        <v>8434</v>
      </c>
      <c r="F363" t="s">
        <v>2260</v>
      </c>
      <c r="G363" t="s">
        <v>8760</v>
      </c>
      <c r="H363" t="s">
        <v>266</v>
      </c>
      <c r="I363" t="s">
        <v>8760</v>
      </c>
      <c r="J363" t="s">
        <v>8760</v>
      </c>
      <c r="K363" s="144">
        <v>6</v>
      </c>
      <c r="L363" s="144"/>
      <c r="M363" s="144"/>
      <c r="N363" s="144">
        <v>1</v>
      </c>
      <c r="O363" s="144"/>
      <c r="P363" s="144">
        <v>4</v>
      </c>
      <c r="Q363" s="144">
        <v>1</v>
      </c>
      <c r="R363" s="144">
        <v>1</v>
      </c>
      <c r="S363" s="144"/>
      <c r="T363" s="144"/>
      <c r="U363" s="144"/>
      <c r="V363" s="144">
        <v>3</v>
      </c>
    </row>
    <row r="364" spans="1:22" x14ac:dyDescent="0.25">
      <c r="A364" t="s">
        <v>9057</v>
      </c>
      <c r="B364">
        <v>7452054678</v>
      </c>
      <c r="C364" t="s">
        <v>8748</v>
      </c>
      <c r="D364" t="s">
        <v>4</v>
      </c>
      <c r="E364" t="s">
        <v>8434</v>
      </c>
      <c r="F364" t="s">
        <v>3014</v>
      </c>
      <c r="G364">
        <v>2</v>
      </c>
      <c r="H364" t="s">
        <v>135</v>
      </c>
      <c r="I364" t="s">
        <v>8760</v>
      </c>
      <c r="J364" t="s">
        <v>8760</v>
      </c>
      <c r="K364" s="144">
        <v>3</v>
      </c>
      <c r="L364" s="144">
        <v>2</v>
      </c>
      <c r="M364" s="144"/>
      <c r="N364" s="144"/>
      <c r="O364" s="144"/>
      <c r="P364" s="144">
        <v>1</v>
      </c>
      <c r="Q364" s="144"/>
      <c r="R364" s="144"/>
      <c r="S364" s="144"/>
      <c r="T364" s="144"/>
      <c r="U364" s="144"/>
      <c r="V364" s="144">
        <v>2</v>
      </c>
    </row>
    <row r="365" spans="1:22" x14ac:dyDescent="0.25">
      <c r="A365" t="s">
        <v>9057</v>
      </c>
      <c r="B365">
        <v>7452054678</v>
      </c>
      <c r="C365" t="s">
        <v>8748</v>
      </c>
      <c r="D365" t="s">
        <v>4</v>
      </c>
      <c r="E365" t="s">
        <v>8434</v>
      </c>
      <c r="F365" t="s">
        <v>3014</v>
      </c>
      <c r="G365">
        <v>2</v>
      </c>
      <c r="H365" t="s">
        <v>160</v>
      </c>
      <c r="I365" t="s">
        <v>8760</v>
      </c>
      <c r="J365" t="s">
        <v>8760</v>
      </c>
      <c r="K365" s="144">
        <v>26</v>
      </c>
      <c r="L365" s="144"/>
      <c r="M365" s="144">
        <v>22</v>
      </c>
      <c r="N365" s="144">
        <v>4</v>
      </c>
      <c r="O365" s="144"/>
      <c r="P365" s="144"/>
      <c r="Q365" s="144"/>
      <c r="R365" s="144"/>
      <c r="S365" s="144"/>
      <c r="T365" s="144"/>
      <c r="U365" s="144"/>
      <c r="V365" s="144">
        <v>26</v>
      </c>
    </row>
    <row r="366" spans="1:22" x14ac:dyDescent="0.25">
      <c r="A366" t="s">
        <v>9057</v>
      </c>
      <c r="B366">
        <v>7452054678</v>
      </c>
      <c r="C366" t="s">
        <v>8748</v>
      </c>
      <c r="D366" t="s">
        <v>4</v>
      </c>
      <c r="E366" t="s">
        <v>8434</v>
      </c>
      <c r="F366" t="s">
        <v>3438</v>
      </c>
      <c r="G366">
        <v>2</v>
      </c>
      <c r="H366" t="s">
        <v>160</v>
      </c>
      <c r="I366" t="s">
        <v>8760</v>
      </c>
      <c r="J366" t="s">
        <v>8760</v>
      </c>
      <c r="K366" s="144">
        <v>1</v>
      </c>
      <c r="L366" s="144"/>
      <c r="M366" s="144"/>
      <c r="N366" s="144"/>
      <c r="O366" s="144"/>
      <c r="P366" s="144">
        <v>1</v>
      </c>
      <c r="Q366" s="144">
        <v>1</v>
      </c>
      <c r="R366" s="144">
        <v>1</v>
      </c>
      <c r="S366" s="144"/>
      <c r="T366" s="144"/>
      <c r="U366" s="144"/>
      <c r="V366" s="144">
        <v>1</v>
      </c>
    </row>
    <row r="367" spans="1:22" x14ac:dyDescent="0.25">
      <c r="A367" t="s">
        <v>9057</v>
      </c>
      <c r="B367">
        <v>7452054678</v>
      </c>
      <c r="C367" t="s">
        <v>8748</v>
      </c>
      <c r="D367" t="s">
        <v>4</v>
      </c>
      <c r="E367" t="s">
        <v>8434</v>
      </c>
      <c r="F367" t="s">
        <v>3710</v>
      </c>
      <c r="G367">
        <v>2</v>
      </c>
      <c r="H367" t="s">
        <v>266</v>
      </c>
      <c r="I367" t="s">
        <v>8760</v>
      </c>
      <c r="J367" t="s">
        <v>8760</v>
      </c>
      <c r="K367" s="144">
        <v>9</v>
      </c>
      <c r="L367" s="144">
        <v>1</v>
      </c>
      <c r="M367" s="144"/>
      <c r="N367" s="144">
        <v>4</v>
      </c>
      <c r="O367" s="144"/>
      <c r="P367" s="144">
        <v>4</v>
      </c>
      <c r="Q367" s="144">
        <v>1</v>
      </c>
      <c r="R367" s="144"/>
      <c r="S367" s="144">
        <v>1</v>
      </c>
      <c r="T367" s="144">
        <v>1</v>
      </c>
      <c r="U367" s="144"/>
      <c r="V367" s="144">
        <v>6</v>
      </c>
    </row>
    <row r="368" spans="1:22" x14ac:dyDescent="0.25">
      <c r="A368" t="s">
        <v>9057</v>
      </c>
      <c r="B368">
        <v>7452054678</v>
      </c>
      <c r="C368" t="s">
        <v>8748</v>
      </c>
      <c r="D368" t="s">
        <v>4</v>
      </c>
      <c r="E368" t="s">
        <v>8434</v>
      </c>
      <c r="F368" t="s">
        <v>3710</v>
      </c>
      <c r="G368">
        <v>2</v>
      </c>
      <c r="H368" t="s">
        <v>421</v>
      </c>
      <c r="I368" t="s">
        <v>8760</v>
      </c>
      <c r="J368" t="s">
        <v>8760</v>
      </c>
      <c r="K368" s="144">
        <v>1</v>
      </c>
      <c r="L368" s="144"/>
      <c r="M368" s="144"/>
      <c r="N368" s="144"/>
      <c r="O368" s="144"/>
      <c r="P368" s="144">
        <v>1</v>
      </c>
      <c r="Q368" s="144">
        <v>1</v>
      </c>
      <c r="R368" s="144"/>
      <c r="S368" s="144">
        <v>1</v>
      </c>
      <c r="T368" s="144">
        <v>1</v>
      </c>
      <c r="U368" s="144"/>
      <c r="V368" s="144">
        <v>1</v>
      </c>
    </row>
    <row r="369" spans="1:22" x14ac:dyDescent="0.25">
      <c r="A369" t="s">
        <v>9057</v>
      </c>
      <c r="B369">
        <v>7452054678</v>
      </c>
      <c r="C369" t="s">
        <v>8748</v>
      </c>
      <c r="D369" t="s">
        <v>4</v>
      </c>
      <c r="E369" t="s">
        <v>8434</v>
      </c>
      <c r="F369" t="s">
        <v>8762</v>
      </c>
      <c r="G369" t="s">
        <v>8760</v>
      </c>
      <c r="H369" t="s">
        <v>160</v>
      </c>
      <c r="I369" t="s">
        <v>8760</v>
      </c>
      <c r="J369" t="s">
        <v>8760</v>
      </c>
      <c r="K369" s="144">
        <v>2</v>
      </c>
      <c r="L369" s="144"/>
      <c r="M369" s="144"/>
      <c r="N369" s="144"/>
      <c r="O369" s="144"/>
      <c r="P369" s="144">
        <v>1</v>
      </c>
      <c r="Q369" s="144"/>
      <c r="R369" s="144"/>
      <c r="S369" s="144"/>
      <c r="T369" s="144"/>
      <c r="U369" s="144"/>
      <c r="V369" s="144">
        <v>1</v>
      </c>
    </row>
    <row r="370" spans="1:22" x14ac:dyDescent="0.25">
      <c r="A370" t="s">
        <v>9057</v>
      </c>
      <c r="B370">
        <v>7452054678</v>
      </c>
      <c r="C370" t="s">
        <v>8748</v>
      </c>
      <c r="D370" t="s">
        <v>4</v>
      </c>
      <c r="E370" t="s">
        <v>8434</v>
      </c>
      <c r="F370" t="s">
        <v>4550</v>
      </c>
      <c r="G370">
        <v>3</v>
      </c>
      <c r="H370" t="s">
        <v>135</v>
      </c>
      <c r="I370" t="s">
        <v>8760</v>
      </c>
      <c r="J370" t="s">
        <v>8760</v>
      </c>
      <c r="K370" s="144">
        <v>3</v>
      </c>
      <c r="L370" s="144"/>
      <c r="M370" s="144"/>
      <c r="N370" s="144"/>
      <c r="O370" s="144"/>
      <c r="P370" s="144">
        <v>3</v>
      </c>
      <c r="Q370" s="144">
        <v>1</v>
      </c>
      <c r="R370" s="144"/>
      <c r="S370" s="144">
        <v>1</v>
      </c>
      <c r="T370" s="144">
        <v>1</v>
      </c>
      <c r="U370" s="144"/>
      <c r="V370" s="144">
        <v>1</v>
      </c>
    </row>
    <row r="371" spans="1:22" x14ac:dyDescent="0.25">
      <c r="A371" t="s">
        <v>9057</v>
      </c>
      <c r="B371">
        <v>7452054678</v>
      </c>
      <c r="C371" t="s">
        <v>8748</v>
      </c>
      <c r="D371" t="s">
        <v>4</v>
      </c>
      <c r="E371" t="s">
        <v>8434</v>
      </c>
      <c r="F371" t="s">
        <v>4550</v>
      </c>
      <c r="G371" t="s">
        <v>8760</v>
      </c>
      <c r="H371" t="s">
        <v>160</v>
      </c>
      <c r="I371" t="s">
        <v>8760</v>
      </c>
      <c r="J371" t="s">
        <v>8760</v>
      </c>
      <c r="K371" s="144">
        <v>14</v>
      </c>
      <c r="L371" s="144"/>
      <c r="M371" s="144"/>
      <c r="N371" s="144">
        <v>3</v>
      </c>
      <c r="O371" s="144"/>
      <c r="P371" s="144">
        <v>11</v>
      </c>
      <c r="Q371" s="144">
        <v>2</v>
      </c>
      <c r="R371" s="144">
        <v>1</v>
      </c>
      <c r="S371" s="144">
        <v>1</v>
      </c>
      <c r="T371" s="144">
        <v>1</v>
      </c>
      <c r="U371" s="144"/>
      <c r="V371" s="144">
        <v>5</v>
      </c>
    </row>
    <row r="372" spans="1:22" x14ac:dyDescent="0.25">
      <c r="A372" t="s">
        <v>9057</v>
      </c>
      <c r="B372">
        <v>7452054678</v>
      </c>
      <c r="C372" t="s">
        <v>8748</v>
      </c>
      <c r="D372" t="s">
        <v>4</v>
      </c>
      <c r="E372" t="s">
        <v>8434</v>
      </c>
      <c r="F372" t="s">
        <v>4842</v>
      </c>
      <c r="G372">
        <v>2</v>
      </c>
      <c r="H372" t="s">
        <v>266</v>
      </c>
      <c r="I372" t="s">
        <v>8760</v>
      </c>
      <c r="J372" t="s">
        <v>8760</v>
      </c>
      <c r="K372" s="144">
        <v>15</v>
      </c>
      <c r="L372" s="144">
        <v>3</v>
      </c>
      <c r="M372" s="144"/>
      <c r="N372" s="144">
        <v>2</v>
      </c>
      <c r="O372" s="144"/>
      <c r="P372" s="144">
        <v>5</v>
      </c>
      <c r="Q372" s="144">
        <v>3</v>
      </c>
      <c r="R372" s="144">
        <v>3</v>
      </c>
      <c r="S372" s="144"/>
      <c r="T372" s="144"/>
      <c r="U372" s="144"/>
      <c r="V372" s="144">
        <v>13</v>
      </c>
    </row>
    <row r="373" spans="1:22" x14ac:dyDescent="0.25">
      <c r="A373" t="s">
        <v>9057</v>
      </c>
      <c r="B373">
        <v>7452054678</v>
      </c>
      <c r="C373" t="s">
        <v>8748</v>
      </c>
      <c r="D373" t="s">
        <v>4</v>
      </c>
      <c r="E373" t="s">
        <v>8434</v>
      </c>
      <c r="F373" t="s">
        <v>4882</v>
      </c>
      <c r="G373">
        <v>2</v>
      </c>
      <c r="H373" t="s">
        <v>266</v>
      </c>
      <c r="I373" t="s">
        <v>8760</v>
      </c>
      <c r="J373" t="s">
        <v>8760</v>
      </c>
      <c r="K373" s="144">
        <v>4</v>
      </c>
      <c r="L373" s="144"/>
      <c r="M373" s="144"/>
      <c r="N373" s="144"/>
      <c r="O373" s="144"/>
      <c r="P373" s="144">
        <v>1</v>
      </c>
      <c r="Q373" s="144">
        <v>1</v>
      </c>
      <c r="R373" s="144"/>
      <c r="S373" s="144">
        <v>1</v>
      </c>
      <c r="T373" s="144"/>
      <c r="U373" s="144"/>
      <c r="V373" s="144">
        <v>4</v>
      </c>
    </row>
    <row r="374" spans="1:22" x14ac:dyDescent="0.25">
      <c r="A374" t="s">
        <v>9057</v>
      </c>
      <c r="B374">
        <v>7452054678</v>
      </c>
      <c r="C374" t="s">
        <v>8748</v>
      </c>
      <c r="D374" t="s">
        <v>4</v>
      </c>
      <c r="E374" t="s">
        <v>8434</v>
      </c>
      <c r="F374" t="s">
        <v>8543</v>
      </c>
      <c r="G374">
        <v>2</v>
      </c>
      <c r="H374" t="s">
        <v>160</v>
      </c>
      <c r="I374" t="s">
        <v>8760</v>
      </c>
      <c r="J374" t="s">
        <v>8760</v>
      </c>
      <c r="K374" s="144">
        <v>16</v>
      </c>
      <c r="L374" s="144">
        <v>3</v>
      </c>
      <c r="M374" s="144"/>
      <c r="N374" s="144">
        <v>6</v>
      </c>
      <c r="O374" s="144"/>
      <c r="P374" s="144">
        <v>7</v>
      </c>
      <c r="Q374" s="144">
        <v>7</v>
      </c>
      <c r="R374" s="144">
        <v>6</v>
      </c>
      <c r="S374" s="144">
        <v>1</v>
      </c>
      <c r="T374" s="144"/>
      <c r="U374" s="144"/>
      <c r="V374" s="144">
        <v>16</v>
      </c>
    </row>
    <row r="375" spans="1:22" x14ac:dyDescent="0.25">
      <c r="A375" t="s">
        <v>9057</v>
      </c>
      <c r="B375">
        <v>7452054678</v>
      </c>
      <c r="C375" t="s">
        <v>8748</v>
      </c>
      <c r="D375" t="s">
        <v>4</v>
      </c>
      <c r="E375" t="s">
        <v>8434</v>
      </c>
      <c r="F375" t="s">
        <v>5148</v>
      </c>
      <c r="G375">
        <v>2</v>
      </c>
      <c r="H375" t="s">
        <v>266</v>
      </c>
      <c r="I375" t="s">
        <v>8760</v>
      </c>
      <c r="J375" t="s">
        <v>8760</v>
      </c>
      <c r="K375" s="144">
        <v>35</v>
      </c>
      <c r="L375" s="144">
        <v>1</v>
      </c>
      <c r="M375" s="144">
        <v>21</v>
      </c>
      <c r="N375" s="144">
        <v>5</v>
      </c>
      <c r="O375" s="144"/>
      <c r="P375" s="144">
        <v>8</v>
      </c>
      <c r="Q375" s="144">
        <v>2</v>
      </c>
      <c r="R375" s="144">
        <v>2</v>
      </c>
      <c r="S375" s="144"/>
      <c r="T375" s="144"/>
      <c r="U375" s="144"/>
      <c r="V375" s="144">
        <v>29</v>
      </c>
    </row>
    <row r="376" spans="1:22" x14ac:dyDescent="0.25">
      <c r="A376" t="s">
        <v>9057</v>
      </c>
      <c r="B376">
        <v>7452054678</v>
      </c>
      <c r="C376" t="s">
        <v>8748</v>
      </c>
      <c r="D376" t="s">
        <v>4</v>
      </c>
      <c r="E376" t="s">
        <v>8434</v>
      </c>
      <c r="F376" t="s">
        <v>5203</v>
      </c>
      <c r="G376" t="s">
        <v>8760</v>
      </c>
      <c r="H376" t="s">
        <v>589</v>
      </c>
      <c r="I376" t="s">
        <v>8760</v>
      </c>
      <c r="J376" t="s">
        <v>8760</v>
      </c>
      <c r="K376" s="144">
        <v>4</v>
      </c>
      <c r="L376" s="144"/>
      <c r="M376" s="144"/>
      <c r="N376" s="144"/>
      <c r="O376" s="144"/>
      <c r="P376" s="144">
        <v>1</v>
      </c>
      <c r="Q376" s="144">
        <v>1</v>
      </c>
      <c r="R376" s="144"/>
      <c r="S376" s="144"/>
      <c r="T376" s="144"/>
      <c r="U376" s="144"/>
      <c r="V376" s="144">
        <v>4</v>
      </c>
    </row>
    <row r="377" spans="1:22" x14ac:dyDescent="0.25">
      <c r="A377" t="s">
        <v>9057</v>
      </c>
      <c r="B377">
        <v>7452054678</v>
      </c>
      <c r="C377" t="s">
        <v>8748</v>
      </c>
      <c r="D377" t="s">
        <v>4</v>
      </c>
      <c r="E377" t="s">
        <v>8434</v>
      </c>
      <c r="F377" t="s">
        <v>5326</v>
      </c>
      <c r="G377">
        <v>2</v>
      </c>
      <c r="H377" t="s">
        <v>266</v>
      </c>
      <c r="I377" t="s">
        <v>8760</v>
      </c>
      <c r="J377" t="s">
        <v>8760</v>
      </c>
      <c r="K377" s="144">
        <v>4</v>
      </c>
      <c r="L377" s="144"/>
      <c r="M377" s="144"/>
      <c r="N377" s="144">
        <v>1</v>
      </c>
      <c r="O377" s="144"/>
      <c r="P377" s="144">
        <v>3</v>
      </c>
      <c r="Q377" s="144">
        <v>1</v>
      </c>
      <c r="R377" s="144">
        <v>1</v>
      </c>
      <c r="S377" s="144"/>
      <c r="T377" s="144"/>
      <c r="U377" s="144"/>
      <c r="V377" s="144">
        <v>2</v>
      </c>
    </row>
    <row r="378" spans="1:22" x14ac:dyDescent="0.25">
      <c r="A378" t="s">
        <v>9057</v>
      </c>
      <c r="B378">
        <v>7452054678</v>
      </c>
      <c r="C378" t="s">
        <v>8748</v>
      </c>
      <c r="D378" t="s">
        <v>4</v>
      </c>
      <c r="E378" t="s">
        <v>8434</v>
      </c>
      <c r="F378" t="s">
        <v>5521</v>
      </c>
      <c r="G378">
        <v>2</v>
      </c>
      <c r="H378" t="s">
        <v>160</v>
      </c>
      <c r="I378" t="s">
        <v>8760</v>
      </c>
      <c r="J378" t="s">
        <v>8760</v>
      </c>
      <c r="K378" s="144">
        <v>1</v>
      </c>
      <c r="L378" s="144"/>
      <c r="M378" s="144"/>
      <c r="N378" s="144"/>
      <c r="O378" s="144"/>
      <c r="P378" s="144">
        <v>1</v>
      </c>
      <c r="Q378" s="144">
        <v>1</v>
      </c>
      <c r="R378" s="144">
        <v>1</v>
      </c>
      <c r="S378" s="144"/>
      <c r="T378" s="144"/>
      <c r="U378" s="144"/>
      <c r="V378" s="144">
        <v>1</v>
      </c>
    </row>
    <row r="379" spans="1:22" x14ac:dyDescent="0.25">
      <c r="A379" t="s">
        <v>9057</v>
      </c>
      <c r="B379">
        <v>7452054678</v>
      </c>
      <c r="C379" t="s">
        <v>8748</v>
      </c>
      <c r="D379" t="s">
        <v>4</v>
      </c>
      <c r="E379" t="s">
        <v>8434</v>
      </c>
      <c r="F379" t="s">
        <v>2252</v>
      </c>
      <c r="G379" t="s">
        <v>8760</v>
      </c>
      <c r="H379" t="s">
        <v>160</v>
      </c>
      <c r="I379" t="s">
        <v>8760</v>
      </c>
      <c r="J379" t="s">
        <v>8760</v>
      </c>
      <c r="K379" s="144">
        <v>6</v>
      </c>
      <c r="L379" s="144">
        <v>1</v>
      </c>
      <c r="M379" s="144"/>
      <c r="N379" s="144">
        <v>4</v>
      </c>
      <c r="O379" s="144"/>
      <c r="P379" s="144"/>
      <c r="Q379" s="144"/>
      <c r="R379" s="144"/>
      <c r="S379" s="144"/>
      <c r="T379" s="144"/>
      <c r="U379" s="144"/>
      <c r="V379" s="144">
        <v>6</v>
      </c>
    </row>
    <row r="380" spans="1:22" x14ac:dyDescent="0.25">
      <c r="A380" t="s">
        <v>9057</v>
      </c>
      <c r="B380">
        <v>7452054678</v>
      </c>
      <c r="C380" t="s">
        <v>8748</v>
      </c>
      <c r="D380" t="s">
        <v>4</v>
      </c>
      <c r="E380" t="s">
        <v>8434</v>
      </c>
      <c r="F380" t="s">
        <v>1527</v>
      </c>
      <c r="G380">
        <v>2</v>
      </c>
      <c r="H380" t="s">
        <v>160</v>
      </c>
      <c r="I380" t="s">
        <v>8760</v>
      </c>
      <c r="J380" t="s">
        <v>8760</v>
      </c>
      <c r="K380" s="144">
        <v>1</v>
      </c>
      <c r="L380" s="144">
        <v>1</v>
      </c>
      <c r="M380" s="144"/>
      <c r="N380" s="144"/>
      <c r="O380" s="144"/>
      <c r="P380" s="144"/>
      <c r="Q380" s="144"/>
      <c r="R380" s="144"/>
      <c r="S380" s="144"/>
      <c r="T380" s="144"/>
      <c r="U380" s="144"/>
      <c r="V380" s="144">
        <v>1</v>
      </c>
    </row>
    <row r="381" spans="1:22" x14ac:dyDescent="0.25">
      <c r="A381" t="s">
        <v>9057</v>
      </c>
      <c r="B381">
        <v>7453006148</v>
      </c>
      <c r="C381" t="s">
        <v>8750</v>
      </c>
      <c r="D381" t="s">
        <v>4</v>
      </c>
      <c r="E381" t="s">
        <v>8434</v>
      </c>
      <c r="F381" t="s">
        <v>2215</v>
      </c>
      <c r="G381" t="s">
        <v>8760</v>
      </c>
      <c r="H381" t="s">
        <v>466</v>
      </c>
      <c r="I381" t="s">
        <v>8760</v>
      </c>
      <c r="J381" t="s">
        <v>8760</v>
      </c>
      <c r="K381" s="144">
        <v>7</v>
      </c>
      <c r="L381" s="144"/>
      <c r="M381" s="144">
        <v>2</v>
      </c>
      <c r="N381" s="144">
        <v>2</v>
      </c>
      <c r="O381" s="144"/>
      <c r="P381" s="144">
        <v>3</v>
      </c>
      <c r="Q381" s="144">
        <v>2</v>
      </c>
      <c r="R381" s="144">
        <v>2</v>
      </c>
      <c r="S381" s="144"/>
      <c r="T381" s="144"/>
      <c r="U381" s="144"/>
      <c r="V381" s="144">
        <v>6</v>
      </c>
    </row>
    <row r="382" spans="1:22" x14ac:dyDescent="0.25">
      <c r="A382" t="s">
        <v>9057</v>
      </c>
      <c r="B382">
        <v>7453006148</v>
      </c>
      <c r="C382" t="s">
        <v>8750</v>
      </c>
      <c r="D382" t="s">
        <v>4</v>
      </c>
      <c r="E382" t="s">
        <v>8434</v>
      </c>
      <c r="F382" t="s">
        <v>3710</v>
      </c>
      <c r="G382" t="s">
        <v>8760</v>
      </c>
      <c r="H382" t="s">
        <v>261</v>
      </c>
      <c r="I382" t="s">
        <v>8760</v>
      </c>
      <c r="J382" t="s">
        <v>8760</v>
      </c>
      <c r="K382" s="144">
        <v>3</v>
      </c>
      <c r="L382" s="144"/>
      <c r="M382" s="144">
        <v>2</v>
      </c>
      <c r="N382" s="144"/>
      <c r="O382" s="144"/>
      <c r="P382" s="144">
        <v>1</v>
      </c>
      <c r="Q382" s="144">
        <v>1</v>
      </c>
      <c r="R382" s="144">
        <v>1</v>
      </c>
      <c r="S382" s="144"/>
      <c r="T382" s="144"/>
      <c r="U382" s="144"/>
      <c r="V382" s="144">
        <v>4</v>
      </c>
    </row>
    <row r="383" spans="1:22" x14ac:dyDescent="0.25">
      <c r="A383" t="s">
        <v>9057</v>
      </c>
      <c r="B383">
        <v>7453006148</v>
      </c>
      <c r="C383" t="s">
        <v>8750</v>
      </c>
      <c r="D383" t="s">
        <v>4</v>
      </c>
      <c r="E383" t="s">
        <v>8434</v>
      </c>
      <c r="F383" t="s">
        <v>3710</v>
      </c>
      <c r="G383" t="s">
        <v>8760</v>
      </c>
      <c r="H383" t="s">
        <v>266</v>
      </c>
      <c r="I383" t="s">
        <v>8760</v>
      </c>
      <c r="J383" t="s">
        <v>8760</v>
      </c>
      <c r="K383" s="144">
        <v>12</v>
      </c>
      <c r="L383" s="144"/>
      <c r="M383" s="144">
        <v>2</v>
      </c>
      <c r="N383" s="144">
        <v>4</v>
      </c>
      <c r="O383" s="144"/>
      <c r="P383" s="144">
        <v>5</v>
      </c>
      <c r="Q383" s="144">
        <v>1</v>
      </c>
      <c r="R383" s="144">
        <v>1</v>
      </c>
      <c r="S383" s="144"/>
      <c r="T383" s="144"/>
      <c r="U383" s="144"/>
      <c r="V383" s="144">
        <v>8</v>
      </c>
    </row>
    <row r="384" spans="1:22" x14ac:dyDescent="0.25">
      <c r="A384" t="s">
        <v>9057</v>
      </c>
      <c r="B384">
        <v>7453006148</v>
      </c>
      <c r="C384" t="s">
        <v>8750</v>
      </c>
      <c r="D384" t="s">
        <v>4</v>
      </c>
      <c r="E384" t="s">
        <v>8434</v>
      </c>
      <c r="F384" t="s">
        <v>3710</v>
      </c>
      <c r="G384" t="s">
        <v>8760</v>
      </c>
      <c r="H384" t="s">
        <v>272</v>
      </c>
      <c r="I384" t="s">
        <v>8760</v>
      </c>
      <c r="J384" t="s">
        <v>8760</v>
      </c>
      <c r="K384" s="144">
        <v>3</v>
      </c>
      <c r="L384" s="144"/>
      <c r="M384" s="144">
        <v>3</v>
      </c>
      <c r="N384" s="144"/>
      <c r="O384" s="144"/>
      <c r="P384" s="144"/>
      <c r="Q384" s="144"/>
      <c r="R384" s="144"/>
      <c r="S384" s="144"/>
      <c r="T384" s="144"/>
      <c r="U384" s="144"/>
      <c r="V384" s="144">
        <v>4</v>
      </c>
    </row>
    <row r="385" spans="1:22" x14ac:dyDescent="0.25">
      <c r="A385" t="s">
        <v>9057</v>
      </c>
      <c r="B385">
        <v>7453006148</v>
      </c>
      <c r="C385" t="s">
        <v>8750</v>
      </c>
      <c r="D385" t="s">
        <v>4</v>
      </c>
      <c r="E385" t="s">
        <v>8434</v>
      </c>
      <c r="F385" t="s">
        <v>3710</v>
      </c>
      <c r="G385" t="s">
        <v>8760</v>
      </c>
      <c r="H385" t="s">
        <v>463</v>
      </c>
      <c r="I385" t="s">
        <v>8760</v>
      </c>
      <c r="J385" t="s">
        <v>8760</v>
      </c>
      <c r="K385" s="144">
        <v>3</v>
      </c>
      <c r="L385" s="144"/>
      <c r="M385" s="144">
        <v>2</v>
      </c>
      <c r="N385" s="144"/>
      <c r="O385" s="144"/>
      <c r="P385" s="144">
        <v>1</v>
      </c>
      <c r="Q385" s="144">
        <v>1</v>
      </c>
      <c r="R385" s="144">
        <v>1</v>
      </c>
      <c r="S385" s="144"/>
      <c r="T385" s="144"/>
      <c r="U385" s="144"/>
      <c r="V385" s="144">
        <v>4</v>
      </c>
    </row>
    <row r="386" spans="1:22" x14ac:dyDescent="0.25">
      <c r="A386" t="s">
        <v>9057</v>
      </c>
      <c r="B386">
        <v>7453049790</v>
      </c>
      <c r="C386" t="s">
        <v>8764</v>
      </c>
      <c r="D386" t="s">
        <v>4</v>
      </c>
      <c r="E386" t="s">
        <v>8434</v>
      </c>
      <c r="F386" t="s">
        <v>3710</v>
      </c>
      <c r="G386" t="s">
        <v>8760</v>
      </c>
      <c r="H386" t="s">
        <v>266</v>
      </c>
      <c r="I386" t="s">
        <v>8760</v>
      </c>
      <c r="J386" t="s">
        <v>8760</v>
      </c>
      <c r="K386" s="144">
        <v>1</v>
      </c>
      <c r="L386" s="144"/>
      <c r="M386" s="144"/>
      <c r="N386" s="144">
        <v>1</v>
      </c>
      <c r="O386" s="144"/>
      <c r="P386" s="144"/>
      <c r="Q386" s="144"/>
      <c r="R386" s="144"/>
      <c r="S386" s="144"/>
      <c r="T386" s="144"/>
      <c r="U386" s="144"/>
      <c r="V386" s="144">
        <v>1</v>
      </c>
    </row>
    <row r="387" spans="1:22" x14ac:dyDescent="0.25">
      <c r="A387" t="s">
        <v>9057</v>
      </c>
      <c r="B387">
        <v>7453140915</v>
      </c>
      <c r="C387" t="s">
        <v>8753</v>
      </c>
      <c r="D387" t="s">
        <v>4</v>
      </c>
      <c r="E387" t="s">
        <v>8435</v>
      </c>
      <c r="F387" t="s">
        <v>8076</v>
      </c>
      <c r="G387" t="s">
        <v>8760</v>
      </c>
      <c r="H387" t="s">
        <v>266</v>
      </c>
      <c r="I387" t="s">
        <v>8760</v>
      </c>
      <c r="J387" t="s">
        <v>8760</v>
      </c>
      <c r="K387" s="144">
        <v>3</v>
      </c>
      <c r="L387" s="144"/>
      <c r="M387" s="144">
        <v>2</v>
      </c>
      <c r="N387" s="144">
        <v>1</v>
      </c>
      <c r="O387" s="144"/>
      <c r="P387" s="144"/>
      <c r="Q387" s="144"/>
      <c r="R387" s="144"/>
      <c r="S387" s="144"/>
      <c r="T387" s="144"/>
      <c r="U387" s="144"/>
      <c r="V387" s="144">
        <v>3</v>
      </c>
    </row>
    <row r="388" spans="1:22" x14ac:dyDescent="0.25">
      <c r="A388" t="s">
        <v>9057</v>
      </c>
      <c r="B388">
        <v>7453140915</v>
      </c>
      <c r="C388" t="s">
        <v>8753</v>
      </c>
      <c r="D388" t="s">
        <v>4</v>
      </c>
      <c r="E388" t="s">
        <v>8434</v>
      </c>
      <c r="F388" t="s">
        <v>2215</v>
      </c>
      <c r="G388" t="s">
        <v>8760</v>
      </c>
      <c r="H388" t="s">
        <v>266</v>
      </c>
      <c r="I388" t="s">
        <v>8760</v>
      </c>
      <c r="J388" t="s">
        <v>8760</v>
      </c>
      <c r="K388" s="144">
        <v>1</v>
      </c>
      <c r="L388" s="144"/>
      <c r="M388" s="144"/>
      <c r="N388" s="144">
        <v>1</v>
      </c>
      <c r="O388" s="144"/>
      <c r="P388" s="144"/>
      <c r="Q388" s="144"/>
      <c r="R388" s="144"/>
      <c r="S388" s="144"/>
      <c r="T388" s="144"/>
      <c r="U388" s="144"/>
      <c r="V388" s="144">
        <v>1</v>
      </c>
    </row>
    <row r="389" spans="1:22" x14ac:dyDescent="0.25">
      <c r="A389" t="s">
        <v>9057</v>
      </c>
      <c r="B389">
        <v>7453140915</v>
      </c>
      <c r="C389" t="s">
        <v>8753</v>
      </c>
      <c r="D389" t="s">
        <v>4</v>
      </c>
      <c r="E389" t="s">
        <v>8434</v>
      </c>
      <c r="F389" t="s">
        <v>3710</v>
      </c>
      <c r="G389" t="s">
        <v>8760</v>
      </c>
      <c r="H389" t="s">
        <v>261</v>
      </c>
      <c r="I389" t="s">
        <v>8760</v>
      </c>
      <c r="J389" t="s">
        <v>8760</v>
      </c>
      <c r="K389" s="144">
        <v>2</v>
      </c>
      <c r="L389" s="144"/>
      <c r="M389" s="144">
        <v>2</v>
      </c>
      <c r="N389" s="144"/>
      <c r="O389" s="144"/>
      <c r="P389" s="144"/>
      <c r="Q389" s="144"/>
      <c r="R389" s="144"/>
      <c r="S389" s="144"/>
      <c r="T389" s="144"/>
      <c r="U389" s="144"/>
      <c r="V389" s="144">
        <v>2</v>
      </c>
    </row>
    <row r="390" spans="1:22" x14ac:dyDescent="0.25">
      <c r="A390" t="s">
        <v>9057</v>
      </c>
      <c r="B390">
        <v>7453140915</v>
      </c>
      <c r="C390" t="s">
        <v>8753</v>
      </c>
      <c r="D390" t="s">
        <v>4</v>
      </c>
      <c r="E390" t="s">
        <v>8434</v>
      </c>
      <c r="F390" t="s">
        <v>3710</v>
      </c>
      <c r="G390" t="s">
        <v>8760</v>
      </c>
      <c r="H390" t="s">
        <v>272</v>
      </c>
      <c r="I390" t="s">
        <v>8760</v>
      </c>
      <c r="J390" t="s">
        <v>8760</v>
      </c>
      <c r="K390" s="144">
        <v>6</v>
      </c>
      <c r="L390" s="144"/>
      <c r="M390" s="144">
        <v>2</v>
      </c>
      <c r="N390" s="144">
        <v>1</v>
      </c>
      <c r="O390" s="144"/>
      <c r="P390" s="144">
        <v>3</v>
      </c>
      <c r="Q390" s="144"/>
      <c r="R390" s="144"/>
      <c r="S390" s="144"/>
      <c r="T390" s="144"/>
      <c r="U390" s="144"/>
      <c r="V390" s="144">
        <v>3</v>
      </c>
    </row>
    <row r="391" spans="1:22" x14ac:dyDescent="0.25">
      <c r="A391" t="s">
        <v>9057</v>
      </c>
      <c r="B391">
        <v>7453140915</v>
      </c>
      <c r="C391" t="s">
        <v>8753</v>
      </c>
      <c r="D391" t="s">
        <v>4</v>
      </c>
      <c r="E391" t="s">
        <v>8434</v>
      </c>
      <c r="F391" t="s">
        <v>3710</v>
      </c>
      <c r="G391" t="s">
        <v>8760</v>
      </c>
      <c r="H391" t="s">
        <v>463</v>
      </c>
      <c r="I391" t="s">
        <v>8760</v>
      </c>
      <c r="J391" t="s">
        <v>8760</v>
      </c>
      <c r="K391" s="144">
        <v>2</v>
      </c>
      <c r="L391" s="144"/>
      <c r="M391" s="144">
        <v>2</v>
      </c>
      <c r="N391" s="144"/>
      <c r="O391" s="144"/>
      <c r="P391" s="144"/>
      <c r="Q391" s="144"/>
      <c r="R391" s="144"/>
      <c r="S391" s="144"/>
      <c r="T391" s="144"/>
      <c r="U391" s="144"/>
      <c r="V391" s="144">
        <v>2</v>
      </c>
    </row>
    <row r="392" spans="1:22" x14ac:dyDescent="0.25">
      <c r="A392" t="s">
        <v>9057</v>
      </c>
      <c r="B392">
        <v>7453140915</v>
      </c>
      <c r="C392" t="s">
        <v>8753</v>
      </c>
      <c r="D392" t="s">
        <v>4</v>
      </c>
      <c r="E392" t="s">
        <v>8434</v>
      </c>
      <c r="F392" t="s">
        <v>8762</v>
      </c>
      <c r="G392" t="s">
        <v>8760</v>
      </c>
      <c r="H392" t="s">
        <v>272</v>
      </c>
      <c r="I392" t="s">
        <v>8760</v>
      </c>
      <c r="J392" t="s">
        <v>8760</v>
      </c>
      <c r="K392" s="144">
        <v>1</v>
      </c>
      <c r="L392" s="144"/>
      <c r="M392" s="144"/>
      <c r="N392" s="144">
        <v>1</v>
      </c>
      <c r="O392" s="144"/>
      <c r="P392" s="144"/>
      <c r="Q392" s="144"/>
      <c r="R392" s="144"/>
      <c r="S392" s="144"/>
      <c r="T392" s="144"/>
      <c r="U392" s="144"/>
      <c r="V392" s="144">
        <v>1</v>
      </c>
    </row>
    <row r="393" spans="1:22" x14ac:dyDescent="0.25">
      <c r="A393" t="s">
        <v>9058</v>
      </c>
      <c r="B393">
        <v>7411009901</v>
      </c>
      <c r="C393" t="s">
        <v>8694</v>
      </c>
      <c r="D393" t="s">
        <v>4</v>
      </c>
      <c r="E393" t="s">
        <v>8434</v>
      </c>
      <c r="F393" t="s">
        <v>4851</v>
      </c>
      <c r="G393" t="s">
        <v>9208</v>
      </c>
      <c r="H393" t="s">
        <v>272</v>
      </c>
      <c r="I393" t="s">
        <v>8760</v>
      </c>
      <c r="J393" t="s">
        <v>8760</v>
      </c>
      <c r="K393" s="144">
        <v>1</v>
      </c>
      <c r="L393" s="144">
        <v>0</v>
      </c>
      <c r="M393" s="144">
        <v>1</v>
      </c>
      <c r="N393" s="144">
        <v>0</v>
      </c>
      <c r="O393" s="144"/>
      <c r="P393" s="144"/>
      <c r="Q393" s="144"/>
      <c r="R393" s="144"/>
      <c r="S393" s="144"/>
      <c r="T393" s="144"/>
      <c r="U393" s="144"/>
      <c r="V393" s="144">
        <v>1</v>
      </c>
    </row>
    <row r="394" spans="1:22" x14ac:dyDescent="0.25">
      <c r="A394" t="s">
        <v>9058</v>
      </c>
      <c r="B394">
        <v>7449006184</v>
      </c>
      <c r="C394" t="s">
        <v>8719</v>
      </c>
      <c r="D394" t="s">
        <v>4</v>
      </c>
      <c r="E394" t="s">
        <v>8434</v>
      </c>
      <c r="F394" t="s">
        <v>2197</v>
      </c>
      <c r="G394" t="s">
        <v>9208</v>
      </c>
      <c r="H394" t="s">
        <v>397</v>
      </c>
      <c r="I394" t="s">
        <v>8760</v>
      </c>
      <c r="J394" t="s">
        <v>8760</v>
      </c>
      <c r="K394" s="144">
        <v>1</v>
      </c>
      <c r="L394" s="144">
        <v>0</v>
      </c>
      <c r="M394" s="144">
        <v>1</v>
      </c>
      <c r="N394" s="144">
        <v>0</v>
      </c>
      <c r="O394" s="144"/>
      <c r="P394" s="144"/>
      <c r="Q394" s="144"/>
      <c r="R394" s="144"/>
      <c r="S394" s="144"/>
      <c r="T394" s="144"/>
      <c r="U394" s="144"/>
      <c r="V394" s="144">
        <v>1</v>
      </c>
    </row>
    <row r="395" spans="1:22" x14ac:dyDescent="0.25">
      <c r="A395" t="s">
        <v>9058</v>
      </c>
      <c r="B395">
        <v>7449006184</v>
      </c>
      <c r="C395" t="s">
        <v>8719</v>
      </c>
      <c r="D395" t="s">
        <v>4</v>
      </c>
      <c r="E395" t="s">
        <v>8434</v>
      </c>
      <c r="F395" t="s">
        <v>3710</v>
      </c>
      <c r="G395" t="s">
        <v>9208</v>
      </c>
      <c r="H395" t="s">
        <v>273</v>
      </c>
      <c r="I395" t="s">
        <v>8760</v>
      </c>
      <c r="J395" t="s">
        <v>8760</v>
      </c>
      <c r="K395" s="144">
        <v>62</v>
      </c>
      <c r="L395" s="144">
        <v>0</v>
      </c>
      <c r="M395" s="144">
        <v>2</v>
      </c>
      <c r="N395" s="144">
        <v>0</v>
      </c>
      <c r="O395" s="144"/>
      <c r="P395" s="144">
        <v>1</v>
      </c>
      <c r="Q395" s="144">
        <v>1</v>
      </c>
      <c r="R395" s="144">
        <v>0</v>
      </c>
      <c r="S395" s="144">
        <v>0</v>
      </c>
      <c r="T395" s="144">
        <v>0</v>
      </c>
      <c r="U395" s="144"/>
      <c r="V395" s="144">
        <v>647</v>
      </c>
    </row>
    <row r="396" spans="1:22" x14ac:dyDescent="0.25">
      <c r="A396" t="s">
        <v>9058</v>
      </c>
      <c r="B396">
        <v>7449006184</v>
      </c>
      <c r="C396" t="s">
        <v>8719</v>
      </c>
      <c r="D396" t="s">
        <v>4</v>
      </c>
      <c r="E396" t="s">
        <v>8434</v>
      </c>
      <c r="F396" t="s">
        <v>4851</v>
      </c>
      <c r="G396" t="s">
        <v>9208</v>
      </c>
      <c r="H396" t="s">
        <v>272</v>
      </c>
      <c r="I396" t="s">
        <v>8760</v>
      </c>
      <c r="J396" t="s">
        <v>8760</v>
      </c>
      <c r="K396" s="144">
        <v>10</v>
      </c>
      <c r="L396" s="144">
        <v>5</v>
      </c>
      <c r="M396" s="144">
        <v>5</v>
      </c>
      <c r="N396" s="144">
        <v>0</v>
      </c>
      <c r="O396" s="144"/>
      <c r="P396" s="144"/>
      <c r="Q396" s="144"/>
      <c r="R396" s="144"/>
      <c r="S396" s="144"/>
      <c r="T396" s="144"/>
      <c r="U396" s="144"/>
      <c r="V396" s="144">
        <v>10</v>
      </c>
    </row>
    <row r="397" spans="1:22" x14ac:dyDescent="0.25">
      <c r="A397" t="s">
        <v>9058</v>
      </c>
      <c r="B397">
        <v>7449006184</v>
      </c>
      <c r="C397" t="s">
        <v>8719</v>
      </c>
      <c r="D397" t="s">
        <v>4</v>
      </c>
      <c r="E397" t="s">
        <v>8434</v>
      </c>
      <c r="F397" t="s">
        <v>4882</v>
      </c>
      <c r="G397" t="s">
        <v>9208</v>
      </c>
      <c r="H397" t="s">
        <v>270</v>
      </c>
      <c r="I397" t="s">
        <v>8760</v>
      </c>
      <c r="J397" t="s">
        <v>8760</v>
      </c>
      <c r="K397" s="144">
        <v>346</v>
      </c>
      <c r="L397" s="144">
        <v>0</v>
      </c>
      <c r="M397" s="144">
        <v>2</v>
      </c>
      <c r="N397" s="144">
        <v>0</v>
      </c>
      <c r="O397" s="144"/>
      <c r="P397" s="144">
        <v>1</v>
      </c>
      <c r="Q397" s="144">
        <v>1</v>
      </c>
      <c r="R397" s="144">
        <v>0</v>
      </c>
      <c r="S397" s="144">
        <v>0</v>
      </c>
      <c r="T397" s="144">
        <v>0</v>
      </c>
      <c r="U397" s="144"/>
      <c r="V397" s="144">
        <v>346</v>
      </c>
    </row>
    <row r="398" spans="1:22" x14ac:dyDescent="0.25">
      <c r="A398" t="s">
        <v>9058</v>
      </c>
      <c r="B398">
        <v>7449006730</v>
      </c>
      <c r="C398" t="s">
        <v>8722</v>
      </c>
      <c r="D398" t="s">
        <v>4</v>
      </c>
      <c r="E398" t="s">
        <v>8434</v>
      </c>
      <c r="F398" t="s">
        <v>4851</v>
      </c>
      <c r="G398" t="s">
        <v>9208</v>
      </c>
      <c r="H398" t="s">
        <v>272</v>
      </c>
      <c r="I398" t="s">
        <v>8760</v>
      </c>
      <c r="J398" t="s">
        <v>8760</v>
      </c>
      <c r="K398" s="144">
        <v>4</v>
      </c>
      <c r="L398" s="144">
        <v>4</v>
      </c>
      <c r="M398" s="144">
        <v>0</v>
      </c>
      <c r="N398" s="144">
        <v>0</v>
      </c>
      <c r="O398" s="144"/>
      <c r="P398" s="144"/>
      <c r="Q398" s="144"/>
      <c r="R398" s="144"/>
      <c r="S398" s="144"/>
      <c r="T398" s="144"/>
      <c r="U398" s="144"/>
      <c r="V398" s="144">
        <v>4</v>
      </c>
    </row>
    <row r="399" spans="1:22" x14ac:dyDescent="0.25">
      <c r="A399" t="s">
        <v>9058</v>
      </c>
      <c r="B399">
        <v>7449006730</v>
      </c>
      <c r="C399" t="s">
        <v>8722</v>
      </c>
      <c r="D399" t="s">
        <v>4</v>
      </c>
      <c r="E399" t="s">
        <v>8434</v>
      </c>
      <c r="F399" t="s">
        <v>4882</v>
      </c>
      <c r="G399" t="s">
        <v>9208</v>
      </c>
      <c r="H399" t="s">
        <v>270</v>
      </c>
      <c r="I399" t="s">
        <v>8760</v>
      </c>
      <c r="J399" t="s">
        <v>8760</v>
      </c>
      <c r="K399" s="144">
        <v>15</v>
      </c>
      <c r="L399" s="144">
        <v>0</v>
      </c>
      <c r="M399" s="144">
        <v>2</v>
      </c>
      <c r="N399" s="144">
        <v>0</v>
      </c>
      <c r="O399" s="144"/>
      <c r="P399" s="144"/>
      <c r="Q399" s="144"/>
      <c r="R399" s="144"/>
      <c r="S399" s="144"/>
      <c r="T399" s="144"/>
      <c r="U399" s="144"/>
      <c r="V399" s="144">
        <v>15</v>
      </c>
    </row>
    <row r="400" spans="1:22" x14ac:dyDescent="0.25">
      <c r="A400" t="s">
        <v>9058</v>
      </c>
      <c r="B400">
        <v>7451211335</v>
      </c>
      <c r="C400" t="s">
        <v>8737</v>
      </c>
      <c r="D400" t="s">
        <v>4</v>
      </c>
      <c r="E400" t="s">
        <v>8434</v>
      </c>
      <c r="F400" t="s">
        <v>3710</v>
      </c>
      <c r="G400" t="s">
        <v>9208</v>
      </c>
      <c r="H400" t="s">
        <v>273</v>
      </c>
      <c r="I400" t="s">
        <v>8760</v>
      </c>
      <c r="J400" t="s">
        <v>8760</v>
      </c>
      <c r="K400" s="144">
        <v>10</v>
      </c>
      <c r="L400" s="144">
        <v>0</v>
      </c>
      <c r="M400" s="144">
        <v>10</v>
      </c>
      <c r="N400" s="144">
        <v>0</v>
      </c>
      <c r="O400" s="144"/>
      <c r="P400" s="144"/>
      <c r="Q400" s="144"/>
      <c r="R400" s="144"/>
      <c r="S400" s="144"/>
      <c r="T400" s="144"/>
      <c r="U400" s="144"/>
      <c r="V400" s="144">
        <v>10</v>
      </c>
    </row>
    <row r="401" spans="1:22" x14ac:dyDescent="0.25">
      <c r="A401" t="s">
        <v>9058</v>
      </c>
      <c r="B401">
        <v>7451211335</v>
      </c>
      <c r="C401" t="s">
        <v>8737</v>
      </c>
      <c r="D401" t="s">
        <v>4</v>
      </c>
      <c r="E401" t="s">
        <v>8434</v>
      </c>
      <c r="F401" t="s">
        <v>4781</v>
      </c>
      <c r="G401" t="s">
        <v>9208</v>
      </c>
      <c r="H401" t="s">
        <v>397</v>
      </c>
      <c r="I401" t="s">
        <v>8760</v>
      </c>
      <c r="J401" t="s">
        <v>8760</v>
      </c>
      <c r="K401" s="144">
        <v>2</v>
      </c>
      <c r="L401" s="144">
        <v>0</v>
      </c>
      <c r="M401" s="144">
        <v>2</v>
      </c>
      <c r="N401" s="144">
        <v>0</v>
      </c>
      <c r="O401" s="144"/>
      <c r="P401" s="144"/>
      <c r="Q401" s="144"/>
      <c r="R401" s="144"/>
      <c r="S401" s="144"/>
      <c r="T401" s="144"/>
      <c r="U401" s="144"/>
      <c r="V401" s="144">
        <v>2</v>
      </c>
    </row>
    <row r="402" spans="1:22" x14ac:dyDescent="0.25">
      <c r="A402" t="s">
        <v>9058</v>
      </c>
      <c r="B402">
        <v>7451211335</v>
      </c>
      <c r="C402" t="s">
        <v>8737</v>
      </c>
      <c r="D402" t="s">
        <v>4</v>
      </c>
      <c r="E402" t="s">
        <v>8434</v>
      </c>
      <c r="F402" t="s">
        <v>4851</v>
      </c>
      <c r="G402" t="s">
        <v>9208</v>
      </c>
      <c r="H402" t="s">
        <v>272</v>
      </c>
      <c r="I402" t="s">
        <v>8760</v>
      </c>
      <c r="J402" t="s">
        <v>8760</v>
      </c>
      <c r="K402" s="144">
        <v>2</v>
      </c>
      <c r="L402" s="144">
        <v>2</v>
      </c>
      <c r="M402" s="144">
        <v>0</v>
      </c>
      <c r="N402" s="144">
        <v>0</v>
      </c>
      <c r="O402" s="144"/>
      <c r="P402" s="144"/>
      <c r="Q402" s="144"/>
      <c r="R402" s="144"/>
      <c r="S402" s="144"/>
      <c r="T402" s="144"/>
      <c r="U402" s="144"/>
      <c r="V402" s="144">
        <v>2</v>
      </c>
    </row>
    <row r="403" spans="1:22" x14ac:dyDescent="0.25">
      <c r="A403" t="s">
        <v>9058</v>
      </c>
      <c r="B403">
        <v>7451211335</v>
      </c>
      <c r="C403" t="s">
        <v>8737</v>
      </c>
      <c r="D403" t="s">
        <v>4</v>
      </c>
      <c r="E403" t="s">
        <v>8434</v>
      </c>
      <c r="F403" t="s">
        <v>4882</v>
      </c>
      <c r="G403" t="s">
        <v>9208</v>
      </c>
      <c r="H403" t="s">
        <v>270</v>
      </c>
      <c r="I403" t="s">
        <v>8760</v>
      </c>
      <c r="J403" t="s">
        <v>8760</v>
      </c>
      <c r="K403" s="144">
        <v>5</v>
      </c>
      <c r="L403" s="144">
        <v>0</v>
      </c>
      <c r="M403" s="144">
        <v>2</v>
      </c>
      <c r="N403" s="144">
        <v>3</v>
      </c>
      <c r="O403" s="144"/>
      <c r="P403" s="144"/>
      <c r="Q403" s="144"/>
      <c r="R403" s="144"/>
      <c r="S403" s="144"/>
      <c r="T403" s="144"/>
      <c r="U403" s="144"/>
      <c r="V403" s="144">
        <v>5</v>
      </c>
    </row>
    <row r="404" spans="1:22" x14ac:dyDescent="0.25">
      <c r="A404" t="s">
        <v>9058</v>
      </c>
      <c r="B404">
        <v>7452027843</v>
      </c>
      <c r="C404" t="s">
        <v>8739</v>
      </c>
      <c r="D404" t="s">
        <v>4</v>
      </c>
      <c r="E404" t="s">
        <v>8434</v>
      </c>
      <c r="F404" t="s">
        <v>3710</v>
      </c>
      <c r="G404" t="s">
        <v>9208</v>
      </c>
      <c r="H404" t="s">
        <v>273</v>
      </c>
      <c r="I404" t="s">
        <v>8760</v>
      </c>
      <c r="J404" t="s">
        <v>8760</v>
      </c>
      <c r="K404" s="144">
        <v>2</v>
      </c>
      <c r="L404" s="144">
        <v>0</v>
      </c>
      <c r="M404" s="144">
        <v>2</v>
      </c>
      <c r="N404" s="144">
        <v>0</v>
      </c>
      <c r="O404" s="144"/>
      <c r="P404" s="144"/>
      <c r="Q404" s="144"/>
      <c r="R404" s="144"/>
      <c r="S404" s="144"/>
      <c r="T404" s="144"/>
      <c r="U404" s="144"/>
      <c r="V404" s="144">
        <v>2</v>
      </c>
    </row>
    <row r="405" spans="1:22" x14ac:dyDescent="0.25">
      <c r="A405" t="s">
        <v>9058</v>
      </c>
      <c r="B405">
        <v>7453251929</v>
      </c>
      <c r="C405" t="s">
        <v>8754</v>
      </c>
      <c r="D405" t="s">
        <v>4</v>
      </c>
      <c r="E405" t="s">
        <v>8434</v>
      </c>
      <c r="F405" t="s">
        <v>3710</v>
      </c>
      <c r="G405" t="s">
        <v>9208</v>
      </c>
      <c r="H405" t="s">
        <v>273</v>
      </c>
      <c r="I405" t="s">
        <v>8760</v>
      </c>
      <c r="J405" t="s">
        <v>8760</v>
      </c>
      <c r="K405" s="144">
        <v>1</v>
      </c>
      <c r="L405" s="144">
        <v>0</v>
      </c>
      <c r="M405" s="144">
        <v>0</v>
      </c>
      <c r="N405" s="144">
        <v>0</v>
      </c>
      <c r="O405" s="144"/>
      <c r="P405" s="144">
        <v>1</v>
      </c>
      <c r="Q405" s="144">
        <v>1</v>
      </c>
      <c r="R405" s="144">
        <v>0</v>
      </c>
      <c r="S405" s="144">
        <v>1</v>
      </c>
      <c r="T405" s="144">
        <v>1</v>
      </c>
      <c r="U405" s="144"/>
      <c r="V405" s="144">
        <v>1</v>
      </c>
    </row>
    <row r="406" spans="1:22" x14ac:dyDescent="0.25">
      <c r="A406" t="s">
        <v>9058</v>
      </c>
      <c r="B406">
        <v>7449126805</v>
      </c>
      <c r="C406" t="s">
        <v>8729</v>
      </c>
      <c r="D406" t="s">
        <v>4</v>
      </c>
      <c r="E406" t="s">
        <v>8434</v>
      </c>
      <c r="F406" t="s">
        <v>2197</v>
      </c>
      <c r="G406" t="s">
        <v>9208</v>
      </c>
      <c r="H406" t="s">
        <v>397</v>
      </c>
      <c r="I406" t="s">
        <v>8760</v>
      </c>
      <c r="J406" t="s">
        <v>8760</v>
      </c>
      <c r="K406" s="144">
        <v>5</v>
      </c>
      <c r="L406" s="144">
        <v>2</v>
      </c>
      <c r="M406" s="144">
        <v>2</v>
      </c>
      <c r="N406" s="144">
        <v>0</v>
      </c>
      <c r="O406" s="144"/>
      <c r="P406" s="144">
        <v>1</v>
      </c>
      <c r="Q406" s="144">
        <v>1</v>
      </c>
      <c r="R406" s="144">
        <v>1</v>
      </c>
      <c r="S406" s="144">
        <v>0</v>
      </c>
      <c r="T406" s="144">
        <v>0</v>
      </c>
      <c r="U406" s="144"/>
      <c r="V406" s="144">
        <v>5</v>
      </c>
    </row>
    <row r="407" spans="1:22" x14ac:dyDescent="0.25">
      <c r="A407" t="s">
        <v>9058</v>
      </c>
      <c r="B407">
        <v>7449016055</v>
      </c>
      <c r="C407" t="s">
        <v>9091</v>
      </c>
      <c r="D407" t="s">
        <v>4</v>
      </c>
      <c r="E407" t="s">
        <v>8434</v>
      </c>
      <c r="F407" t="s">
        <v>3710</v>
      </c>
      <c r="G407" t="s">
        <v>9208</v>
      </c>
      <c r="H407" t="s">
        <v>273</v>
      </c>
      <c r="I407" t="s">
        <v>8760</v>
      </c>
      <c r="J407" t="s">
        <v>8760</v>
      </c>
      <c r="K407" s="144">
        <v>1</v>
      </c>
      <c r="L407" s="144">
        <v>0</v>
      </c>
      <c r="M407" s="144">
        <v>1</v>
      </c>
      <c r="N407" s="144">
        <v>0</v>
      </c>
      <c r="O407" s="144"/>
      <c r="P407" s="144"/>
      <c r="Q407" s="144"/>
      <c r="R407" s="144"/>
      <c r="S407" s="144"/>
      <c r="T407" s="144"/>
      <c r="U407" s="144"/>
      <c r="V407" s="144">
        <v>1</v>
      </c>
    </row>
    <row r="408" spans="1:22" x14ac:dyDescent="0.25">
      <c r="A408" t="s">
        <v>9060</v>
      </c>
      <c r="B408">
        <v>7415029289</v>
      </c>
      <c r="C408" t="s">
        <v>8702</v>
      </c>
      <c r="D408" t="s">
        <v>4</v>
      </c>
      <c r="E408" t="s">
        <v>8434</v>
      </c>
      <c r="F408" t="s">
        <v>5862</v>
      </c>
      <c r="G408" t="s">
        <v>8760</v>
      </c>
      <c r="H408" t="s">
        <v>425</v>
      </c>
      <c r="I408" t="s">
        <v>9209</v>
      </c>
      <c r="J408" t="s">
        <v>8760</v>
      </c>
      <c r="K408" s="144">
        <v>4</v>
      </c>
      <c r="L408" s="144">
        <v>0</v>
      </c>
      <c r="M408" s="144">
        <v>2</v>
      </c>
      <c r="N408" s="144">
        <v>0</v>
      </c>
      <c r="O408" s="144">
        <v>0</v>
      </c>
      <c r="P408" s="144">
        <v>2</v>
      </c>
      <c r="Q408" s="144">
        <v>2</v>
      </c>
      <c r="R408" s="144">
        <v>0</v>
      </c>
      <c r="S408" s="144">
        <v>2</v>
      </c>
      <c r="T408" s="144">
        <v>0</v>
      </c>
      <c r="U408" s="144"/>
      <c r="V408" s="144">
        <v>4</v>
      </c>
    </row>
    <row r="409" spans="1:22" x14ac:dyDescent="0.25">
      <c r="A409" t="s">
        <v>9060</v>
      </c>
      <c r="B409">
        <v>7420000133</v>
      </c>
      <c r="C409" t="s">
        <v>8709</v>
      </c>
      <c r="D409" t="s">
        <v>4</v>
      </c>
      <c r="E409" t="s">
        <v>8434</v>
      </c>
      <c r="F409" t="s">
        <v>2337</v>
      </c>
      <c r="G409" t="s">
        <v>8760</v>
      </c>
      <c r="H409" t="s">
        <v>399</v>
      </c>
      <c r="I409" t="s">
        <v>9209</v>
      </c>
      <c r="J409" t="s">
        <v>8760</v>
      </c>
      <c r="K409" s="144">
        <v>3</v>
      </c>
      <c r="L409" s="144">
        <v>0</v>
      </c>
      <c r="M409" s="144">
        <v>0</v>
      </c>
      <c r="N409" s="144">
        <v>2</v>
      </c>
      <c r="O409" s="144">
        <v>0</v>
      </c>
      <c r="P409" s="144">
        <v>1</v>
      </c>
      <c r="Q409" s="144">
        <v>0</v>
      </c>
      <c r="R409" s="144">
        <v>0</v>
      </c>
      <c r="S409" s="144">
        <v>0</v>
      </c>
      <c r="T409" s="144">
        <v>0</v>
      </c>
      <c r="U409" s="144"/>
      <c r="V409" s="144">
        <v>2</v>
      </c>
    </row>
    <row r="410" spans="1:22" x14ac:dyDescent="0.25">
      <c r="A410" t="s">
        <v>9060</v>
      </c>
      <c r="B410">
        <v>7449000721</v>
      </c>
      <c r="C410" t="s">
        <v>8718</v>
      </c>
      <c r="D410" t="s">
        <v>4</v>
      </c>
      <c r="E410" t="s">
        <v>8434</v>
      </c>
      <c r="F410" t="s">
        <v>2604</v>
      </c>
      <c r="G410" t="s">
        <v>8760</v>
      </c>
      <c r="H410" t="s">
        <v>408</v>
      </c>
      <c r="I410" t="s">
        <v>9209</v>
      </c>
      <c r="J410" t="s">
        <v>8760</v>
      </c>
      <c r="K410" s="144">
        <v>1</v>
      </c>
      <c r="L410" s="144">
        <v>0</v>
      </c>
      <c r="M410" s="144">
        <v>0</v>
      </c>
      <c r="N410" s="144">
        <v>0</v>
      </c>
      <c r="O410" s="144">
        <v>0</v>
      </c>
      <c r="P410" s="144">
        <v>1</v>
      </c>
      <c r="Q410" s="144">
        <v>1</v>
      </c>
      <c r="R410" s="144">
        <v>0</v>
      </c>
      <c r="S410" s="144">
        <v>1</v>
      </c>
      <c r="T410" s="144">
        <v>0</v>
      </c>
      <c r="U410" s="144"/>
      <c r="V410" s="144">
        <v>1</v>
      </c>
    </row>
    <row r="411" spans="1:22" x14ac:dyDescent="0.25">
      <c r="A411" t="s">
        <v>9060</v>
      </c>
      <c r="B411">
        <v>7449006184</v>
      </c>
      <c r="C411" t="s">
        <v>8719</v>
      </c>
      <c r="D411" t="s">
        <v>4</v>
      </c>
      <c r="E411" t="s">
        <v>8435</v>
      </c>
      <c r="F411" t="s">
        <v>7731</v>
      </c>
      <c r="G411" t="s">
        <v>8760</v>
      </c>
      <c r="H411" t="s">
        <v>141</v>
      </c>
      <c r="I411" t="s">
        <v>9209</v>
      </c>
      <c r="J411" t="s">
        <v>8760</v>
      </c>
      <c r="K411" s="144">
        <v>1</v>
      </c>
      <c r="L411" s="144">
        <v>0</v>
      </c>
      <c r="M411" s="144">
        <v>0</v>
      </c>
      <c r="N411" s="144">
        <v>1</v>
      </c>
      <c r="O411" s="144">
        <v>0</v>
      </c>
      <c r="P411" s="144">
        <v>0</v>
      </c>
      <c r="Q411" s="144">
        <v>0</v>
      </c>
      <c r="R411" s="144">
        <v>0</v>
      </c>
      <c r="S411" s="144">
        <v>0</v>
      </c>
      <c r="T411" s="144">
        <v>0</v>
      </c>
      <c r="U411" s="144"/>
      <c r="V411" s="144">
        <v>1</v>
      </c>
    </row>
    <row r="412" spans="1:22" x14ac:dyDescent="0.25">
      <c r="A412" t="s">
        <v>9060</v>
      </c>
      <c r="B412">
        <v>7449006184</v>
      </c>
      <c r="C412" t="s">
        <v>8719</v>
      </c>
      <c r="D412" t="s">
        <v>4</v>
      </c>
      <c r="E412" t="s">
        <v>8434</v>
      </c>
      <c r="F412" t="s">
        <v>2337</v>
      </c>
      <c r="G412" t="s">
        <v>8760</v>
      </c>
      <c r="H412" t="s">
        <v>399</v>
      </c>
      <c r="I412" t="s">
        <v>9209</v>
      </c>
      <c r="J412" t="s">
        <v>8760</v>
      </c>
      <c r="K412" s="144">
        <v>152</v>
      </c>
      <c r="L412" s="144">
        <v>0</v>
      </c>
      <c r="M412" s="144">
        <v>0</v>
      </c>
      <c r="N412" s="144">
        <v>0</v>
      </c>
      <c r="O412" s="144">
        <v>0</v>
      </c>
      <c r="P412" s="144">
        <v>1</v>
      </c>
      <c r="Q412" s="144">
        <v>0</v>
      </c>
      <c r="R412" s="144">
        <v>0</v>
      </c>
      <c r="S412" s="144">
        <v>0</v>
      </c>
      <c r="T412" s="144">
        <v>0</v>
      </c>
      <c r="U412" s="144"/>
      <c r="V412" s="144">
        <v>302</v>
      </c>
    </row>
    <row r="413" spans="1:22" x14ac:dyDescent="0.25">
      <c r="A413" t="s">
        <v>9060</v>
      </c>
      <c r="B413">
        <v>7449006184</v>
      </c>
      <c r="C413" t="s">
        <v>8719</v>
      </c>
      <c r="D413" t="s">
        <v>4</v>
      </c>
      <c r="E413" t="s">
        <v>8434</v>
      </c>
      <c r="F413" t="s">
        <v>4882</v>
      </c>
      <c r="G413" t="s">
        <v>8760</v>
      </c>
      <c r="H413" t="s">
        <v>261</v>
      </c>
      <c r="I413" t="s">
        <v>9209</v>
      </c>
      <c r="J413" t="s">
        <v>8760</v>
      </c>
      <c r="K413" s="144">
        <v>1</v>
      </c>
      <c r="L413" s="144">
        <v>0</v>
      </c>
      <c r="M413" s="144">
        <v>0</v>
      </c>
      <c r="N413" s="144">
        <v>0</v>
      </c>
      <c r="O413" s="144">
        <v>0</v>
      </c>
      <c r="P413" s="144">
        <v>1</v>
      </c>
      <c r="Q413" s="144">
        <v>0</v>
      </c>
      <c r="R413" s="144">
        <v>0</v>
      </c>
      <c r="S413" s="144">
        <v>0</v>
      </c>
      <c r="T413" s="144">
        <v>0</v>
      </c>
      <c r="U413" s="144"/>
      <c r="V413" s="144">
        <v>343</v>
      </c>
    </row>
    <row r="414" spans="1:22" x14ac:dyDescent="0.25">
      <c r="A414" t="s">
        <v>9060</v>
      </c>
      <c r="B414">
        <v>7450001007</v>
      </c>
      <c r="C414" t="s">
        <v>8730</v>
      </c>
      <c r="D414" t="s">
        <v>4</v>
      </c>
      <c r="E414" t="s">
        <v>8434</v>
      </c>
      <c r="F414" t="s">
        <v>1574</v>
      </c>
      <c r="G414" t="s">
        <v>8760</v>
      </c>
      <c r="H414" t="s">
        <v>395</v>
      </c>
      <c r="I414" t="s">
        <v>9209</v>
      </c>
      <c r="J414" t="s">
        <v>8760</v>
      </c>
      <c r="K414" s="144">
        <v>10</v>
      </c>
      <c r="L414" s="144">
        <v>0</v>
      </c>
      <c r="M414" s="144">
        <v>0</v>
      </c>
      <c r="N414" s="144">
        <v>7</v>
      </c>
      <c r="O414" s="144">
        <v>0</v>
      </c>
      <c r="P414" s="144">
        <v>3</v>
      </c>
      <c r="Q414" s="144">
        <v>0</v>
      </c>
      <c r="R414" s="144">
        <v>0</v>
      </c>
      <c r="S414" s="144">
        <v>0</v>
      </c>
      <c r="T414" s="144">
        <v>0</v>
      </c>
      <c r="U414" s="144"/>
      <c r="V414" s="144">
        <v>7</v>
      </c>
    </row>
    <row r="415" spans="1:22" x14ac:dyDescent="0.25">
      <c r="A415" t="s">
        <v>9060</v>
      </c>
      <c r="B415">
        <v>7450001007</v>
      </c>
      <c r="C415" t="s">
        <v>8730</v>
      </c>
      <c r="D415" t="s">
        <v>4</v>
      </c>
      <c r="E415" t="s">
        <v>8434</v>
      </c>
      <c r="F415" t="s">
        <v>2604</v>
      </c>
      <c r="G415" t="s">
        <v>8760</v>
      </c>
      <c r="H415" t="s">
        <v>387</v>
      </c>
      <c r="I415" t="s">
        <v>9209</v>
      </c>
      <c r="J415" t="s">
        <v>8760</v>
      </c>
      <c r="K415" s="144">
        <v>104</v>
      </c>
      <c r="L415" s="144">
        <v>30</v>
      </c>
      <c r="M415" s="144">
        <v>44</v>
      </c>
      <c r="N415" s="144">
        <v>0</v>
      </c>
      <c r="O415" s="144">
        <v>0</v>
      </c>
      <c r="P415" s="144">
        <v>30</v>
      </c>
      <c r="Q415" s="144">
        <v>30</v>
      </c>
      <c r="R415" s="144">
        <v>9</v>
      </c>
      <c r="S415" s="144">
        <v>21</v>
      </c>
      <c r="T415" s="144">
        <v>6</v>
      </c>
      <c r="U415" s="144"/>
      <c r="V415" s="144">
        <v>104</v>
      </c>
    </row>
    <row r="416" spans="1:22" x14ac:dyDescent="0.25">
      <c r="A416" t="s">
        <v>9060</v>
      </c>
      <c r="B416">
        <v>7450001007</v>
      </c>
      <c r="C416" t="s">
        <v>8730</v>
      </c>
      <c r="D416" t="s">
        <v>4</v>
      </c>
      <c r="E416" t="s">
        <v>8434</v>
      </c>
      <c r="F416" t="s">
        <v>2604</v>
      </c>
      <c r="G416" t="s">
        <v>8760</v>
      </c>
      <c r="H416" t="s">
        <v>408</v>
      </c>
      <c r="I416" t="s">
        <v>9209</v>
      </c>
      <c r="J416" t="s">
        <v>8760</v>
      </c>
      <c r="K416" s="144">
        <v>5</v>
      </c>
      <c r="L416" s="144">
        <v>0</v>
      </c>
      <c r="M416" s="144">
        <v>0</v>
      </c>
      <c r="N416" s="144">
        <v>0</v>
      </c>
      <c r="O416" s="144">
        <v>0</v>
      </c>
      <c r="P416" s="144">
        <v>5</v>
      </c>
      <c r="Q416" s="144">
        <v>5</v>
      </c>
      <c r="R416" s="144">
        <v>0</v>
      </c>
      <c r="S416" s="144">
        <v>5</v>
      </c>
      <c r="T416" s="144">
        <v>0</v>
      </c>
      <c r="U416" s="144"/>
      <c r="V416" s="144">
        <v>5</v>
      </c>
    </row>
    <row r="417" spans="1:22" x14ac:dyDescent="0.25">
      <c r="A417" t="s">
        <v>9060</v>
      </c>
      <c r="B417">
        <v>7450001007</v>
      </c>
      <c r="C417" t="s">
        <v>8730</v>
      </c>
      <c r="D417" t="s">
        <v>4</v>
      </c>
      <c r="E417" t="s">
        <v>8434</v>
      </c>
      <c r="F417" t="s">
        <v>2827</v>
      </c>
      <c r="G417" t="s">
        <v>10114</v>
      </c>
      <c r="H417" t="s">
        <v>410</v>
      </c>
      <c r="I417" t="s">
        <v>9209</v>
      </c>
      <c r="J417" t="s">
        <v>8760</v>
      </c>
      <c r="K417" s="144">
        <v>86</v>
      </c>
      <c r="L417" s="144">
        <v>9</v>
      </c>
      <c r="M417" s="144">
        <v>32</v>
      </c>
      <c r="N417" s="144">
        <v>0</v>
      </c>
      <c r="O417" s="144">
        <v>0</v>
      </c>
      <c r="P417" s="144">
        <v>12</v>
      </c>
      <c r="Q417" s="144">
        <v>12</v>
      </c>
      <c r="R417" s="144">
        <v>3</v>
      </c>
      <c r="S417" s="144">
        <v>9</v>
      </c>
      <c r="T417" s="144">
        <v>3</v>
      </c>
      <c r="U417" s="144"/>
      <c r="V417" s="144">
        <v>86</v>
      </c>
    </row>
    <row r="418" spans="1:22" x14ac:dyDescent="0.25">
      <c r="A418" t="s">
        <v>9060</v>
      </c>
      <c r="B418">
        <v>7450001007</v>
      </c>
      <c r="C418" t="s">
        <v>8730</v>
      </c>
      <c r="D418" t="s">
        <v>4</v>
      </c>
      <c r="E418" t="s">
        <v>8434</v>
      </c>
      <c r="F418" t="s">
        <v>3161</v>
      </c>
      <c r="G418" t="s">
        <v>8760</v>
      </c>
      <c r="H418" t="s">
        <v>268</v>
      </c>
      <c r="I418" t="s">
        <v>9209</v>
      </c>
      <c r="J418" t="s">
        <v>8760</v>
      </c>
      <c r="K418" s="144">
        <v>28</v>
      </c>
      <c r="L418" s="144">
        <v>0</v>
      </c>
      <c r="M418" s="144">
        <v>24</v>
      </c>
      <c r="N418" s="144">
        <v>0</v>
      </c>
      <c r="O418" s="144">
        <v>0</v>
      </c>
      <c r="P418" s="144">
        <v>4</v>
      </c>
      <c r="Q418" s="144">
        <v>0</v>
      </c>
      <c r="R418" s="144">
        <v>0</v>
      </c>
      <c r="S418" s="144">
        <v>0</v>
      </c>
      <c r="T418" s="144">
        <v>0</v>
      </c>
      <c r="U418" s="144"/>
      <c r="V418" s="144">
        <v>24</v>
      </c>
    </row>
    <row r="419" spans="1:22" x14ac:dyDescent="0.25">
      <c r="A419" t="s">
        <v>9060</v>
      </c>
      <c r="B419">
        <v>7450001007</v>
      </c>
      <c r="C419" t="s">
        <v>8730</v>
      </c>
      <c r="D419" t="s">
        <v>4</v>
      </c>
      <c r="E419" t="s">
        <v>8434</v>
      </c>
      <c r="F419" t="s">
        <v>3630</v>
      </c>
      <c r="G419" t="s">
        <v>8760</v>
      </c>
      <c r="H419" t="s">
        <v>399</v>
      </c>
      <c r="I419" t="s">
        <v>9209</v>
      </c>
      <c r="J419" t="s">
        <v>8760</v>
      </c>
      <c r="K419" s="144">
        <v>52</v>
      </c>
      <c r="L419" s="144">
        <v>0</v>
      </c>
      <c r="M419" s="144">
        <v>23</v>
      </c>
      <c r="N419" s="144">
        <v>19</v>
      </c>
      <c r="O419" s="144">
        <v>0</v>
      </c>
      <c r="P419" s="144">
        <v>10</v>
      </c>
      <c r="Q419" s="144">
        <v>3</v>
      </c>
      <c r="R419" s="144">
        <v>3</v>
      </c>
      <c r="S419" s="144">
        <v>0</v>
      </c>
      <c r="T419" s="144">
        <v>0</v>
      </c>
      <c r="U419" s="144"/>
      <c r="V419" s="144">
        <v>45</v>
      </c>
    </row>
    <row r="420" spans="1:22" x14ac:dyDescent="0.25">
      <c r="A420" t="s">
        <v>9060</v>
      </c>
      <c r="B420">
        <v>7450001007</v>
      </c>
      <c r="C420" t="s">
        <v>8730</v>
      </c>
      <c r="D420" t="s">
        <v>4</v>
      </c>
      <c r="E420" t="s">
        <v>8434</v>
      </c>
      <c r="F420" t="s">
        <v>4042</v>
      </c>
      <c r="G420" t="s">
        <v>8760</v>
      </c>
      <c r="H420" t="s">
        <v>395</v>
      </c>
      <c r="I420" t="s">
        <v>9209</v>
      </c>
      <c r="J420" t="s">
        <v>8760</v>
      </c>
      <c r="K420" s="144">
        <v>37</v>
      </c>
      <c r="L420" s="144">
        <v>0</v>
      </c>
      <c r="M420" s="144">
        <v>20</v>
      </c>
      <c r="N420" s="144">
        <v>10</v>
      </c>
      <c r="O420" s="144">
        <v>0</v>
      </c>
      <c r="P420" s="144">
        <v>7</v>
      </c>
      <c r="Q420" s="144">
        <v>0</v>
      </c>
      <c r="R420" s="144">
        <v>0</v>
      </c>
      <c r="S420" s="144">
        <v>0</v>
      </c>
      <c r="T420" s="144">
        <v>0</v>
      </c>
      <c r="U420" s="144"/>
      <c r="V420" s="144">
        <v>30</v>
      </c>
    </row>
    <row r="421" spans="1:22" x14ac:dyDescent="0.25">
      <c r="A421" t="s">
        <v>9060</v>
      </c>
      <c r="B421">
        <v>7450001007</v>
      </c>
      <c r="C421" t="s">
        <v>8730</v>
      </c>
      <c r="D421" t="s">
        <v>4</v>
      </c>
      <c r="E421" t="s">
        <v>8434</v>
      </c>
      <c r="F421" t="s">
        <v>4438</v>
      </c>
      <c r="G421" t="s">
        <v>8760</v>
      </c>
      <c r="H421" t="s">
        <v>395</v>
      </c>
      <c r="I421" t="s">
        <v>9209</v>
      </c>
      <c r="J421" t="s">
        <v>8760</v>
      </c>
      <c r="K421" s="144">
        <v>28</v>
      </c>
      <c r="L421" s="144">
        <v>0</v>
      </c>
      <c r="M421" s="144">
        <v>0</v>
      </c>
      <c r="N421" s="144">
        <v>2</v>
      </c>
      <c r="O421" s="144">
        <v>0</v>
      </c>
      <c r="P421" s="144">
        <v>4</v>
      </c>
      <c r="Q421" s="144">
        <v>3</v>
      </c>
      <c r="R421" s="144">
        <v>3</v>
      </c>
      <c r="S421" s="144">
        <v>0</v>
      </c>
      <c r="T421" s="144">
        <v>0</v>
      </c>
      <c r="U421" s="144"/>
      <c r="V421" s="144">
        <v>27</v>
      </c>
    </row>
    <row r="422" spans="1:22" x14ac:dyDescent="0.25">
      <c r="A422" t="s">
        <v>9060</v>
      </c>
      <c r="B422">
        <v>7450001007</v>
      </c>
      <c r="C422" t="s">
        <v>8730</v>
      </c>
      <c r="D422" t="s">
        <v>4</v>
      </c>
      <c r="E422" t="s">
        <v>8434</v>
      </c>
      <c r="F422" t="s">
        <v>4851</v>
      </c>
      <c r="G422" t="s">
        <v>8760</v>
      </c>
      <c r="H422" t="s">
        <v>272</v>
      </c>
      <c r="I422" t="s">
        <v>9209</v>
      </c>
      <c r="J422" t="s">
        <v>8760</v>
      </c>
      <c r="K422" s="144">
        <v>43</v>
      </c>
      <c r="L422" s="144">
        <v>0</v>
      </c>
      <c r="M422" s="144">
        <v>33</v>
      </c>
      <c r="N422" s="144">
        <v>8</v>
      </c>
      <c r="O422" s="144">
        <v>0</v>
      </c>
      <c r="P422" s="144">
        <v>2</v>
      </c>
      <c r="Q422" s="144">
        <v>1</v>
      </c>
      <c r="R422" s="144">
        <v>1</v>
      </c>
      <c r="S422" s="144">
        <v>0</v>
      </c>
      <c r="T422" s="144">
        <v>0</v>
      </c>
      <c r="U422" s="144"/>
      <c r="V422" s="144">
        <v>42</v>
      </c>
    </row>
    <row r="423" spans="1:22" x14ac:dyDescent="0.25">
      <c r="A423" t="s">
        <v>9060</v>
      </c>
      <c r="B423">
        <v>7450001007</v>
      </c>
      <c r="C423" t="s">
        <v>8730</v>
      </c>
      <c r="D423" t="s">
        <v>4</v>
      </c>
      <c r="E423" t="s">
        <v>8434</v>
      </c>
      <c r="F423" t="s">
        <v>4859</v>
      </c>
      <c r="G423" t="s">
        <v>8760</v>
      </c>
      <c r="H423" t="s">
        <v>425</v>
      </c>
      <c r="I423" t="s">
        <v>9209</v>
      </c>
      <c r="J423" t="s">
        <v>8760</v>
      </c>
      <c r="K423" s="144">
        <v>7</v>
      </c>
      <c r="L423" s="144">
        <v>0</v>
      </c>
      <c r="M423" s="144">
        <v>5</v>
      </c>
      <c r="N423" s="144">
        <v>0</v>
      </c>
      <c r="O423" s="144">
        <v>0</v>
      </c>
      <c r="P423" s="144">
        <v>2</v>
      </c>
      <c r="Q423" s="144">
        <v>2</v>
      </c>
      <c r="R423" s="144">
        <v>0</v>
      </c>
      <c r="S423" s="144">
        <v>0</v>
      </c>
      <c r="T423" s="144">
        <v>0</v>
      </c>
      <c r="U423" s="144"/>
      <c r="V423" s="144">
        <v>7</v>
      </c>
    </row>
    <row r="424" spans="1:22" x14ac:dyDescent="0.25">
      <c r="A424" t="s">
        <v>9060</v>
      </c>
      <c r="B424">
        <v>7450001007</v>
      </c>
      <c r="C424" t="s">
        <v>8730</v>
      </c>
      <c r="D424" t="s">
        <v>4</v>
      </c>
      <c r="E424" t="s">
        <v>8434</v>
      </c>
      <c r="F424" t="s">
        <v>4882</v>
      </c>
      <c r="G424" t="s">
        <v>8760</v>
      </c>
      <c r="H424" t="s">
        <v>261</v>
      </c>
      <c r="I424" t="s">
        <v>9209</v>
      </c>
      <c r="J424" t="s">
        <v>8760</v>
      </c>
      <c r="K424" s="144">
        <v>235</v>
      </c>
      <c r="L424" s="144">
        <v>0</v>
      </c>
      <c r="M424" s="144">
        <v>8</v>
      </c>
      <c r="N424" s="144">
        <v>9</v>
      </c>
      <c r="O424" s="144">
        <v>0</v>
      </c>
      <c r="P424" s="144">
        <v>14</v>
      </c>
      <c r="Q424" s="144">
        <v>2</v>
      </c>
      <c r="R424" s="144">
        <v>2</v>
      </c>
      <c r="S424" s="144">
        <v>0</v>
      </c>
      <c r="T424" s="144">
        <v>0</v>
      </c>
      <c r="U424" s="144"/>
      <c r="V424" s="144">
        <v>428</v>
      </c>
    </row>
    <row r="425" spans="1:22" x14ac:dyDescent="0.25">
      <c r="A425" t="s">
        <v>9060</v>
      </c>
      <c r="B425">
        <v>7450001007</v>
      </c>
      <c r="C425" t="s">
        <v>8730</v>
      </c>
      <c r="D425" t="s">
        <v>4</v>
      </c>
      <c r="E425" t="s">
        <v>8434</v>
      </c>
      <c r="F425" t="s">
        <v>4882</v>
      </c>
      <c r="G425" t="s">
        <v>8760</v>
      </c>
      <c r="H425" t="s">
        <v>270</v>
      </c>
      <c r="I425" t="s">
        <v>9209</v>
      </c>
      <c r="J425" t="s">
        <v>8760</v>
      </c>
      <c r="K425" s="144">
        <v>256</v>
      </c>
      <c r="L425" s="144">
        <v>0</v>
      </c>
      <c r="M425" s="144">
        <v>23</v>
      </c>
      <c r="N425" s="144">
        <v>11</v>
      </c>
      <c r="O425" s="144">
        <v>0</v>
      </c>
      <c r="P425" s="144">
        <v>17</v>
      </c>
      <c r="Q425" s="144">
        <v>0</v>
      </c>
      <c r="R425" s="144">
        <v>0</v>
      </c>
      <c r="S425" s="144">
        <v>0</v>
      </c>
      <c r="T425" s="144">
        <v>0</v>
      </c>
      <c r="U425" s="144"/>
      <c r="V425" s="144">
        <v>443</v>
      </c>
    </row>
    <row r="426" spans="1:22" x14ac:dyDescent="0.25">
      <c r="A426" t="s">
        <v>9060</v>
      </c>
      <c r="B426">
        <v>7450001007</v>
      </c>
      <c r="C426" t="s">
        <v>8730</v>
      </c>
      <c r="D426" t="s">
        <v>4</v>
      </c>
      <c r="E426" t="s">
        <v>8434</v>
      </c>
      <c r="F426" t="s">
        <v>5537</v>
      </c>
      <c r="G426" t="s">
        <v>8760</v>
      </c>
      <c r="H426" t="s">
        <v>219</v>
      </c>
      <c r="I426" t="s">
        <v>9209</v>
      </c>
      <c r="J426" t="s">
        <v>8760</v>
      </c>
      <c r="K426" s="144">
        <v>98</v>
      </c>
      <c r="L426" s="144">
        <v>0</v>
      </c>
      <c r="M426" s="144">
        <v>22</v>
      </c>
      <c r="N426" s="144">
        <v>1</v>
      </c>
      <c r="O426" s="144">
        <v>0</v>
      </c>
      <c r="P426" s="144">
        <v>14</v>
      </c>
      <c r="Q426" s="144">
        <v>14</v>
      </c>
      <c r="R426" s="144">
        <v>3</v>
      </c>
      <c r="S426" s="144">
        <v>4</v>
      </c>
      <c r="T426" s="144">
        <v>0</v>
      </c>
      <c r="U426" s="144"/>
      <c r="V426" s="144">
        <v>160</v>
      </c>
    </row>
    <row r="427" spans="1:22" x14ac:dyDescent="0.25">
      <c r="A427" t="s">
        <v>9060</v>
      </c>
      <c r="B427">
        <v>7450001007</v>
      </c>
      <c r="C427" t="s">
        <v>8730</v>
      </c>
      <c r="D427" t="s">
        <v>4</v>
      </c>
      <c r="E427" t="s">
        <v>8434</v>
      </c>
      <c r="F427" t="s">
        <v>5558</v>
      </c>
      <c r="G427" t="s">
        <v>8760</v>
      </c>
      <c r="H427" t="s">
        <v>8649</v>
      </c>
      <c r="I427" t="s">
        <v>9209</v>
      </c>
      <c r="J427" t="s">
        <v>8760</v>
      </c>
      <c r="K427" s="144">
        <v>65</v>
      </c>
      <c r="L427" s="144">
        <v>0</v>
      </c>
      <c r="M427" s="144">
        <v>48</v>
      </c>
      <c r="N427" s="144">
        <v>0</v>
      </c>
      <c r="O427" s="144">
        <v>0</v>
      </c>
      <c r="P427" s="144">
        <v>17</v>
      </c>
      <c r="Q427" s="144">
        <v>17</v>
      </c>
      <c r="R427" s="144">
        <v>3</v>
      </c>
      <c r="S427" s="144">
        <v>14</v>
      </c>
      <c r="T427" s="144">
        <v>4</v>
      </c>
      <c r="U427" s="144"/>
      <c r="V427" s="144">
        <v>65</v>
      </c>
    </row>
    <row r="428" spans="1:22" x14ac:dyDescent="0.25">
      <c r="A428" t="s">
        <v>9060</v>
      </c>
      <c r="B428">
        <v>7450001007</v>
      </c>
      <c r="C428" t="s">
        <v>8730</v>
      </c>
      <c r="D428" t="s">
        <v>4</v>
      </c>
      <c r="E428" t="s">
        <v>8434</v>
      </c>
      <c r="F428" t="s">
        <v>5558</v>
      </c>
      <c r="G428" t="s">
        <v>8760</v>
      </c>
      <c r="H428" t="s">
        <v>400</v>
      </c>
      <c r="I428" t="s">
        <v>9209</v>
      </c>
      <c r="J428" t="s">
        <v>8760</v>
      </c>
      <c r="K428" s="144">
        <v>3</v>
      </c>
      <c r="L428" s="144">
        <v>0</v>
      </c>
      <c r="M428" s="144">
        <v>0</v>
      </c>
      <c r="N428" s="144">
        <v>0</v>
      </c>
      <c r="O428" s="144">
        <v>0</v>
      </c>
      <c r="P428" s="144">
        <v>3</v>
      </c>
      <c r="Q428" s="144">
        <v>3</v>
      </c>
      <c r="R428" s="144">
        <v>0</v>
      </c>
      <c r="S428" s="144">
        <v>3</v>
      </c>
      <c r="T428" s="144">
        <v>0</v>
      </c>
      <c r="U428" s="144"/>
      <c r="V428" s="144">
        <v>3</v>
      </c>
    </row>
    <row r="429" spans="1:22" x14ac:dyDescent="0.25">
      <c r="A429" t="s">
        <v>9060</v>
      </c>
      <c r="B429">
        <v>7450043423</v>
      </c>
      <c r="C429" t="s">
        <v>8735</v>
      </c>
      <c r="D429" t="s">
        <v>4</v>
      </c>
      <c r="E429" t="s">
        <v>8434</v>
      </c>
      <c r="F429" t="s">
        <v>4851</v>
      </c>
      <c r="G429" t="s">
        <v>8760</v>
      </c>
      <c r="H429" t="s">
        <v>272</v>
      </c>
      <c r="I429" t="s">
        <v>9209</v>
      </c>
      <c r="J429" t="s">
        <v>8760</v>
      </c>
      <c r="K429" s="144">
        <v>2</v>
      </c>
      <c r="L429" s="144">
        <v>0</v>
      </c>
      <c r="M429" s="144">
        <v>0</v>
      </c>
      <c r="N429" s="144">
        <v>2</v>
      </c>
      <c r="O429" s="144">
        <v>0</v>
      </c>
      <c r="P429" s="144">
        <v>0</v>
      </c>
      <c r="Q429" s="144">
        <v>0</v>
      </c>
      <c r="R429" s="144">
        <v>0</v>
      </c>
      <c r="S429" s="144">
        <v>0</v>
      </c>
      <c r="T429" s="144">
        <v>0</v>
      </c>
      <c r="U429" s="144"/>
      <c r="V429" s="144">
        <v>2</v>
      </c>
    </row>
    <row r="430" spans="1:22" x14ac:dyDescent="0.25">
      <c r="A430" t="s">
        <v>9060</v>
      </c>
      <c r="B430">
        <v>7452027843</v>
      </c>
      <c r="C430" t="s">
        <v>8739</v>
      </c>
      <c r="D430" t="s">
        <v>4</v>
      </c>
      <c r="E430" t="s">
        <v>8434</v>
      </c>
      <c r="F430" t="s">
        <v>5558</v>
      </c>
      <c r="G430" t="s">
        <v>8760</v>
      </c>
      <c r="H430" t="s">
        <v>8649</v>
      </c>
      <c r="I430" t="s">
        <v>9209</v>
      </c>
      <c r="J430" t="s">
        <v>8760</v>
      </c>
      <c r="K430" s="144">
        <v>2</v>
      </c>
      <c r="L430" s="144">
        <v>0</v>
      </c>
      <c r="M430" s="144">
        <v>1</v>
      </c>
      <c r="N430" s="144">
        <v>0</v>
      </c>
      <c r="O430" s="144">
        <v>0</v>
      </c>
      <c r="P430" s="144">
        <v>1</v>
      </c>
      <c r="Q430" s="144">
        <v>1</v>
      </c>
      <c r="R430" s="144">
        <v>1</v>
      </c>
      <c r="S430" s="144">
        <v>0</v>
      </c>
      <c r="T430" s="144">
        <v>0</v>
      </c>
      <c r="U430" s="144"/>
      <c r="V430" s="144">
        <v>2</v>
      </c>
    </row>
    <row r="431" spans="1:22" x14ac:dyDescent="0.25">
      <c r="A431" t="s">
        <v>9060</v>
      </c>
      <c r="B431">
        <v>7722245108</v>
      </c>
      <c r="C431" t="s">
        <v>8758</v>
      </c>
      <c r="D431" t="s">
        <v>4</v>
      </c>
      <c r="E431" t="s">
        <v>8434</v>
      </c>
      <c r="F431" t="s">
        <v>4882</v>
      </c>
      <c r="G431" t="s">
        <v>8760</v>
      </c>
      <c r="H431" t="s">
        <v>270</v>
      </c>
      <c r="I431" t="s">
        <v>10115</v>
      </c>
      <c r="J431" t="s">
        <v>8760</v>
      </c>
      <c r="K431" s="144">
        <v>5</v>
      </c>
      <c r="L431" s="144">
        <v>0</v>
      </c>
      <c r="M431" s="144">
        <v>0</v>
      </c>
      <c r="N431" s="144">
        <v>2</v>
      </c>
      <c r="O431" s="144">
        <v>0</v>
      </c>
      <c r="P431" s="144">
        <v>3</v>
      </c>
      <c r="Q431" s="144">
        <v>3</v>
      </c>
      <c r="R431" s="144">
        <v>3</v>
      </c>
      <c r="S431" s="144">
        <v>0</v>
      </c>
      <c r="T431" s="144">
        <v>0</v>
      </c>
      <c r="U431" s="144"/>
      <c r="V431" s="144">
        <v>5</v>
      </c>
    </row>
    <row r="432" spans="1:22" x14ac:dyDescent="0.25">
      <c r="A432" t="s">
        <v>9060</v>
      </c>
      <c r="B432">
        <v>7722245108</v>
      </c>
      <c r="C432" t="s">
        <v>8758</v>
      </c>
      <c r="D432" t="s">
        <v>4</v>
      </c>
      <c r="E432" t="s">
        <v>8434</v>
      </c>
      <c r="F432" t="s">
        <v>5537</v>
      </c>
      <c r="G432" t="s">
        <v>8760</v>
      </c>
      <c r="H432" t="s">
        <v>272</v>
      </c>
      <c r="I432" t="s">
        <v>9209</v>
      </c>
      <c r="J432" t="s">
        <v>8760</v>
      </c>
      <c r="K432" s="144">
        <v>3</v>
      </c>
      <c r="L432" s="144">
        <v>0</v>
      </c>
      <c r="M432" s="144">
        <v>0</v>
      </c>
      <c r="N432" s="144">
        <v>3</v>
      </c>
      <c r="O432" s="144">
        <v>0</v>
      </c>
      <c r="P432" s="144">
        <v>0</v>
      </c>
      <c r="Q432" s="144">
        <v>0</v>
      </c>
      <c r="R432" s="144">
        <v>0</v>
      </c>
      <c r="S432" s="144">
        <v>0</v>
      </c>
      <c r="T432" s="144">
        <v>0</v>
      </c>
      <c r="U432" s="144"/>
      <c r="V432" s="144">
        <v>3</v>
      </c>
    </row>
    <row r="433" spans="1:22" x14ac:dyDescent="0.25">
      <c r="A433" t="s">
        <v>9061</v>
      </c>
      <c r="B433">
        <v>7452106855</v>
      </c>
      <c r="C433" t="s">
        <v>9163</v>
      </c>
      <c r="D433" t="s">
        <v>4</v>
      </c>
      <c r="E433" t="s">
        <v>8434</v>
      </c>
      <c r="F433" t="s">
        <v>5557</v>
      </c>
      <c r="G433" t="s">
        <v>8760</v>
      </c>
      <c r="H433" t="s">
        <v>227</v>
      </c>
      <c r="I433" t="s">
        <v>8760</v>
      </c>
      <c r="J433" t="s">
        <v>8760</v>
      </c>
      <c r="K433" s="144">
        <v>6</v>
      </c>
      <c r="L433" s="144"/>
      <c r="M433" s="144">
        <v>6</v>
      </c>
      <c r="N433" s="144"/>
      <c r="O433" s="144">
        <v>0</v>
      </c>
      <c r="P433" s="144">
        <v>0</v>
      </c>
      <c r="Q433" s="144">
        <v>0</v>
      </c>
      <c r="R433" s="144"/>
      <c r="S433" s="144"/>
      <c r="T433" s="144"/>
      <c r="U433" s="144"/>
      <c r="V433" s="144">
        <v>6</v>
      </c>
    </row>
    <row r="434" spans="1:22" x14ac:dyDescent="0.25">
      <c r="A434" t="s">
        <v>9061</v>
      </c>
      <c r="B434">
        <v>7453062150</v>
      </c>
      <c r="C434" t="s">
        <v>8752</v>
      </c>
      <c r="D434" t="s">
        <v>4</v>
      </c>
      <c r="E434" t="s">
        <v>8434</v>
      </c>
      <c r="F434" t="s">
        <v>5557</v>
      </c>
      <c r="G434" t="s">
        <v>8760</v>
      </c>
      <c r="H434" t="s">
        <v>227</v>
      </c>
      <c r="I434" t="s">
        <v>8760</v>
      </c>
      <c r="J434" t="s">
        <v>8760</v>
      </c>
      <c r="K434" s="144">
        <v>21</v>
      </c>
      <c r="L434" s="144">
        <v>6</v>
      </c>
      <c r="M434" s="144"/>
      <c r="N434" s="144"/>
      <c r="O434" s="144">
        <v>0</v>
      </c>
      <c r="P434" s="144">
        <v>15</v>
      </c>
      <c r="Q434" s="144">
        <v>15</v>
      </c>
      <c r="R434" s="144"/>
      <c r="S434" s="144"/>
      <c r="T434" s="144"/>
      <c r="U434" s="144"/>
      <c r="V434" s="144">
        <v>21</v>
      </c>
    </row>
    <row r="435" spans="1:22" x14ac:dyDescent="0.25">
      <c r="A435" t="s">
        <v>9061</v>
      </c>
      <c r="B435">
        <v>7424030481</v>
      </c>
      <c r="C435" t="s">
        <v>9104</v>
      </c>
      <c r="D435" t="s">
        <v>4</v>
      </c>
      <c r="E435" t="s">
        <v>8434</v>
      </c>
      <c r="F435" t="s">
        <v>5537</v>
      </c>
      <c r="G435" t="s">
        <v>8760</v>
      </c>
      <c r="H435" t="s">
        <v>211</v>
      </c>
      <c r="I435" t="s">
        <v>8760</v>
      </c>
      <c r="J435" t="s">
        <v>8760</v>
      </c>
      <c r="K435" s="144">
        <v>6</v>
      </c>
      <c r="L435" s="144">
        <v>4</v>
      </c>
      <c r="M435" s="144"/>
      <c r="N435" s="144">
        <v>2</v>
      </c>
      <c r="O435" s="144">
        <v>0</v>
      </c>
      <c r="P435" s="144">
        <v>0</v>
      </c>
      <c r="Q435" s="144">
        <v>0</v>
      </c>
      <c r="R435" s="144"/>
      <c r="S435" s="144"/>
      <c r="T435" s="144"/>
      <c r="U435" s="144"/>
      <c r="V435" s="144">
        <v>6</v>
      </c>
    </row>
    <row r="436" spans="1:22" x14ac:dyDescent="0.25">
      <c r="A436" t="s">
        <v>9062</v>
      </c>
      <c r="B436">
        <v>7405000428</v>
      </c>
      <c r="C436" t="s">
        <v>8692</v>
      </c>
      <c r="D436" t="s">
        <v>4</v>
      </c>
      <c r="E436" t="s">
        <v>8434</v>
      </c>
      <c r="F436" t="s">
        <v>4001</v>
      </c>
      <c r="G436" t="s">
        <v>8760</v>
      </c>
      <c r="H436" t="s">
        <v>589</v>
      </c>
      <c r="I436">
        <v>0</v>
      </c>
      <c r="J436" t="s">
        <v>9199</v>
      </c>
      <c r="K436" s="144">
        <v>11</v>
      </c>
      <c r="L436" s="144">
        <v>3</v>
      </c>
      <c r="M436" s="144">
        <v>0</v>
      </c>
      <c r="N436" s="144">
        <v>1</v>
      </c>
      <c r="O436" s="144">
        <v>0</v>
      </c>
      <c r="P436" s="144">
        <v>5</v>
      </c>
      <c r="Q436" s="144">
        <v>0</v>
      </c>
      <c r="R436" s="144">
        <v>0</v>
      </c>
      <c r="S436" s="144">
        <v>0</v>
      </c>
      <c r="T436" s="144">
        <v>0</v>
      </c>
      <c r="U436" s="144">
        <v>0</v>
      </c>
      <c r="V436" s="144">
        <v>7</v>
      </c>
    </row>
    <row r="437" spans="1:22" x14ac:dyDescent="0.25">
      <c r="A437" t="s">
        <v>9062</v>
      </c>
      <c r="B437">
        <v>7405000428</v>
      </c>
      <c r="C437" t="s">
        <v>8692</v>
      </c>
      <c r="D437" t="s">
        <v>4</v>
      </c>
      <c r="E437" t="s">
        <v>8434</v>
      </c>
      <c r="F437" t="s">
        <v>4001</v>
      </c>
      <c r="G437" t="s">
        <v>8760</v>
      </c>
      <c r="H437" t="s">
        <v>604</v>
      </c>
      <c r="I437">
        <v>0</v>
      </c>
      <c r="J437" t="s">
        <v>9199</v>
      </c>
      <c r="K437" s="144">
        <v>3</v>
      </c>
      <c r="L437" s="144">
        <v>0</v>
      </c>
      <c r="M437" s="144">
        <v>0</v>
      </c>
      <c r="N437" s="144">
        <v>1</v>
      </c>
      <c r="O437" s="144">
        <v>0</v>
      </c>
      <c r="P437" s="144">
        <v>1</v>
      </c>
      <c r="Q437" s="144">
        <v>1</v>
      </c>
      <c r="R437" s="144">
        <v>1</v>
      </c>
      <c r="S437" s="144">
        <v>0</v>
      </c>
      <c r="T437" s="144">
        <v>0</v>
      </c>
      <c r="U437" s="144">
        <v>0</v>
      </c>
      <c r="V437" s="144">
        <v>5</v>
      </c>
    </row>
    <row r="438" spans="1:22" x14ac:dyDescent="0.25">
      <c r="A438" t="s">
        <v>9062</v>
      </c>
      <c r="B438">
        <v>7405000428</v>
      </c>
      <c r="C438" t="s">
        <v>8692</v>
      </c>
      <c r="D438" t="s">
        <v>4</v>
      </c>
      <c r="E438" t="s">
        <v>8434</v>
      </c>
      <c r="F438" t="s">
        <v>8762</v>
      </c>
      <c r="G438" t="s">
        <v>8760</v>
      </c>
      <c r="H438" t="s">
        <v>565</v>
      </c>
      <c r="I438">
        <v>0</v>
      </c>
      <c r="J438" t="s">
        <v>9199</v>
      </c>
      <c r="K438" s="144">
        <v>4</v>
      </c>
      <c r="L438" s="144">
        <v>0</v>
      </c>
      <c r="M438" s="144">
        <v>0</v>
      </c>
      <c r="N438" s="144">
        <v>0</v>
      </c>
      <c r="O438" s="144">
        <v>0</v>
      </c>
      <c r="P438" s="144">
        <v>1</v>
      </c>
      <c r="Q438" s="144">
        <v>0</v>
      </c>
      <c r="R438" s="144">
        <v>0</v>
      </c>
      <c r="S438" s="144">
        <v>0</v>
      </c>
      <c r="T438" s="144">
        <v>0</v>
      </c>
      <c r="U438" s="144">
        <v>0</v>
      </c>
      <c r="V438" s="144">
        <v>6</v>
      </c>
    </row>
    <row r="439" spans="1:22" x14ac:dyDescent="0.25">
      <c r="A439" t="s">
        <v>9062</v>
      </c>
      <c r="B439">
        <v>7405000428</v>
      </c>
      <c r="C439" t="s">
        <v>8692</v>
      </c>
      <c r="D439" t="s">
        <v>4</v>
      </c>
      <c r="E439" t="s">
        <v>8434</v>
      </c>
      <c r="F439" t="s">
        <v>8762</v>
      </c>
      <c r="G439" t="s">
        <v>8760</v>
      </c>
      <c r="H439" t="s">
        <v>568</v>
      </c>
      <c r="I439">
        <v>0</v>
      </c>
      <c r="J439" t="s">
        <v>9199</v>
      </c>
      <c r="K439" s="144">
        <v>4</v>
      </c>
      <c r="L439" s="144">
        <v>0</v>
      </c>
      <c r="M439" s="144">
        <v>0</v>
      </c>
      <c r="N439" s="144">
        <v>0</v>
      </c>
      <c r="O439" s="144">
        <v>0</v>
      </c>
      <c r="P439" s="144">
        <v>1</v>
      </c>
      <c r="Q439" s="144">
        <v>0</v>
      </c>
      <c r="R439" s="144">
        <v>0</v>
      </c>
      <c r="S439" s="144">
        <v>0</v>
      </c>
      <c r="T439" s="144">
        <v>0</v>
      </c>
      <c r="U439" s="144">
        <v>0</v>
      </c>
      <c r="V439" s="144">
        <v>6</v>
      </c>
    </row>
    <row r="440" spans="1:22" x14ac:dyDescent="0.25">
      <c r="A440" t="s">
        <v>9062</v>
      </c>
      <c r="B440">
        <v>7405000428</v>
      </c>
      <c r="C440" t="s">
        <v>8692</v>
      </c>
      <c r="D440" t="s">
        <v>4</v>
      </c>
      <c r="E440" t="s">
        <v>8434</v>
      </c>
      <c r="F440" t="s">
        <v>4842</v>
      </c>
      <c r="G440" t="s">
        <v>8760</v>
      </c>
      <c r="H440" t="s">
        <v>418</v>
      </c>
      <c r="I440">
        <v>0</v>
      </c>
      <c r="J440" t="s">
        <v>9199</v>
      </c>
      <c r="K440" s="144">
        <v>3</v>
      </c>
      <c r="L440" s="144">
        <v>0</v>
      </c>
      <c r="M440" s="144">
        <v>0</v>
      </c>
      <c r="N440" s="144">
        <v>0</v>
      </c>
      <c r="O440" s="144">
        <v>0</v>
      </c>
      <c r="P440" s="144">
        <v>1</v>
      </c>
      <c r="Q440" s="144">
        <v>0</v>
      </c>
      <c r="R440" s="144">
        <v>0</v>
      </c>
      <c r="S440" s="144">
        <v>0</v>
      </c>
      <c r="T440" s="144">
        <v>0</v>
      </c>
      <c r="U440" s="144">
        <v>0</v>
      </c>
      <c r="V440" s="144">
        <v>7</v>
      </c>
    </row>
    <row r="441" spans="1:22" x14ac:dyDescent="0.25">
      <c r="A441" t="s">
        <v>9062</v>
      </c>
      <c r="B441">
        <v>7405000428</v>
      </c>
      <c r="C441" t="s">
        <v>8692</v>
      </c>
      <c r="D441" t="s">
        <v>4</v>
      </c>
      <c r="E441" t="s">
        <v>8434</v>
      </c>
      <c r="F441" t="s">
        <v>4842</v>
      </c>
      <c r="G441" t="s">
        <v>8760</v>
      </c>
      <c r="H441" t="s">
        <v>421</v>
      </c>
      <c r="I441">
        <v>0</v>
      </c>
      <c r="J441" t="s">
        <v>9199</v>
      </c>
      <c r="K441" s="144">
        <v>12</v>
      </c>
      <c r="L441" s="144">
        <v>0</v>
      </c>
      <c r="M441" s="144">
        <v>0</v>
      </c>
      <c r="N441" s="144">
        <v>1</v>
      </c>
      <c r="O441" s="144">
        <v>0</v>
      </c>
      <c r="P441" s="144">
        <v>9</v>
      </c>
      <c r="Q441" s="144">
        <v>0</v>
      </c>
      <c r="R441" s="144">
        <v>0</v>
      </c>
      <c r="S441" s="144">
        <v>0</v>
      </c>
      <c r="T441" s="144">
        <v>0</v>
      </c>
      <c r="U441" s="144">
        <v>0</v>
      </c>
      <c r="V441" s="144">
        <v>8</v>
      </c>
    </row>
    <row r="442" spans="1:22" x14ac:dyDescent="0.25">
      <c r="A442" t="s">
        <v>9062</v>
      </c>
      <c r="B442">
        <v>7405000428</v>
      </c>
      <c r="C442" t="s">
        <v>8692</v>
      </c>
      <c r="D442" t="s">
        <v>4</v>
      </c>
      <c r="E442" t="s">
        <v>8434</v>
      </c>
      <c r="F442" t="s">
        <v>4842</v>
      </c>
      <c r="G442" t="s">
        <v>8760</v>
      </c>
      <c r="H442" t="s">
        <v>425</v>
      </c>
      <c r="I442">
        <v>0</v>
      </c>
      <c r="J442" t="s">
        <v>9199</v>
      </c>
      <c r="K442" s="144">
        <v>5</v>
      </c>
      <c r="L442" s="144">
        <v>0</v>
      </c>
      <c r="M442" s="144">
        <v>0</v>
      </c>
      <c r="N442" s="144">
        <v>2</v>
      </c>
      <c r="O442" s="144">
        <v>0</v>
      </c>
      <c r="P442" s="144">
        <v>0</v>
      </c>
      <c r="Q442" s="144">
        <v>0</v>
      </c>
      <c r="R442" s="144">
        <v>0</v>
      </c>
      <c r="S442" s="144">
        <v>0</v>
      </c>
      <c r="T442" s="144">
        <v>0</v>
      </c>
      <c r="U442" s="144">
        <v>0</v>
      </c>
      <c r="V442" s="144">
        <v>9</v>
      </c>
    </row>
    <row r="443" spans="1:22" x14ac:dyDescent="0.25">
      <c r="A443" t="s">
        <v>9062</v>
      </c>
      <c r="B443">
        <v>7405000428</v>
      </c>
      <c r="C443" t="s">
        <v>8692</v>
      </c>
      <c r="D443" t="s">
        <v>4</v>
      </c>
      <c r="E443" t="s">
        <v>8434</v>
      </c>
      <c r="F443" t="s">
        <v>5148</v>
      </c>
      <c r="G443" t="s">
        <v>8760</v>
      </c>
      <c r="H443" t="s">
        <v>266</v>
      </c>
      <c r="I443">
        <v>0</v>
      </c>
      <c r="J443" t="s">
        <v>9199</v>
      </c>
      <c r="K443" s="144">
        <v>30</v>
      </c>
      <c r="L443" s="144">
        <v>0</v>
      </c>
      <c r="M443" s="144">
        <v>0</v>
      </c>
      <c r="N443" s="144">
        <v>1</v>
      </c>
      <c r="O443" s="144">
        <v>0</v>
      </c>
      <c r="P443" s="144">
        <v>28</v>
      </c>
      <c r="Q443" s="144">
        <v>2</v>
      </c>
      <c r="R443" s="144">
        <v>1</v>
      </c>
      <c r="S443" s="144">
        <v>1</v>
      </c>
      <c r="T443" s="144">
        <v>0</v>
      </c>
      <c r="U443" s="144">
        <v>0</v>
      </c>
      <c r="V443" s="144">
        <v>4</v>
      </c>
    </row>
    <row r="444" spans="1:22" x14ac:dyDescent="0.25">
      <c r="A444" t="s">
        <v>9062</v>
      </c>
      <c r="B444">
        <v>7405000428</v>
      </c>
      <c r="C444" t="s">
        <v>8692</v>
      </c>
      <c r="D444" t="s">
        <v>4</v>
      </c>
      <c r="E444" t="s">
        <v>8434</v>
      </c>
      <c r="F444" t="s">
        <v>5326</v>
      </c>
      <c r="G444" t="s">
        <v>8760</v>
      </c>
      <c r="H444" t="s">
        <v>247</v>
      </c>
      <c r="I444">
        <v>0</v>
      </c>
      <c r="J444" t="s">
        <v>9199</v>
      </c>
      <c r="K444" s="144">
        <v>9</v>
      </c>
      <c r="L444" s="144">
        <v>0</v>
      </c>
      <c r="M444" s="144">
        <v>0</v>
      </c>
      <c r="N444" s="144">
        <v>0</v>
      </c>
      <c r="O444" s="144">
        <v>0</v>
      </c>
      <c r="P444" s="144">
        <v>8</v>
      </c>
      <c r="Q444" s="144">
        <v>0</v>
      </c>
      <c r="R444" s="144">
        <v>0</v>
      </c>
      <c r="S444" s="144">
        <v>0</v>
      </c>
      <c r="T444" s="144">
        <v>0</v>
      </c>
      <c r="U444" s="144">
        <v>0</v>
      </c>
      <c r="V444" s="144">
        <v>1</v>
      </c>
    </row>
    <row r="445" spans="1:22" x14ac:dyDescent="0.25">
      <c r="A445" t="s">
        <v>9004</v>
      </c>
      <c r="B445">
        <v>7415029289</v>
      </c>
      <c r="C445" t="s">
        <v>8702</v>
      </c>
      <c r="D445" t="s">
        <v>4</v>
      </c>
      <c r="E445" t="s">
        <v>8434</v>
      </c>
      <c r="F445" t="s">
        <v>4784</v>
      </c>
      <c r="G445">
        <v>3</v>
      </c>
      <c r="H445" t="s">
        <v>227</v>
      </c>
      <c r="I445" t="s">
        <v>8760</v>
      </c>
      <c r="J445" t="s">
        <v>8760</v>
      </c>
      <c r="K445" s="144">
        <v>20</v>
      </c>
      <c r="L445" s="144">
        <v>0</v>
      </c>
      <c r="M445" s="144">
        <v>8</v>
      </c>
      <c r="N445" s="144">
        <v>0</v>
      </c>
      <c r="O445" s="144">
        <v>0</v>
      </c>
      <c r="P445" s="144">
        <v>12</v>
      </c>
      <c r="Q445" s="144">
        <v>0</v>
      </c>
      <c r="R445" s="144">
        <v>0</v>
      </c>
      <c r="S445" s="144">
        <v>0</v>
      </c>
      <c r="T445" s="144">
        <v>0</v>
      </c>
      <c r="U445" s="144">
        <v>0</v>
      </c>
      <c r="V445" s="144">
        <v>8</v>
      </c>
    </row>
    <row r="446" spans="1:22" x14ac:dyDescent="0.25">
      <c r="A446" t="s">
        <v>9004</v>
      </c>
      <c r="B446">
        <v>7415029289</v>
      </c>
      <c r="C446" t="s">
        <v>8702</v>
      </c>
      <c r="D446" t="s">
        <v>4</v>
      </c>
      <c r="E446" t="s">
        <v>8434</v>
      </c>
      <c r="F446" t="s">
        <v>4842</v>
      </c>
      <c r="G446">
        <v>3</v>
      </c>
      <c r="H446" t="s">
        <v>421</v>
      </c>
      <c r="I446" t="s">
        <v>8760</v>
      </c>
      <c r="J446" t="s">
        <v>8760</v>
      </c>
      <c r="K446" s="144">
        <v>141</v>
      </c>
      <c r="L446" s="144">
        <v>0</v>
      </c>
      <c r="M446" s="144">
        <v>18</v>
      </c>
      <c r="N446" s="144">
        <v>0</v>
      </c>
      <c r="O446" s="144">
        <v>6</v>
      </c>
      <c r="P446" s="144">
        <v>8</v>
      </c>
      <c r="Q446" s="144">
        <v>8</v>
      </c>
      <c r="R446" s="144">
        <v>8</v>
      </c>
      <c r="S446" s="144">
        <v>0</v>
      </c>
      <c r="T446" s="144">
        <v>0</v>
      </c>
      <c r="U446" s="144">
        <v>0</v>
      </c>
      <c r="V446" s="144">
        <v>141</v>
      </c>
    </row>
    <row r="447" spans="1:22" x14ac:dyDescent="0.25">
      <c r="A447" t="s">
        <v>9004</v>
      </c>
      <c r="B447">
        <v>7415029289</v>
      </c>
      <c r="C447" t="s">
        <v>8702</v>
      </c>
      <c r="D447" t="s">
        <v>4</v>
      </c>
      <c r="E447" t="s">
        <v>8434</v>
      </c>
      <c r="F447" t="s">
        <v>4889</v>
      </c>
      <c r="G447">
        <v>3</v>
      </c>
      <c r="H447" t="s">
        <v>219</v>
      </c>
      <c r="I447" t="s">
        <v>8760</v>
      </c>
      <c r="J447" t="s">
        <v>8760</v>
      </c>
      <c r="K447" s="144">
        <v>25</v>
      </c>
      <c r="L447" s="144">
        <v>0</v>
      </c>
      <c r="M447" s="144">
        <v>19</v>
      </c>
      <c r="N447" s="144">
        <v>0</v>
      </c>
      <c r="O447" s="144">
        <v>17</v>
      </c>
      <c r="P447" s="144">
        <v>6</v>
      </c>
      <c r="Q447" s="144">
        <v>6</v>
      </c>
      <c r="R447" s="144">
        <v>6</v>
      </c>
      <c r="S447" s="144">
        <v>0</v>
      </c>
      <c r="T447" s="144">
        <v>0</v>
      </c>
      <c r="U447" s="144">
        <v>0</v>
      </c>
      <c r="V447" s="144">
        <v>25</v>
      </c>
    </row>
    <row r="448" spans="1:22" x14ac:dyDescent="0.25">
      <c r="A448" t="s">
        <v>9004</v>
      </c>
      <c r="B448">
        <v>7415029289</v>
      </c>
      <c r="C448" t="s">
        <v>8702</v>
      </c>
      <c r="D448" t="s">
        <v>4</v>
      </c>
      <c r="E448" t="s">
        <v>8434</v>
      </c>
      <c r="F448" t="s">
        <v>5148</v>
      </c>
      <c r="G448">
        <v>3</v>
      </c>
      <c r="H448" t="s">
        <v>254</v>
      </c>
      <c r="I448" t="s">
        <v>8760</v>
      </c>
      <c r="J448" t="s">
        <v>8760</v>
      </c>
      <c r="K448" s="144">
        <v>12</v>
      </c>
      <c r="L448" s="144">
        <v>0</v>
      </c>
      <c r="M448" s="144">
        <v>7</v>
      </c>
      <c r="N448" s="144">
        <v>0</v>
      </c>
      <c r="O448" s="144">
        <v>0</v>
      </c>
      <c r="P448" s="144">
        <v>5</v>
      </c>
      <c r="Q448" s="144">
        <v>0</v>
      </c>
      <c r="R448" s="144">
        <v>0</v>
      </c>
      <c r="S448" s="144">
        <v>0</v>
      </c>
      <c r="T448" s="144">
        <v>0</v>
      </c>
      <c r="U448" s="144">
        <v>0</v>
      </c>
      <c r="V448" s="144">
        <v>7</v>
      </c>
    </row>
    <row r="449" spans="1:22" x14ac:dyDescent="0.25">
      <c r="A449" t="s">
        <v>9004</v>
      </c>
      <c r="B449">
        <v>7415029289</v>
      </c>
      <c r="C449" t="s">
        <v>8702</v>
      </c>
      <c r="D449" t="s">
        <v>4</v>
      </c>
      <c r="E449" t="s">
        <v>8434</v>
      </c>
      <c r="F449" t="s">
        <v>5148</v>
      </c>
      <c r="G449">
        <v>3</v>
      </c>
      <c r="H449" t="s">
        <v>266</v>
      </c>
      <c r="I449" t="s">
        <v>8760</v>
      </c>
      <c r="J449" t="s">
        <v>8760</v>
      </c>
      <c r="K449" s="144">
        <v>20</v>
      </c>
      <c r="L449" s="144">
        <v>0</v>
      </c>
      <c r="M449" s="144">
        <v>15</v>
      </c>
      <c r="N449" s="144">
        <v>0</v>
      </c>
      <c r="O449" s="144">
        <v>3</v>
      </c>
      <c r="P449" s="144">
        <v>5</v>
      </c>
      <c r="Q449" s="144">
        <v>5</v>
      </c>
      <c r="R449" s="144">
        <v>5</v>
      </c>
      <c r="S449" s="144">
        <v>0</v>
      </c>
      <c r="T449" s="144">
        <v>0</v>
      </c>
      <c r="U449" s="144">
        <v>0</v>
      </c>
      <c r="V449" s="144">
        <v>20</v>
      </c>
    </row>
    <row r="450" spans="1:22" x14ac:dyDescent="0.25">
      <c r="A450" t="s">
        <v>8685</v>
      </c>
      <c r="K450" s="144">
        <v>7353</v>
      </c>
      <c r="L450" s="144">
        <v>95</v>
      </c>
      <c r="M450" s="144">
        <v>1755</v>
      </c>
      <c r="N450" s="144">
        <v>497</v>
      </c>
      <c r="O450" s="144">
        <v>220</v>
      </c>
      <c r="P450" s="144">
        <v>1339</v>
      </c>
      <c r="Q450" s="144">
        <v>846</v>
      </c>
      <c r="R450" s="144">
        <v>457</v>
      </c>
      <c r="S450" s="144">
        <v>220</v>
      </c>
      <c r="T450" s="144">
        <v>131</v>
      </c>
      <c r="U450" s="144">
        <v>4</v>
      </c>
      <c r="V450" s="144">
        <v>16651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A1146-51F8-49B0-BDC3-E0157B72D03E}">
  <sheetPr codeName="Лист5"/>
  <dimension ref="A1:U435"/>
  <sheetViews>
    <sheetView workbookViewId="0">
      <selection activeCell="Q494" sqref="Q494"/>
    </sheetView>
  </sheetViews>
  <sheetFormatPr defaultRowHeight="15" x14ac:dyDescent="0.25"/>
  <cols>
    <col min="1" max="1" width="13.42578125" customWidth="1"/>
    <col min="2" max="2" width="23.28515625" customWidth="1"/>
    <col min="3" max="3" width="6.28515625" customWidth="1"/>
    <col min="4" max="4" width="8.42578125" customWidth="1"/>
    <col min="5" max="5" width="38.28515625" customWidth="1"/>
    <col min="6" max="6" width="6" customWidth="1"/>
    <col min="7" max="7" width="27.85546875" customWidth="1"/>
    <col min="8" max="8" width="4.85546875" customWidth="1"/>
    <col min="9" max="9" width="5" customWidth="1"/>
    <col min="10" max="19" width="6.7109375" customWidth="1"/>
  </cols>
  <sheetData>
    <row r="1" spans="1:21" x14ac:dyDescent="0.25">
      <c r="A1" s="29" t="s">
        <v>8672</v>
      </c>
      <c r="B1" t="s">
        <v>10015</v>
      </c>
    </row>
    <row r="3" spans="1:21" x14ac:dyDescent="0.25">
      <c r="A3" s="29" t="s">
        <v>672</v>
      </c>
      <c r="B3" s="29" t="s">
        <v>673</v>
      </c>
      <c r="C3" s="29" t="s">
        <v>674</v>
      </c>
      <c r="D3" s="29" t="s">
        <v>675</v>
      </c>
      <c r="E3" s="29" t="s">
        <v>676</v>
      </c>
      <c r="F3" s="29" t="s">
        <v>677</v>
      </c>
      <c r="G3" s="29" t="s">
        <v>678</v>
      </c>
      <c r="H3" s="29" t="s">
        <v>8667</v>
      </c>
      <c r="I3" s="29" t="s">
        <v>8668</v>
      </c>
      <c r="J3" t="s">
        <v>9187</v>
      </c>
      <c r="K3" t="s">
        <v>9188</v>
      </c>
      <c r="L3" t="s">
        <v>9189</v>
      </c>
      <c r="M3" t="s">
        <v>9190</v>
      </c>
      <c r="N3" t="s">
        <v>9191</v>
      </c>
      <c r="O3" t="s">
        <v>9192</v>
      </c>
      <c r="P3" t="s">
        <v>9193</v>
      </c>
      <c r="Q3" t="s">
        <v>9194</v>
      </c>
      <c r="R3" t="s">
        <v>9195</v>
      </c>
      <c r="S3" t="s">
        <v>9196</v>
      </c>
      <c r="T3" t="s">
        <v>10118</v>
      </c>
      <c r="U3" t="s">
        <v>10117</v>
      </c>
    </row>
    <row r="4" spans="1:21" x14ac:dyDescent="0.25">
      <c r="A4">
        <v>7415029289</v>
      </c>
      <c r="B4" t="s">
        <v>8702</v>
      </c>
      <c r="C4" t="s">
        <v>4</v>
      </c>
      <c r="D4" t="s">
        <v>8435</v>
      </c>
      <c r="E4" t="s">
        <v>6015</v>
      </c>
      <c r="F4" t="s">
        <v>8760</v>
      </c>
      <c r="G4" t="s">
        <v>565</v>
      </c>
      <c r="H4" t="s">
        <v>8760</v>
      </c>
      <c r="I4" t="s">
        <v>8760</v>
      </c>
      <c r="J4" s="144">
        <v>10</v>
      </c>
      <c r="K4" s="144"/>
      <c r="L4" s="144">
        <v>5</v>
      </c>
      <c r="M4" s="144"/>
      <c r="N4" s="144"/>
      <c r="O4" s="144">
        <v>5</v>
      </c>
      <c r="P4" s="144">
        <v>5</v>
      </c>
      <c r="Q4" s="144"/>
      <c r="R4" s="144"/>
      <c r="S4" s="144"/>
      <c r="T4" s="144"/>
      <c r="U4" s="144">
        <v>10</v>
      </c>
    </row>
    <row r="5" spans="1:21" x14ac:dyDescent="0.25">
      <c r="A5">
        <v>7415029289</v>
      </c>
      <c r="B5" t="s">
        <v>8702</v>
      </c>
      <c r="C5" t="s">
        <v>4</v>
      </c>
      <c r="D5" t="s">
        <v>8435</v>
      </c>
      <c r="E5" t="s">
        <v>8080</v>
      </c>
      <c r="F5" t="s">
        <v>8760</v>
      </c>
      <c r="G5" t="s">
        <v>266</v>
      </c>
      <c r="H5" t="s">
        <v>8760</v>
      </c>
      <c r="I5" t="s">
        <v>8760</v>
      </c>
      <c r="J5" s="144">
        <v>46</v>
      </c>
      <c r="K5" s="144"/>
      <c r="L5" s="144"/>
      <c r="M5" s="144">
        <v>19</v>
      </c>
      <c r="N5" s="144">
        <v>15</v>
      </c>
      <c r="O5" s="144">
        <v>27</v>
      </c>
      <c r="P5" s="144">
        <v>27</v>
      </c>
      <c r="Q5" s="144">
        <v>19</v>
      </c>
      <c r="R5" s="144"/>
      <c r="S5" s="144"/>
      <c r="T5" s="144"/>
      <c r="U5" s="144">
        <v>46</v>
      </c>
    </row>
    <row r="6" spans="1:21" x14ac:dyDescent="0.25">
      <c r="A6">
        <v>7415029289</v>
      </c>
      <c r="B6" t="s">
        <v>8702</v>
      </c>
      <c r="C6" t="s">
        <v>4</v>
      </c>
      <c r="D6" t="s">
        <v>8435</v>
      </c>
      <c r="E6" t="s">
        <v>6542</v>
      </c>
      <c r="F6" t="s">
        <v>8760</v>
      </c>
      <c r="G6" t="s">
        <v>567</v>
      </c>
      <c r="H6" t="s">
        <v>8760</v>
      </c>
      <c r="I6" t="s">
        <v>8760</v>
      </c>
      <c r="J6" s="144">
        <v>18</v>
      </c>
      <c r="K6" s="144"/>
      <c r="L6" s="144">
        <v>12</v>
      </c>
      <c r="M6" s="144">
        <v>2</v>
      </c>
      <c r="N6" s="144"/>
      <c r="O6" s="144">
        <v>4</v>
      </c>
      <c r="P6" s="144">
        <v>4</v>
      </c>
      <c r="Q6" s="144">
        <v>2</v>
      </c>
      <c r="R6" s="144"/>
      <c r="S6" s="144"/>
      <c r="T6" s="144"/>
      <c r="U6" s="144">
        <v>18</v>
      </c>
    </row>
    <row r="7" spans="1:21" x14ac:dyDescent="0.25">
      <c r="A7">
        <v>7415029289</v>
      </c>
      <c r="B7" t="s">
        <v>8702</v>
      </c>
      <c r="C7" t="s">
        <v>4</v>
      </c>
      <c r="D7" t="s">
        <v>8434</v>
      </c>
      <c r="E7" t="s">
        <v>4784</v>
      </c>
      <c r="F7">
        <v>3</v>
      </c>
      <c r="G7" t="s">
        <v>227</v>
      </c>
      <c r="H7" t="s">
        <v>8760</v>
      </c>
      <c r="I7" t="s">
        <v>8760</v>
      </c>
      <c r="J7" s="144">
        <v>20</v>
      </c>
      <c r="K7" s="144">
        <v>0</v>
      </c>
      <c r="L7" s="144">
        <v>8</v>
      </c>
      <c r="M7" s="144">
        <v>0</v>
      </c>
      <c r="N7" s="144">
        <v>0</v>
      </c>
      <c r="O7" s="144">
        <v>12</v>
      </c>
      <c r="P7" s="144">
        <v>0</v>
      </c>
      <c r="Q7" s="144">
        <v>0</v>
      </c>
      <c r="R7" s="144">
        <v>0</v>
      </c>
      <c r="S7" s="144">
        <v>0</v>
      </c>
      <c r="T7" s="144">
        <v>0</v>
      </c>
      <c r="U7" s="144">
        <v>8</v>
      </c>
    </row>
    <row r="8" spans="1:21" x14ac:dyDescent="0.25">
      <c r="A8">
        <v>7415029289</v>
      </c>
      <c r="B8" t="s">
        <v>8702</v>
      </c>
      <c r="C8" t="s">
        <v>4</v>
      </c>
      <c r="D8" t="s">
        <v>8434</v>
      </c>
      <c r="E8" t="s">
        <v>4842</v>
      </c>
      <c r="F8">
        <v>3</v>
      </c>
      <c r="G8" t="s">
        <v>421</v>
      </c>
      <c r="H8" t="s">
        <v>8760</v>
      </c>
      <c r="I8" t="s">
        <v>8760</v>
      </c>
      <c r="J8" s="144">
        <v>141</v>
      </c>
      <c r="K8" s="144">
        <v>0</v>
      </c>
      <c r="L8" s="144">
        <v>18</v>
      </c>
      <c r="M8" s="144">
        <v>0</v>
      </c>
      <c r="N8" s="144">
        <v>6</v>
      </c>
      <c r="O8" s="144">
        <v>8</v>
      </c>
      <c r="P8" s="144">
        <v>8</v>
      </c>
      <c r="Q8" s="144">
        <v>8</v>
      </c>
      <c r="R8" s="144">
        <v>0</v>
      </c>
      <c r="S8" s="144">
        <v>0</v>
      </c>
      <c r="T8" s="144">
        <v>0</v>
      </c>
      <c r="U8" s="144">
        <v>141</v>
      </c>
    </row>
    <row r="9" spans="1:21" x14ac:dyDescent="0.25">
      <c r="A9">
        <v>7415029289</v>
      </c>
      <c r="B9" t="s">
        <v>8702</v>
      </c>
      <c r="C9" t="s">
        <v>4</v>
      </c>
      <c r="D9" t="s">
        <v>8434</v>
      </c>
      <c r="E9" t="s">
        <v>4842</v>
      </c>
      <c r="F9" t="s">
        <v>8760</v>
      </c>
      <c r="G9" t="s">
        <v>425</v>
      </c>
      <c r="H9" t="s">
        <v>8760</v>
      </c>
      <c r="I9" t="s">
        <v>8760</v>
      </c>
      <c r="J9" s="144">
        <v>22</v>
      </c>
      <c r="K9" s="144"/>
      <c r="L9" s="144">
        <v>9</v>
      </c>
      <c r="M9" s="144"/>
      <c r="N9" s="144"/>
      <c r="O9" s="144">
        <v>13</v>
      </c>
      <c r="P9" s="144">
        <v>13</v>
      </c>
      <c r="Q9" s="144">
        <v>4</v>
      </c>
      <c r="R9" s="144"/>
      <c r="S9" s="144"/>
      <c r="T9" s="144"/>
      <c r="U9" s="144">
        <v>137</v>
      </c>
    </row>
    <row r="10" spans="1:21" x14ac:dyDescent="0.25">
      <c r="A10">
        <v>7415029289</v>
      </c>
      <c r="B10" t="s">
        <v>8702</v>
      </c>
      <c r="C10" t="s">
        <v>4</v>
      </c>
      <c r="D10" t="s">
        <v>8434</v>
      </c>
      <c r="E10" t="s">
        <v>4842</v>
      </c>
      <c r="F10" t="s">
        <v>8760</v>
      </c>
      <c r="G10" t="s">
        <v>409</v>
      </c>
      <c r="H10" t="s">
        <v>8760</v>
      </c>
      <c r="I10" t="s">
        <v>8760</v>
      </c>
      <c r="J10" s="144">
        <v>6</v>
      </c>
      <c r="K10" s="144"/>
      <c r="L10" s="144">
        <v>3</v>
      </c>
      <c r="M10" s="144"/>
      <c r="N10" s="144"/>
      <c r="O10" s="144">
        <v>3</v>
      </c>
      <c r="P10" s="144">
        <v>3</v>
      </c>
      <c r="Q10" s="144">
        <v>3</v>
      </c>
      <c r="R10" s="144"/>
      <c r="S10" s="144"/>
      <c r="T10" s="144"/>
      <c r="U10" s="144">
        <v>121</v>
      </c>
    </row>
    <row r="11" spans="1:21" x14ac:dyDescent="0.25">
      <c r="A11">
        <v>7415029289</v>
      </c>
      <c r="B11" t="s">
        <v>8702</v>
      </c>
      <c r="C11" t="s">
        <v>4</v>
      </c>
      <c r="D11" t="s">
        <v>8434</v>
      </c>
      <c r="E11" t="s">
        <v>4842</v>
      </c>
      <c r="F11" t="s">
        <v>8760</v>
      </c>
      <c r="G11" t="s">
        <v>379</v>
      </c>
      <c r="H11" t="s">
        <v>8760</v>
      </c>
      <c r="I11" t="s">
        <v>8760</v>
      </c>
      <c r="J11" s="144">
        <v>1</v>
      </c>
      <c r="K11" s="144"/>
      <c r="L11" s="144"/>
      <c r="M11" s="144"/>
      <c r="N11" s="144"/>
      <c r="O11" s="144">
        <v>1</v>
      </c>
      <c r="P11" s="144">
        <v>1</v>
      </c>
      <c r="Q11" s="144"/>
      <c r="R11" s="144"/>
      <c r="S11" s="144"/>
      <c r="T11" s="144"/>
      <c r="U11" s="144">
        <v>116</v>
      </c>
    </row>
    <row r="12" spans="1:21" x14ac:dyDescent="0.25">
      <c r="A12">
        <v>7415029289</v>
      </c>
      <c r="B12" t="s">
        <v>8702</v>
      </c>
      <c r="C12" t="s">
        <v>4</v>
      </c>
      <c r="D12" t="s">
        <v>8434</v>
      </c>
      <c r="E12" t="s">
        <v>4842</v>
      </c>
      <c r="F12" t="s">
        <v>8760</v>
      </c>
      <c r="G12" t="s">
        <v>257</v>
      </c>
      <c r="H12" t="s">
        <v>8760</v>
      </c>
      <c r="I12" t="s">
        <v>8760</v>
      </c>
      <c r="J12" s="144">
        <v>76</v>
      </c>
      <c r="K12" s="144"/>
      <c r="L12" s="144">
        <v>30</v>
      </c>
      <c r="M12" s="144">
        <v>21</v>
      </c>
      <c r="N12" s="144">
        <v>1</v>
      </c>
      <c r="O12" s="144">
        <v>25</v>
      </c>
      <c r="P12" s="144">
        <v>25</v>
      </c>
      <c r="Q12" s="144">
        <v>21</v>
      </c>
      <c r="R12" s="144"/>
      <c r="S12" s="144"/>
      <c r="T12" s="144"/>
      <c r="U12" s="144">
        <v>191</v>
      </c>
    </row>
    <row r="13" spans="1:21" x14ac:dyDescent="0.25">
      <c r="A13">
        <v>7415029289</v>
      </c>
      <c r="B13" t="s">
        <v>8702</v>
      </c>
      <c r="C13" t="s">
        <v>4</v>
      </c>
      <c r="D13" t="s">
        <v>8434</v>
      </c>
      <c r="E13" t="s">
        <v>4889</v>
      </c>
      <c r="F13">
        <v>3</v>
      </c>
      <c r="G13" t="s">
        <v>219</v>
      </c>
      <c r="H13" t="s">
        <v>8760</v>
      </c>
      <c r="I13" t="s">
        <v>8760</v>
      </c>
      <c r="J13" s="144">
        <v>25</v>
      </c>
      <c r="K13" s="144">
        <v>0</v>
      </c>
      <c r="L13" s="144">
        <v>19</v>
      </c>
      <c r="M13" s="144">
        <v>0</v>
      </c>
      <c r="N13" s="144">
        <v>17</v>
      </c>
      <c r="O13" s="144">
        <v>6</v>
      </c>
      <c r="P13" s="144">
        <v>6</v>
      </c>
      <c r="Q13" s="144">
        <v>6</v>
      </c>
      <c r="R13" s="144">
        <v>0</v>
      </c>
      <c r="S13" s="144">
        <v>0</v>
      </c>
      <c r="T13" s="144">
        <v>0</v>
      </c>
      <c r="U13" s="144">
        <v>25</v>
      </c>
    </row>
    <row r="14" spans="1:21" x14ac:dyDescent="0.25">
      <c r="A14">
        <v>7415029289</v>
      </c>
      <c r="B14" t="s">
        <v>8702</v>
      </c>
      <c r="C14" t="s">
        <v>4</v>
      </c>
      <c r="D14" t="s">
        <v>8434</v>
      </c>
      <c r="E14" t="s">
        <v>5148</v>
      </c>
      <c r="F14">
        <v>3</v>
      </c>
      <c r="G14" t="s">
        <v>254</v>
      </c>
      <c r="H14" t="s">
        <v>8760</v>
      </c>
      <c r="I14" t="s">
        <v>8760</v>
      </c>
      <c r="J14" s="144">
        <v>12</v>
      </c>
      <c r="K14" s="144">
        <v>0</v>
      </c>
      <c r="L14" s="144">
        <v>7</v>
      </c>
      <c r="M14" s="144">
        <v>0</v>
      </c>
      <c r="N14" s="144">
        <v>0</v>
      </c>
      <c r="O14" s="144">
        <v>5</v>
      </c>
      <c r="P14" s="144">
        <v>0</v>
      </c>
      <c r="Q14" s="144">
        <v>0</v>
      </c>
      <c r="R14" s="144">
        <v>0</v>
      </c>
      <c r="S14" s="144">
        <v>0</v>
      </c>
      <c r="T14" s="144">
        <v>0</v>
      </c>
      <c r="U14" s="144">
        <v>7</v>
      </c>
    </row>
    <row r="15" spans="1:21" x14ac:dyDescent="0.25">
      <c r="A15">
        <v>7415029289</v>
      </c>
      <c r="B15" t="s">
        <v>8702</v>
      </c>
      <c r="C15" t="s">
        <v>4</v>
      </c>
      <c r="D15" t="s">
        <v>8434</v>
      </c>
      <c r="E15" t="s">
        <v>5148</v>
      </c>
      <c r="F15">
        <v>3</v>
      </c>
      <c r="G15" t="s">
        <v>266</v>
      </c>
      <c r="H15" t="s">
        <v>8760</v>
      </c>
      <c r="I15" t="s">
        <v>8760</v>
      </c>
      <c r="J15" s="144">
        <v>20</v>
      </c>
      <c r="K15" s="144">
        <v>0</v>
      </c>
      <c r="L15" s="144">
        <v>15</v>
      </c>
      <c r="M15" s="144">
        <v>0</v>
      </c>
      <c r="N15" s="144">
        <v>3</v>
      </c>
      <c r="O15" s="144">
        <v>5</v>
      </c>
      <c r="P15" s="144">
        <v>5</v>
      </c>
      <c r="Q15" s="144">
        <v>5</v>
      </c>
      <c r="R15" s="144">
        <v>0</v>
      </c>
      <c r="S15" s="144">
        <v>0</v>
      </c>
      <c r="T15" s="144">
        <v>0</v>
      </c>
      <c r="U15" s="144">
        <v>20</v>
      </c>
    </row>
    <row r="16" spans="1:21" x14ac:dyDescent="0.25">
      <c r="A16">
        <v>7415029289</v>
      </c>
      <c r="B16" t="s">
        <v>8702</v>
      </c>
      <c r="C16" t="s">
        <v>4</v>
      </c>
      <c r="D16" t="s">
        <v>8434</v>
      </c>
      <c r="E16" t="s">
        <v>5148</v>
      </c>
      <c r="F16" t="s">
        <v>8760</v>
      </c>
      <c r="G16" t="s">
        <v>255</v>
      </c>
      <c r="H16" t="s">
        <v>8760</v>
      </c>
      <c r="I16" t="s">
        <v>8760</v>
      </c>
      <c r="J16" s="144">
        <v>38</v>
      </c>
      <c r="K16" s="144"/>
      <c r="L16" s="144">
        <v>25</v>
      </c>
      <c r="M16" s="144">
        <v>6</v>
      </c>
      <c r="N16" s="144">
        <v>3</v>
      </c>
      <c r="O16" s="144">
        <v>7</v>
      </c>
      <c r="P16" s="144">
        <v>7</v>
      </c>
      <c r="Q16" s="144">
        <v>6</v>
      </c>
      <c r="R16" s="144"/>
      <c r="S16" s="144"/>
      <c r="T16" s="144"/>
      <c r="U16" s="144">
        <v>38</v>
      </c>
    </row>
    <row r="17" spans="1:21" x14ac:dyDescent="0.25">
      <c r="A17">
        <v>7415029289</v>
      </c>
      <c r="B17" t="s">
        <v>8702</v>
      </c>
      <c r="C17" t="s">
        <v>4</v>
      </c>
      <c r="D17" t="s">
        <v>8434</v>
      </c>
      <c r="E17" t="s">
        <v>3710</v>
      </c>
      <c r="F17" t="s">
        <v>8760</v>
      </c>
      <c r="G17" t="s">
        <v>255</v>
      </c>
      <c r="H17" t="s">
        <v>8760</v>
      </c>
      <c r="I17" t="s">
        <v>8760</v>
      </c>
      <c r="J17" s="144">
        <v>16</v>
      </c>
      <c r="K17" s="144"/>
      <c r="L17" s="144">
        <v>15</v>
      </c>
      <c r="M17" s="144"/>
      <c r="N17" s="144"/>
      <c r="O17" s="144">
        <v>1</v>
      </c>
      <c r="P17" s="144">
        <v>1</v>
      </c>
      <c r="Q17" s="144"/>
      <c r="R17" s="144"/>
      <c r="S17" s="144"/>
      <c r="T17" s="144"/>
      <c r="U17" s="144">
        <v>16</v>
      </c>
    </row>
    <row r="18" spans="1:21" x14ac:dyDescent="0.25">
      <c r="A18">
        <v>7415029289</v>
      </c>
      <c r="B18" t="s">
        <v>8702</v>
      </c>
      <c r="C18" t="s">
        <v>4</v>
      </c>
      <c r="D18" t="s">
        <v>8434</v>
      </c>
      <c r="E18" t="s">
        <v>2260</v>
      </c>
      <c r="F18" t="s">
        <v>8760</v>
      </c>
      <c r="G18" t="s">
        <v>466</v>
      </c>
      <c r="H18" t="s">
        <v>8760</v>
      </c>
      <c r="I18" t="s">
        <v>8760</v>
      </c>
      <c r="J18" s="144">
        <v>57</v>
      </c>
      <c r="K18" s="144"/>
      <c r="L18" s="144">
        <v>35</v>
      </c>
      <c r="M18" s="144">
        <v>4</v>
      </c>
      <c r="N18" s="144"/>
      <c r="O18" s="144">
        <v>8</v>
      </c>
      <c r="P18" s="144">
        <v>8</v>
      </c>
      <c r="Q18" s="144">
        <v>4</v>
      </c>
      <c r="R18" s="144"/>
      <c r="S18" s="144"/>
      <c r="T18" s="144"/>
      <c r="U18" s="144">
        <v>57</v>
      </c>
    </row>
    <row r="19" spans="1:21" x14ac:dyDescent="0.25">
      <c r="A19">
        <v>7415029289</v>
      </c>
      <c r="B19" t="s">
        <v>8702</v>
      </c>
      <c r="C19" t="s">
        <v>4</v>
      </c>
      <c r="D19" t="s">
        <v>8434</v>
      </c>
      <c r="E19" t="s">
        <v>4859</v>
      </c>
      <c r="F19" t="s">
        <v>8760</v>
      </c>
      <c r="G19" t="s">
        <v>418</v>
      </c>
      <c r="H19" t="s">
        <v>8760</v>
      </c>
      <c r="I19" t="s">
        <v>8760</v>
      </c>
      <c r="J19" s="144">
        <v>67</v>
      </c>
      <c r="K19" s="144"/>
      <c r="L19" s="144">
        <v>30</v>
      </c>
      <c r="M19" s="144">
        <v>16</v>
      </c>
      <c r="N19" s="144"/>
      <c r="O19" s="144">
        <v>21</v>
      </c>
      <c r="P19" s="144">
        <v>21</v>
      </c>
      <c r="Q19" s="144">
        <v>16</v>
      </c>
      <c r="R19" s="144"/>
      <c r="S19" s="144"/>
      <c r="T19" s="144"/>
      <c r="U19" s="144">
        <v>67</v>
      </c>
    </row>
    <row r="20" spans="1:21" x14ac:dyDescent="0.25">
      <c r="A20">
        <v>7415029289</v>
      </c>
      <c r="B20" t="s">
        <v>8702</v>
      </c>
      <c r="C20" t="s">
        <v>4</v>
      </c>
      <c r="D20" t="s">
        <v>8434</v>
      </c>
      <c r="E20" t="s">
        <v>5537</v>
      </c>
      <c r="J20" s="144">
        <v>43</v>
      </c>
      <c r="K20" s="144"/>
      <c r="L20" s="144">
        <v>30</v>
      </c>
      <c r="M20" s="144">
        <v>5</v>
      </c>
      <c r="N20" s="144">
        <v>7</v>
      </c>
      <c r="O20" s="144">
        <v>8</v>
      </c>
      <c r="P20" s="144">
        <v>8</v>
      </c>
      <c r="Q20" s="144">
        <v>5</v>
      </c>
      <c r="R20" s="144"/>
      <c r="S20" s="144"/>
      <c r="T20" s="144"/>
      <c r="U20" s="144">
        <v>43</v>
      </c>
    </row>
    <row r="21" spans="1:21" x14ac:dyDescent="0.25">
      <c r="A21">
        <v>7415029289</v>
      </c>
      <c r="B21" t="s">
        <v>8702</v>
      </c>
      <c r="C21" t="s">
        <v>4</v>
      </c>
      <c r="D21" t="s">
        <v>8434</v>
      </c>
      <c r="E21" t="s">
        <v>5482</v>
      </c>
      <c r="F21" t="s">
        <v>8760</v>
      </c>
      <c r="G21" t="s">
        <v>8649</v>
      </c>
      <c r="H21" t="s">
        <v>8760</v>
      </c>
      <c r="I21" t="s">
        <v>8760</v>
      </c>
      <c r="J21" s="144">
        <v>80</v>
      </c>
      <c r="K21" s="144"/>
      <c r="L21" s="144">
        <v>35</v>
      </c>
      <c r="M21" s="144">
        <v>8</v>
      </c>
      <c r="N21" s="144">
        <v>5</v>
      </c>
      <c r="O21" s="144">
        <v>15</v>
      </c>
      <c r="P21" s="144">
        <v>15</v>
      </c>
      <c r="Q21" s="144">
        <v>9</v>
      </c>
      <c r="R21" s="144"/>
      <c r="S21" s="144"/>
      <c r="T21" s="144"/>
      <c r="U21" s="144">
        <v>102</v>
      </c>
    </row>
    <row r="22" spans="1:21" x14ac:dyDescent="0.25">
      <c r="A22">
        <v>7415029289</v>
      </c>
      <c r="B22" t="s">
        <v>8702</v>
      </c>
      <c r="C22" t="s">
        <v>4</v>
      </c>
      <c r="D22" t="s">
        <v>8434</v>
      </c>
      <c r="E22" t="s">
        <v>5862</v>
      </c>
      <c r="F22" t="s">
        <v>8760</v>
      </c>
      <c r="G22" t="s">
        <v>425</v>
      </c>
      <c r="H22" t="s">
        <v>9209</v>
      </c>
      <c r="I22" t="s">
        <v>8760</v>
      </c>
      <c r="J22" s="144">
        <v>4</v>
      </c>
      <c r="K22" s="144">
        <v>0</v>
      </c>
      <c r="L22" s="144">
        <v>2</v>
      </c>
      <c r="M22" s="144">
        <v>0</v>
      </c>
      <c r="N22" s="144">
        <v>0</v>
      </c>
      <c r="O22" s="144">
        <v>2</v>
      </c>
      <c r="P22" s="144">
        <v>2</v>
      </c>
      <c r="Q22" s="144">
        <v>0</v>
      </c>
      <c r="R22" s="144">
        <v>2</v>
      </c>
      <c r="S22" s="144">
        <v>0</v>
      </c>
      <c r="T22" s="144"/>
      <c r="U22" s="144">
        <v>4</v>
      </c>
    </row>
    <row r="23" spans="1:21" x14ac:dyDescent="0.25">
      <c r="A23">
        <v>7401000191</v>
      </c>
      <c r="B23" t="s">
        <v>8681</v>
      </c>
      <c r="C23" t="s">
        <v>4</v>
      </c>
      <c r="D23" t="s">
        <v>8435</v>
      </c>
      <c r="E23" t="s">
        <v>8076</v>
      </c>
      <c r="F23" t="s">
        <v>8760</v>
      </c>
      <c r="G23" t="s">
        <v>266</v>
      </c>
      <c r="H23" t="s">
        <v>8760</v>
      </c>
      <c r="I23" t="s">
        <v>8760</v>
      </c>
      <c r="J23" s="144">
        <v>5</v>
      </c>
      <c r="K23" s="144"/>
      <c r="L23" s="144"/>
      <c r="M23" s="144">
        <v>4</v>
      </c>
      <c r="N23" s="144"/>
      <c r="O23" s="144">
        <v>1</v>
      </c>
      <c r="P23" s="144"/>
      <c r="Q23" s="144"/>
      <c r="R23" s="144"/>
      <c r="S23" s="144"/>
      <c r="T23" s="144"/>
      <c r="U23" s="144">
        <v>4</v>
      </c>
    </row>
    <row r="24" spans="1:21" x14ac:dyDescent="0.25">
      <c r="A24">
        <v>7401000191</v>
      </c>
      <c r="B24" t="s">
        <v>8681</v>
      </c>
      <c r="C24" t="s">
        <v>4</v>
      </c>
      <c r="D24" t="s">
        <v>8435</v>
      </c>
      <c r="E24" t="s">
        <v>6845</v>
      </c>
      <c r="F24" t="s">
        <v>8760</v>
      </c>
      <c r="G24" t="s">
        <v>266</v>
      </c>
      <c r="H24" t="s">
        <v>8760</v>
      </c>
      <c r="I24" t="s">
        <v>8760</v>
      </c>
      <c r="J24" s="144">
        <v>7</v>
      </c>
      <c r="K24" s="144"/>
      <c r="L24" s="144"/>
      <c r="M24" s="144"/>
      <c r="N24" s="144"/>
      <c r="O24" s="144">
        <v>1</v>
      </c>
      <c r="P24" s="144"/>
      <c r="Q24" s="144"/>
      <c r="R24" s="144"/>
      <c r="S24" s="144"/>
      <c r="T24" s="144"/>
      <c r="U24" s="144">
        <v>12</v>
      </c>
    </row>
    <row r="25" spans="1:21" x14ac:dyDescent="0.25">
      <c r="A25">
        <v>7401000191</v>
      </c>
      <c r="B25" t="s">
        <v>8681</v>
      </c>
      <c r="C25" t="s">
        <v>4</v>
      </c>
      <c r="D25" t="s">
        <v>8435</v>
      </c>
      <c r="E25" t="s">
        <v>6845</v>
      </c>
      <c r="F25" t="s">
        <v>8760</v>
      </c>
      <c r="G25" t="s">
        <v>273</v>
      </c>
      <c r="H25" t="s">
        <v>8760</v>
      </c>
      <c r="I25" t="s">
        <v>8760</v>
      </c>
      <c r="J25" s="144">
        <v>10</v>
      </c>
      <c r="K25" s="144"/>
      <c r="L25" s="144"/>
      <c r="M25" s="144">
        <v>0</v>
      </c>
      <c r="N25" s="144"/>
      <c r="O25" s="144">
        <v>4</v>
      </c>
      <c r="P25" s="144">
        <v>1</v>
      </c>
      <c r="Q25" s="144">
        <v>1</v>
      </c>
      <c r="R25" s="144"/>
      <c r="S25" s="144"/>
      <c r="T25" s="144"/>
      <c r="U25" s="144">
        <v>13</v>
      </c>
    </row>
    <row r="26" spans="1:21" x14ac:dyDescent="0.25">
      <c r="A26">
        <v>7401000191</v>
      </c>
      <c r="B26" t="s">
        <v>8681</v>
      </c>
      <c r="C26" t="s">
        <v>4</v>
      </c>
      <c r="D26" t="s">
        <v>8435</v>
      </c>
      <c r="E26" t="s">
        <v>8030</v>
      </c>
      <c r="F26" t="s">
        <v>8760</v>
      </c>
      <c r="G26" t="s">
        <v>266</v>
      </c>
      <c r="H26" t="s">
        <v>8760</v>
      </c>
      <c r="I26" t="s">
        <v>8760</v>
      </c>
      <c r="J26" s="144">
        <v>1</v>
      </c>
      <c r="K26" s="144"/>
      <c r="L26" s="144"/>
      <c r="M26" s="144">
        <v>1</v>
      </c>
      <c r="N26" s="144"/>
      <c r="O26" s="144"/>
      <c r="P26" s="144"/>
      <c r="Q26" s="144"/>
      <c r="R26" s="144"/>
      <c r="S26" s="144"/>
      <c r="T26" s="144"/>
      <c r="U26" s="144">
        <v>1</v>
      </c>
    </row>
    <row r="27" spans="1:21" x14ac:dyDescent="0.25">
      <c r="A27">
        <v>7401000191</v>
      </c>
      <c r="B27" t="s">
        <v>8681</v>
      </c>
      <c r="C27" t="s">
        <v>4</v>
      </c>
      <c r="D27" t="s">
        <v>8435</v>
      </c>
      <c r="E27" t="s">
        <v>8010</v>
      </c>
      <c r="F27" t="s">
        <v>8760</v>
      </c>
      <c r="G27" t="s">
        <v>266</v>
      </c>
      <c r="H27" t="s">
        <v>8760</v>
      </c>
      <c r="I27" t="s">
        <v>8760</v>
      </c>
      <c r="J27" s="144">
        <v>1</v>
      </c>
      <c r="K27" s="144"/>
      <c r="L27" s="144"/>
      <c r="M27" s="144"/>
      <c r="N27" s="144"/>
      <c r="O27" s="144">
        <v>1</v>
      </c>
      <c r="P27" s="144">
        <v>1</v>
      </c>
      <c r="Q27" s="144">
        <v>1</v>
      </c>
      <c r="R27" s="144"/>
      <c r="S27" s="144"/>
      <c r="T27" s="144"/>
      <c r="U27" s="144">
        <v>1</v>
      </c>
    </row>
    <row r="28" spans="1:21" x14ac:dyDescent="0.25">
      <c r="A28">
        <v>7401000191</v>
      </c>
      <c r="B28" t="s">
        <v>8681</v>
      </c>
      <c r="C28" t="s">
        <v>4</v>
      </c>
      <c r="D28" t="s">
        <v>8435</v>
      </c>
      <c r="E28" t="s">
        <v>8010</v>
      </c>
      <c r="F28" t="s">
        <v>8760</v>
      </c>
      <c r="G28" t="s">
        <v>273</v>
      </c>
      <c r="H28" t="s">
        <v>8760</v>
      </c>
      <c r="I28" t="s">
        <v>8760</v>
      </c>
      <c r="J28" s="144">
        <v>3</v>
      </c>
      <c r="K28" s="144"/>
      <c r="L28" s="144"/>
      <c r="M28" s="144">
        <v>3</v>
      </c>
      <c r="N28" s="144"/>
      <c r="O28" s="144"/>
      <c r="P28" s="144"/>
      <c r="Q28" s="144"/>
      <c r="R28" s="144"/>
      <c r="S28" s="144"/>
      <c r="T28" s="144"/>
      <c r="U28" s="144">
        <v>3</v>
      </c>
    </row>
    <row r="29" spans="1:21" x14ac:dyDescent="0.25">
      <c r="A29">
        <v>7401000191</v>
      </c>
      <c r="B29" t="s">
        <v>8681</v>
      </c>
      <c r="C29" t="s">
        <v>4</v>
      </c>
      <c r="D29" t="s">
        <v>8435</v>
      </c>
      <c r="E29" t="s">
        <v>8010</v>
      </c>
      <c r="F29" t="s">
        <v>8760</v>
      </c>
      <c r="G29" t="s">
        <v>704</v>
      </c>
      <c r="H29" t="s">
        <v>8760</v>
      </c>
      <c r="I29" t="s">
        <v>8760</v>
      </c>
      <c r="J29" s="144">
        <v>2</v>
      </c>
      <c r="K29" s="144"/>
      <c r="L29" s="144"/>
      <c r="M29" s="144">
        <v>2</v>
      </c>
      <c r="N29" s="144"/>
      <c r="O29" s="144"/>
      <c r="P29" s="144"/>
      <c r="Q29" s="144"/>
      <c r="R29" s="144"/>
      <c r="S29" s="144"/>
      <c r="T29" s="144"/>
      <c r="U29" s="144">
        <v>2</v>
      </c>
    </row>
    <row r="30" spans="1:21" x14ac:dyDescent="0.25">
      <c r="A30">
        <v>7401000191</v>
      </c>
      <c r="B30" t="s">
        <v>8681</v>
      </c>
      <c r="C30" t="s">
        <v>4</v>
      </c>
      <c r="D30" t="s">
        <v>8435</v>
      </c>
      <c r="E30" t="s">
        <v>8080</v>
      </c>
      <c r="F30" t="s">
        <v>8760</v>
      </c>
      <c r="G30" t="s">
        <v>266</v>
      </c>
      <c r="H30" t="s">
        <v>8760</v>
      </c>
      <c r="I30" t="s">
        <v>8760</v>
      </c>
      <c r="J30" s="144">
        <v>1</v>
      </c>
      <c r="K30" s="144"/>
      <c r="L30" s="144"/>
      <c r="M30" s="144">
        <v>1</v>
      </c>
      <c r="N30" s="144"/>
      <c r="O30" s="144"/>
      <c r="P30" s="144"/>
      <c r="Q30" s="144"/>
      <c r="R30" s="144"/>
      <c r="S30" s="144"/>
      <c r="T30" s="144"/>
      <c r="U30" s="144">
        <v>1</v>
      </c>
    </row>
    <row r="31" spans="1:21" x14ac:dyDescent="0.25">
      <c r="A31">
        <v>7401000191</v>
      </c>
      <c r="B31" t="s">
        <v>8681</v>
      </c>
      <c r="C31" t="s">
        <v>4</v>
      </c>
      <c r="D31" t="s">
        <v>8435</v>
      </c>
      <c r="E31" t="s">
        <v>8080</v>
      </c>
      <c r="F31" t="s">
        <v>8760</v>
      </c>
      <c r="G31" t="s">
        <v>704</v>
      </c>
      <c r="H31" t="s">
        <v>8760</v>
      </c>
      <c r="I31" t="s">
        <v>8760</v>
      </c>
      <c r="J31" s="144">
        <v>1</v>
      </c>
      <c r="K31" s="144"/>
      <c r="L31" s="144"/>
      <c r="M31" s="144">
        <v>1</v>
      </c>
      <c r="N31" s="144"/>
      <c r="O31" s="144"/>
      <c r="P31" s="144"/>
      <c r="Q31" s="144"/>
      <c r="R31" s="144"/>
      <c r="S31" s="144"/>
      <c r="T31" s="144"/>
      <c r="U31" s="144">
        <v>1</v>
      </c>
    </row>
    <row r="32" spans="1:21" x14ac:dyDescent="0.25">
      <c r="A32">
        <v>7401000191</v>
      </c>
      <c r="B32" t="s">
        <v>8681</v>
      </c>
      <c r="C32" t="s">
        <v>4</v>
      </c>
      <c r="D32" t="s">
        <v>8435</v>
      </c>
      <c r="E32" t="s">
        <v>7014</v>
      </c>
      <c r="F32" t="s">
        <v>8760</v>
      </c>
      <c r="G32" t="s">
        <v>273</v>
      </c>
      <c r="H32" t="s">
        <v>8760</v>
      </c>
      <c r="I32" t="s">
        <v>8760</v>
      </c>
      <c r="J32" s="144">
        <v>7</v>
      </c>
      <c r="K32" s="144"/>
      <c r="L32" s="144"/>
      <c r="M32" s="144">
        <v>0</v>
      </c>
      <c r="N32" s="144"/>
      <c r="O32" s="144">
        <v>7</v>
      </c>
      <c r="P32" s="144">
        <v>1</v>
      </c>
      <c r="Q32" s="144">
        <v>1</v>
      </c>
      <c r="R32" s="144"/>
      <c r="S32" s="144"/>
      <c r="T32" s="144"/>
      <c r="U32" s="144">
        <v>1</v>
      </c>
    </row>
    <row r="33" spans="1:21" x14ac:dyDescent="0.25">
      <c r="A33">
        <v>7401000191</v>
      </c>
      <c r="B33" t="s">
        <v>8681</v>
      </c>
      <c r="C33" t="s">
        <v>4</v>
      </c>
      <c r="D33" t="s">
        <v>8434</v>
      </c>
      <c r="E33" t="s">
        <v>4842</v>
      </c>
      <c r="F33" t="s">
        <v>8760</v>
      </c>
      <c r="G33" t="s">
        <v>266</v>
      </c>
      <c r="H33" t="s">
        <v>8760</v>
      </c>
      <c r="I33" t="s">
        <v>8760</v>
      </c>
      <c r="J33" s="144">
        <v>6</v>
      </c>
      <c r="K33" s="144"/>
      <c r="L33" s="144"/>
      <c r="M33" s="144">
        <v>3</v>
      </c>
      <c r="N33" s="144"/>
      <c r="O33" s="144">
        <v>2</v>
      </c>
      <c r="P33" s="144"/>
      <c r="Q33" s="144"/>
      <c r="R33" s="144"/>
      <c r="S33" s="144"/>
      <c r="T33" s="144"/>
      <c r="U33" s="144">
        <v>7</v>
      </c>
    </row>
    <row r="34" spans="1:21" x14ac:dyDescent="0.25">
      <c r="A34">
        <v>7401000191</v>
      </c>
      <c r="B34" t="s">
        <v>8681</v>
      </c>
      <c r="C34" t="s">
        <v>4</v>
      </c>
      <c r="D34" t="s">
        <v>8434</v>
      </c>
      <c r="E34" t="s">
        <v>4842</v>
      </c>
      <c r="F34" t="s">
        <v>8760</v>
      </c>
      <c r="G34" t="s">
        <v>273</v>
      </c>
      <c r="H34" t="s">
        <v>8760</v>
      </c>
      <c r="I34" t="s">
        <v>8760</v>
      </c>
      <c r="J34" s="144">
        <v>8</v>
      </c>
      <c r="K34" s="144"/>
      <c r="L34" s="144"/>
      <c r="M34" s="144">
        <v>4</v>
      </c>
      <c r="N34" s="144"/>
      <c r="O34" s="144">
        <v>2</v>
      </c>
      <c r="P34" s="144">
        <v>2</v>
      </c>
      <c r="Q34" s="144">
        <v>2</v>
      </c>
      <c r="R34" s="144"/>
      <c r="S34" s="144"/>
      <c r="T34" s="144"/>
      <c r="U34" s="144">
        <v>10</v>
      </c>
    </row>
    <row r="35" spans="1:21" x14ac:dyDescent="0.25">
      <c r="A35">
        <v>7401000191</v>
      </c>
      <c r="B35" t="s">
        <v>8681</v>
      </c>
      <c r="C35" t="s">
        <v>4</v>
      </c>
      <c r="D35" t="s">
        <v>8434</v>
      </c>
      <c r="E35" t="s">
        <v>4842</v>
      </c>
      <c r="F35" t="s">
        <v>8760</v>
      </c>
      <c r="G35" t="s">
        <v>704</v>
      </c>
      <c r="H35" t="s">
        <v>8760</v>
      </c>
      <c r="I35" t="s">
        <v>8760</v>
      </c>
      <c r="J35" s="144">
        <v>2</v>
      </c>
      <c r="K35" s="144"/>
      <c r="L35" s="144"/>
      <c r="M35" s="144">
        <v>1</v>
      </c>
      <c r="N35" s="144"/>
      <c r="O35" s="144"/>
      <c r="P35" s="144"/>
      <c r="Q35" s="144"/>
      <c r="R35" s="144"/>
      <c r="S35" s="144"/>
      <c r="T35" s="144"/>
      <c r="U35" s="144">
        <v>5</v>
      </c>
    </row>
    <row r="36" spans="1:21" x14ac:dyDescent="0.25">
      <c r="A36">
        <v>7401000191</v>
      </c>
      <c r="B36" t="s">
        <v>8681</v>
      </c>
      <c r="C36" t="s">
        <v>4</v>
      </c>
      <c r="D36" t="s">
        <v>8434</v>
      </c>
      <c r="E36" t="s">
        <v>5148</v>
      </c>
      <c r="F36" t="s">
        <v>8760</v>
      </c>
      <c r="G36" t="s">
        <v>266</v>
      </c>
      <c r="H36" t="s">
        <v>8760</v>
      </c>
      <c r="I36" t="s">
        <v>8760</v>
      </c>
      <c r="J36" s="144">
        <v>8</v>
      </c>
      <c r="K36" s="144"/>
      <c r="L36" s="144"/>
      <c r="M36" s="144">
        <v>8</v>
      </c>
      <c r="N36" s="144"/>
      <c r="O36" s="144"/>
      <c r="P36" s="144"/>
      <c r="Q36" s="144"/>
      <c r="R36" s="144"/>
      <c r="S36" s="144"/>
      <c r="T36" s="144"/>
      <c r="U36" s="144">
        <v>8</v>
      </c>
    </row>
    <row r="37" spans="1:21" x14ac:dyDescent="0.25">
      <c r="A37">
        <v>7401000191</v>
      </c>
      <c r="B37" t="s">
        <v>8681</v>
      </c>
      <c r="C37" t="s">
        <v>4</v>
      </c>
      <c r="D37" t="s">
        <v>8434</v>
      </c>
      <c r="E37" t="s">
        <v>5148</v>
      </c>
      <c r="F37" t="s">
        <v>8760</v>
      </c>
      <c r="G37" t="s">
        <v>273</v>
      </c>
      <c r="H37" t="s">
        <v>8760</v>
      </c>
      <c r="I37" t="s">
        <v>8760</v>
      </c>
      <c r="J37" s="144">
        <v>6</v>
      </c>
      <c r="K37" s="144"/>
      <c r="L37" s="144"/>
      <c r="M37" s="144">
        <v>6</v>
      </c>
      <c r="N37" s="144"/>
      <c r="O37" s="144"/>
      <c r="P37" s="144"/>
      <c r="Q37" s="144"/>
      <c r="R37" s="144"/>
      <c r="S37" s="144"/>
      <c r="T37" s="144"/>
      <c r="U37" s="144">
        <v>6</v>
      </c>
    </row>
    <row r="38" spans="1:21" x14ac:dyDescent="0.25">
      <c r="A38">
        <v>7401000191</v>
      </c>
      <c r="B38" t="s">
        <v>8681</v>
      </c>
      <c r="C38" t="s">
        <v>4</v>
      </c>
      <c r="D38" t="s">
        <v>8434</v>
      </c>
      <c r="E38" t="s">
        <v>5148</v>
      </c>
      <c r="F38" t="s">
        <v>8760</v>
      </c>
      <c r="G38" t="s">
        <v>704</v>
      </c>
      <c r="H38" t="s">
        <v>8760</v>
      </c>
      <c r="I38" t="s">
        <v>8760</v>
      </c>
      <c r="J38" s="144">
        <v>3</v>
      </c>
      <c r="K38" s="144"/>
      <c r="L38" s="144"/>
      <c r="M38" s="144">
        <v>3</v>
      </c>
      <c r="N38" s="144"/>
      <c r="O38" s="144"/>
      <c r="P38" s="144"/>
      <c r="Q38" s="144"/>
      <c r="R38" s="144"/>
      <c r="S38" s="144"/>
      <c r="T38" s="144"/>
      <c r="U38" s="144">
        <v>3</v>
      </c>
    </row>
    <row r="39" spans="1:21" x14ac:dyDescent="0.25">
      <c r="A39">
        <v>7401000191</v>
      </c>
      <c r="B39" t="s">
        <v>8681</v>
      </c>
      <c r="C39" t="s">
        <v>4</v>
      </c>
      <c r="D39" t="s">
        <v>8434</v>
      </c>
      <c r="E39" t="s">
        <v>3710</v>
      </c>
      <c r="F39" t="s">
        <v>8760</v>
      </c>
      <c r="G39" t="s">
        <v>266</v>
      </c>
      <c r="H39" t="s">
        <v>8760</v>
      </c>
      <c r="I39" t="s">
        <v>8760</v>
      </c>
      <c r="J39" s="144">
        <v>22</v>
      </c>
      <c r="K39" s="144"/>
      <c r="L39" s="144"/>
      <c r="M39" s="144">
        <v>7</v>
      </c>
      <c r="N39" s="144"/>
      <c r="O39" s="144">
        <v>9</v>
      </c>
      <c r="P39" s="144">
        <v>3</v>
      </c>
      <c r="Q39" s="144">
        <v>3</v>
      </c>
      <c r="R39" s="144"/>
      <c r="S39" s="144"/>
      <c r="T39" s="144"/>
      <c r="U39" s="144">
        <v>22</v>
      </c>
    </row>
    <row r="40" spans="1:21" x14ac:dyDescent="0.25">
      <c r="A40">
        <v>7401000191</v>
      </c>
      <c r="B40" t="s">
        <v>8681</v>
      </c>
      <c r="C40" t="s">
        <v>4</v>
      </c>
      <c r="D40" t="s">
        <v>8434</v>
      </c>
      <c r="E40" t="s">
        <v>3710</v>
      </c>
      <c r="F40" t="s">
        <v>8760</v>
      </c>
      <c r="G40" t="s">
        <v>273</v>
      </c>
      <c r="H40" t="s">
        <v>8760</v>
      </c>
      <c r="I40" t="s">
        <v>8760</v>
      </c>
      <c r="J40" s="144">
        <v>20</v>
      </c>
      <c r="K40" s="144"/>
      <c r="L40" s="144"/>
      <c r="M40" s="144">
        <v>6</v>
      </c>
      <c r="N40" s="144"/>
      <c r="O40" s="144">
        <v>8</v>
      </c>
      <c r="P40" s="144">
        <v>2</v>
      </c>
      <c r="Q40" s="144">
        <v>2</v>
      </c>
      <c r="R40" s="144"/>
      <c r="S40" s="144"/>
      <c r="T40" s="144"/>
      <c r="U40" s="144">
        <v>20</v>
      </c>
    </row>
    <row r="41" spans="1:21" x14ac:dyDescent="0.25">
      <c r="A41">
        <v>7401000191</v>
      </c>
      <c r="B41" t="s">
        <v>8681</v>
      </c>
      <c r="C41" t="s">
        <v>4</v>
      </c>
      <c r="D41" t="s">
        <v>8434</v>
      </c>
      <c r="E41" t="s">
        <v>2260</v>
      </c>
      <c r="F41" t="s">
        <v>8760</v>
      </c>
      <c r="G41" t="s">
        <v>266</v>
      </c>
      <c r="H41" t="s">
        <v>8760</v>
      </c>
      <c r="I41" t="s">
        <v>8760</v>
      </c>
      <c r="J41" s="144">
        <v>21</v>
      </c>
      <c r="K41" s="144"/>
      <c r="L41" s="144"/>
      <c r="M41" s="144">
        <v>10</v>
      </c>
      <c r="N41" s="144"/>
      <c r="O41" s="144">
        <v>8</v>
      </c>
      <c r="P41" s="144"/>
      <c r="Q41" s="144"/>
      <c r="R41" s="144"/>
      <c r="S41" s="144"/>
      <c r="T41" s="144"/>
      <c r="U41" s="144">
        <v>22</v>
      </c>
    </row>
    <row r="42" spans="1:21" x14ac:dyDescent="0.25">
      <c r="A42">
        <v>7401000191</v>
      </c>
      <c r="B42" t="s">
        <v>8681</v>
      </c>
      <c r="C42" t="s">
        <v>4</v>
      </c>
      <c r="D42" t="s">
        <v>8434</v>
      </c>
      <c r="E42" t="s">
        <v>2260</v>
      </c>
      <c r="F42" t="s">
        <v>8760</v>
      </c>
      <c r="G42" t="s">
        <v>273</v>
      </c>
      <c r="H42" t="s">
        <v>8760</v>
      </c>
      <c r="I42" t="s">
        <v>8760</v>
      </c>
      <c r="J42" s="144">
        <v>10</v>
      </c>
      <c r="K42" s="144"/>
      <c r="L42" s="144"/>
      <c r="M42" s="144">
        <v>2</v>
      </c>
      <c r="N42" s="144"/>
      <c r="O42" s="144">
        <v>5</v>
      </c>
      <c r="P42" s="144">
        <v>4</v>
      </c>
      <c r="Q42" s="144">
        <v>4</v>
      </c>
      <c r="R42" s="144"/>
      <c r="S42" s="144"/>
      <c r="T42" s="144"/>
      <c r="U42" s="144">
        <v>18</v>
      </c>
    </row>
    <row r="43" spans="1:21" x14ac:dyDescent="0.25">
      <c r="A43">
        <v>7401000191</v>
      </c>
      <c r="B43" t="s">
        <v>8681</v>
      </c>
      <c r="C43" t="s">
        <v>4</v>
      </c>
      <c r="D43" t="s">
        <v>8434</v>
      </c>
      <c r="E43" t="s">
        <v>2260</v>
      </c>
      <c r="F43" t="s">
        <v>8760</v>
      </c>
      <c r="G43" t="s">
        <v>270</v>
      </c>
      <c r="H43" t="s">
        <v>8760</v>
      </c>
      <c r="I43" t="s">
        <v>8760</v>
      </c>
      <c r="J43" s="144">
        <v>5</v>
      </c>
      <c r="K43" s="144"/>
      <c r="L43" s="144"/>
      <c r="M43" s="144"/>
      <c r="N43" s="144"/>
      <c r="O43" s="144">
        <v>2</v>
      </c>
      <c r="P43" s="144"/>
      <c r="Q43" s="144"/>
      <c r="R43" s="144"/>
      <c r="S43" s="144"/>
      <c r="T43" s="144"/>
      <c r="U43" s="144">
        <v>12</v>
      </c>
    </row>
    <row r="44" spans="1:21" x14ac:dyDescent="0.25">
      <c r="A44">
        <v>7401000191</v>
      </c>
      <c r="B44" t="s">
        <v>8681</v>
      </c>
      <c r="C44" t="s">
        <v>4</v>
      </c>
      <c r="D44" t="s">
        <v>8434</v>
      </c>
      <c r="E44" t="s">
        <v>2260</v>
      </c>
      <c r="F44" t="s">
        <v>8760</v>
      </c>
      <c r="G44" t="s">
        <v>704</v>
      </c>
      <c r="H44" t="s">
        <v>8760</v>
      </c>
      <c r="I44" t="s">
        <v>8760</v>
      </c>
      <c r="J44" s="144">
        <v>5</v>
      </c>
      <c r="K44" s="144"/>
      <c r="L44" s="144"/>
      <c r="M44" s="144">
        <v>2</v>
      </c>
      <c r="N44" s="144"/>
      <c r="O44" s="144"/>
      <c r="P44" s="144"/>
      <c r="Q44" s="144"/>
      <c r="R44" s="144"/>
      <c r="S44" s="144"/>
      <c r="T44" s="144"/>
      <c r="U44" s="144">
        <v>14</v>
      </c>
    </row>
    <row r="45" spans="1:21" x14ac:dyDescent="0.25">
      <c r="A45">
        <v>7401000191</v>
      </c>
      <c r="B45" t="s">
        <v>8681</v>
      </c>
      <c r="C45" t="s">
        <v>4</v>
      </c>
      <c r="D45" t="s">
        <v>8434</v>
      </c>
      <c r="E45" t="s">
        <v>4793</v>
      </c>
      <c r="F45" t="s">
        <v>8760</v>
      </c>
      <c r="G45" t="s">
        <v>266</v>
      </c>
      <c r="H45" t="s">
        <v>8760</v>
      </c>
      <c r="I45" t="s">
        <v>8760</v>
      </c>
      <c r="J45" s="144">
        <v>2</v>
      </c>
      <c r="K45" s="144"/>
      <c r="L45" s="144"/>
      <c r="M45" s="144">
        <v>1</v>
      </c>
      <c r="N45" s="144"/>
      <c r="O45" s="144">
        <v>1</v>
      </c>
      <c r="P45" s="144"/>
      <c r="Q45" s="144"/>
      <c r="R45" s="144"/>
      <c r="S45" s="144"/>
      <c r="T45" s="144"/>
      <c r="U45" s="144">
        <v>1</v>
      </c>
    </row>
    <row r="46" spans="1:21" x14ac:dyDescent="0.25">
      <c r="A46">
        <v>7401000191</v>
      </c>
      <c r="B46" t="s">
        <v>8681</v>
      </c>
      <c r="C46" t="s">
        <v>4</v>
      </c>
      <c r="D46" t="s">
        <v>8434</v>
      </c>
      <c r="E46" t="s">
        <v>4793</v>
      </c>
      <c r="F46" t="s">
        <v>8760</v>
      </c>
      <c r="G46" t="s">
        <v>273</v>
      </c>
      <c r="H46" t="s">
        <v>8760</v>
      </c>
      <c r="I46" t="s">
        <v>8760</v>
      </c>
      <c r="J46" s="144">
        <v>1</v>
      </c>
      <c r="K46" s="144"/>
      <c r="L46" s="144"/>
      <c r="M46" s="144">
        <v>1</v>
      </c>
      <c r="N46" s="144"/>
      <c r="O46" s="144"/>
      <c r="P46" s="144"/>
      <c r="Q46" s="144"/>
      <c r="R46" s="144"/>
      <c r="S46" s="144"/>
      <c r="T46" s="144"/>
      <c r="U46" s="144">
        <v>1</v>
      </c>
    </row>
    <row r="47" spans="1:21" x14ac:dyDescent="0.25">
      <c r="A47">
        <v>7401000191</v>
      </c>
      <c r="B47" t="s">
        <v>8681</v>
      </c>
      <c r="C47" t="s">
        <v>4</v>
      </c>
      <c r="D47" t="s">
        <v>8434</v>
      </c>
      <c r="E47" t="s">
        <v>3197</v>
      </c>
      <c r="F47" t="s">
        <v>8760</v>
      </c>
      <c r="G47" t="s">
        <v>266</v>
      </c>
      <c r="H47" t="s">
        <v>8760</v>
      </c>
      <c r="I47" t="s">
        <v>8760</v>
      </c>
      <c r="J47" s="144">
        <v>13</v>
      </c>
      <c r="K47" s="144"/>
      <c r="L47" s="144"/>
      <c r="M47" s="144"/>
      <c r="N47" s="144"/>
      <c r="O47" s="144">
        <v>1</v>
      </c>
      <c r="P47" s="144"/>
      <c r="Q47" s="144"/>
      <c r="R47" s="144"/>
      <c r="S47" s="144"/>
      <c r="T47" s="144"/>
      <c r="U47" s="144">
        <v>12</v>
      </c>
    </row>
    <row r="48" spans="1:21" x14ac:dyDescent="0.25">
      <c r="A48">
        <v>7401000191</v>
      </c>
      <c r="B48" t="s">
        <v>8681</v>
      </c>
      <c r="C48" t="s">
        <v>4</v>
      </c>
      <c r="D48" t="s">
        <v>8434</v>
      </c>
      <c r="E48" t="s">
        <v>5416</v>
      </c>
      <c r="F48" t="s">
        <v>8760</v>
      </c>
      <c r="G48" t="s">
        <v>266</v>
      </c>
      <c r="H48" t="s">
        <v>8760</v>
      </c>
      <c r="I48" t="s">
        <v>8760</v>
      </c>
      <c r="J48" s="144">
        <v>4</v>
      </c>
      <c r="K48" s="144"/>
      <c r="L48" s="144"/>
      <c r="M48" s="144">
        <v>2</v>
      </c>
      <c r="N48" s="144"/>
      <c r="O48" s="144"/>
      <c r="P48" s="144"/>
      <c r="Q48" s="144"/>
      <c r="R48" s="144"/>
      <c r="S48" s="144"/>
      <c r="T48" s="144"/>
      <c r="U48" s="144">
        <v>8</v>
      </c>
    </row>
    <row r="49" spans="1:21" x14ac:dyDescent="0.25">
      <c r="A49">
        <v>7401000191</v>
      </c>
      <c r="B49" t="s">
        <v>8681</v>
      </c>
      <c r="C49" t="s">
        <v>4</v>
      </c>
      <c r="D49" t="s">
        <v>8434</v>
      </c>
      <c r="E49" t="s">
        <v>5416</v>
      </c>
      <c r="F49" t="s">
        <v>8760</v>
      </c>
      <c r="G49" t="s">
        <v>273</v>
      </c>
      <c r="H49" t="s">
        <v>8760</v>
      </c>
      <c r="I49" t="s">
        <v>8760</v>
      </c>
      <c r="J49" s="144">
        <v>6</v>
      </c>
      <c r="K49" s="144"/>
      <c r="L49" s="144"/>
      <c r="M49" s="144">
        <v>2</v>
      </c>
      <c r="N49" s="144"/>
      <c r="O49" s="144">
        <v>2</v>
      </c>
      <c r="P49" s="144">
        <v>1</v>
      </c>
      <c r="Q49" s="144">
        <v>1</v>
      </c>
      <c r="R49" s="144"/>
      <c r="S49" s="144"/>
      <c r="T49" s="144"/>
      <c r="U49" s="144">
        <v>9</v>
      </c>
    </row>
    <row r="50" spans="1:21" x14ac:dyDescent="0.25">
      <c r="A50">
        <v>7401000191</v>
      </c>
      <c r="B50" t="s">
        <v>8681</v>
      </c>
      <c r="C50" t="s">
        <v>4</v>
      </c>
      <c r="D50" t="s">
        <v>8434</v>
      </c>
      <c r="E50" t="s">
        <v>5416</v>
      </c>
      <c r="F50" t="s">
        <v>8760</v>
      </c>
      <c r="G50" t="s">
        <v>270</v>
      </c>
      <c r="H50" t="s">
        <v>8760</v>
      </c>
      <c r="I50" t="s">
        <v>8760</v>
      </c>
      <c r="J50" s="144">
        <v>3</v>
      </c>
      <c r="K50" s="144"/>
      <c r="L50" s="144"/>
      <c r="M50" s="144"/>
      <c r="N50" s="144"/>
      <c r="O50" s="144">
        <v>1</v>
      </c>
      <c r="P50" s="144"/>
      <c r="Q50" s="144"/>
      <c r="R50" s="144"/>
      <c r="S50" s="144"/>
      <c r="T50" s="144"/>
      <c r="U50" s="144">
        <v>6</v>
      </c>
    </row>
    <row r="51" spans="1:21" x14ac:dyDescent="0.25">
      <c r="A51">
        <v>7401000191</v>
      </c>
      <c r="B51" t="s">
        <v>8681</v>
      </c>
      <c r="C51" t="s">
        <v>4</v>
      </c>
      <c r="D51" t="s">
        <v>8434</v>
      </c>
      <c r="E51" t="s">
        <v>4882</v>
      </c>
      <c r="J51" s="144">
        <v>6</v>
      </c>
      <c r="K51" s="144"/>
      <c r="L51" s="144"/>
      <c r="M51" s="144">
        <v>6</v>
      </c>
      <c r="N51" s="144"/>
      <c r="O51" s="144"/>
      <c r="P51" s="144"/>
      <c r="Q51" s="144"/>
      <c r="R51" s="144"/>
      <c r="S51" s="144"/>
      <c r="T51" s="144"/>
      <c r="U51" s="144">
        <v>6</v>
      </c>
    </row>
    <row r="52" spans="1:21" x14ac:dyDescent="0.25">
      <c r="A52">
        <v>7401000191</v>
      </c>
      <c r="B52" t="s">
        <v>8681</v>
      </c>
      <c r="C52" t="s">
        <v>4</v>
      </c>
      <c r="D52" t="s">
        <v>8434</v>
      </c>
      <c r="E52" t="s">
        <v>5326</v>
      </c>
      <c r="F52" t="s">
        <v>8760</v>
      </c>
      <c r="G52" t="s">
        <v>273</v>
      </c>
      <c r="H52" t="s">
        <v>8760</v>
      </c>
      <c r="I52" t="s">
        <v>8760</v>
      </c>
      <c r="J52" s="144">
        <v>1</v>
      </c>
      <c r="K52" s="144"/>
      <c r="L52" s="144"/>
      <c r="M52" s="144">
        <v>1</v>
      </c>
      <c r="N52" s="144"/>
      <c r="O52" s="144"/>
      <c r="P52" s="144"/>
      <c r="Q52" s="144"/>
      <c r="R52" s="144"/>
      <c r="S52" s="144"/>
      <c r="T52" s="144"/>
      <c r="U52" s="144">
        <v>1</v>
      </c>
    </row>
    <row r="53" spans="1:21" x14ac:dyDescent="0.25">
      <c r="A53">
        <v>7401000191</v>
      </c>
      <c r="B53" t="s">
        <v>8681</v>
      </c>
      <c r="C53" t="s">
        <v>4</v>
      </c>
      <c r="D53" t="s">
        <v>8434</v>
      </c>
      <c r="E53" t="s">
        <v>2211</v>
      </c>
      <c r="F53" t="s">
        <v>8760</v>
      </c>
      <c r="G53" t="s">
        <v>266</v>
      </c>
      <c r="H53" t="s">
        <v>8760</v>
      </c>
      <c r="I53" t="s">
        <v>8760</v>
      </c>
      <c r="J53" s="144">
        <v>2</v>
      </c>
      <c r="K53" s="144"/>
      <c r="L53" s="144"/>
      <c r="M53" s="144">
        <v>2</v>
      </c>
      <c r="N53" s="144"/>
      <c r="O53" s="144"/>
      <c r="P53" s="144"/>
      <c r="Q53" s="144"/>
      <c r="R53" s="144"/>
      <c r="S53" s="144"/>
      <c r="T53" s="144"/>
      <c r="U53" s="144">
        <v>2</v>
      </c>
    </row>
    <row r="54" spans="1:21" x14ac:dyDescent="0.25">
      <c r="A54">
        <v>7401000191</v>
      </c>
      <c r="B54" t="s">
        <v>8681</v>
      </c>
      <c r="C54" t="s">
        <v>4</v>
      </c>
      <c r="D54" t="s">
        <v>8434</v>
      </c>
      <c r="E54" t="s">
        <v>4840</v>
      </c>
      <c r="F54" t="s">
        <v>8760</v>
      </c>
      <c r="G54" t="s">
        <v>266</v>
      </c>
      <c r="H54" t="s">
        <v>8760</v>
      </c>
      <c r="I54" t="s">
        <v>8760</v>
      </c>
      <c r="J54" s="144">
        <v>2</v>
      </c>
      <c r="K54" s="144"/>
      <c r="L54" s="144"/>
      <c r="M54" s="144">
        <v>2</v>
      </c>
      <c r="N54" s="144"/>
      <c r="O54" s="144"/>
      <c r="P54" s="144"/>
      <c r="Q54" s="144"/>
      <c r="R54" s="144"/>
      <c r="S54" s="144"/>
      <c r="T54" s="144"/>
      <c r="U54" s="144">
        <v>2</v>
      </c>
    </row>
    <row r="55" spans="1:21" x14ac:dyDescent="0.25">
      <c r="A55">
        <v>7401000191</v>
      </c>
      <c r="B55" t="s">
        <v>8681</v>
      </c>
      <c r="C55" t="s">
        <v>4</v>
      </c>
      <c r="D55" t="s">
        <v>8434</v>
      </c>
      <c r="E55" t="s">
        <v>5156</v>
      </c>
      <c r="F55" t="s">
        <v>8760</v>
      </c>
      <c r="G55" t="s">
        <v>266</v>
      </c>
      <c r="H55" t="s">
        <v>8760</v>
      </c>
      <c r="I55" t="s">
        <v>8760</v>
      </c>
      <c r="J55" s="144">
        <v>1</v>
      </c>
      <c r="K55" s="144"/>
      <c r="L55" s="144"/>
      <c r="M55" s="144">
        <v>1</v>
      </c>
      <c r="N55" s="144"/>
      <c r="O55" s="144"/>
      <c r="P55" s="144"/>
      <c r="Q55" s="144"/>
      <c r="R55" s="144"/>
      <c r="S55" s="144"/>
      <c r="T55" s="144"/>
      <c r="U55" s="144">
        <v>1</v>
      </c>
    </row>
    <row r="56" spans="1:21" x14ac:dyDescent="0.25">
      <c r="A56">
        <v>7401000191</v>
      </c>
      <c r="B56" t="s">
        <v>8681</v>
      </c>
      <c r="C56" t="s">
        <v>4</v>
      </c>
      <c r="D56" t="s">
        <v>8434</v>
      </c>
      <c r="E56" t="s">
        <v>5156</v>
      </c>
      <c r="F56" t="s">
        <v>8760</v>
      </c>
      <c r="G56" t="s">
        <v>273</v>
      </c>
      <c r="H56" t="s">
        <v>8760</v>
      </c>
      <c r="I56" t="s">
        <v>8760</v>
      </c>
      <c r="J56" s="144">
        <v>1</v>
      </c>
      <c r="K56" s="144"/>
      <c r="L56" s="144"/>
      <c r="M56" s="144">
        <v>1</v>
      </c>
      <c r="N56" s="144"/>
      <c r="O56" s="144"/>
      <c r="P56" s="144"/>
      <c r="Q56" s="144"/>
      <c r="R56" s="144"/>
      <c r="S56" s="144"/>
      <c r="T56" s="144"/>
      <c r="U56" s="144">
        <v>1</v>
      </c>
    </row>
    <row r="57" spans="1:21" x14ac:dyDescent="0.25">
      <c r="A57">
        <v>7410006513</v>
      </c>
      <c r="B57" t="s">
        <v>8693</v>
      </c>
      <c r="C57" t="s">
        <v>4</v>
      </c>
      <c r="D57" t="s">
        <v>8434</v>
      </c>
      <c r="E57" t="s">
        <v>5148</v>
      </c>
      <c r="F57" t="s">
        <v>10077</v>
      </c>
      <c r="G57" t="s">
        <v>266</v>
      </c>
      <c r="H57" t="s">
        <v>8760</v>
      </c>
      <c r="I57" t="s">
        <v>8760</v>
      </c>
      <c r="J57" s="144">
        <v>13</v>
      </c>
      <c r="K57" s="144">
        <v>0</v>
      </c>
      <c r="L57" s="144">
        <v>10</v>
      </c>
      <c r="M57" s="144">
        <v>0</v>
      </c>
      <c r="N57" s="144">
        <v>0</v>
      </c>
      <c r="O57" s="144">
        <v>0</v>
      </c>
      <c r="P57" s="144">
        <v>0</v>
      </c>
      <c r="Q57" s="144">
        <v>0</v>
      </c>
      <c r="R57" s="144">
        <v>0</v>
      </c>
      <c r="S57" s="144">
        <v>0</v>
      </c>
      <c r="T57" s="144">
        <v>0</v>
      </c>
      <c r="U57" s="144">
        <v>13</v>
      </c>
    </row>
    <row r="58" spans="1:21" x14ac:dyDescent="0.25">
      <c r="A58">
        <v>7451211335</v>
      </c>
      <c r="B58" t="s">
        <v>8737</v>
      </c>
      <c r="C58" t="s">
        <v>4</v>
      </c>
      <c r="D58" t="s">
        <v>8434</v>
      </c>
      <c r="E58" t="s">
        <v>3710</v>
      </c>
      <c r="F58" t="s">
        <v>8760</v>
      </c>
      <c r="G58" t="s">
        <v>266</v>
      </c>
      <c r="H58" t="s">
        <v>8760</v>
      </c>
      <c r="I58" t="s">
        <v>8760</v>
      </c>
      <c r="J58" s="144">
        <v>16</v>
      </c>
      <c r="K58" s="144"/>
      <c r="L58" s="144">
        <v>2</v>
      </c>
      <c r="M58" s="144">
        <v>6</v>
      </c>
      <c r="N58" s="144"/>
      <c r="O58" s="144">
        <v>8</v>
      </c>
      <c r="P58" s="144"/>
      <c r="Q58" s="144"/>
      <c r="R58" s="144"/>
      <c r="S58" s="144"/>
      <c r="T58" s="144"/>
      <c r="U58" s="144">
        <v>8</v>
      </c>
    </row>
    <row r="59" spans="1:21" x14ac:dyDescent="0.25">
      <c r="A59">
        <v>7451211335</v>
      </c>
      <c r="B59" t="s">
        <v>8737</v>
      </c>
      <c r="C59" t="s">
        <v>4</v>
      </c>
      <c r="D59" t="s">
        <v>8434</v>
      </c>
      <c r="E59" t="s">
        <v>3710</v>
      </c>
      <c r="F59" t="s">
        <v>8760</v>
      </c>
      <c r="G59" t="s">
        <v>272</v>
      </c>
      <c r="H59" t="s">
        <v>8760</v>
      </c>
      <c r="I59" t="s">
        <v>8760</v>
      </c>
      <c r="J59" s="144">
        <v>7</v>
      </c>
      <c r="K59" s="144"/>
      <c r="L59" s="144">
        <v>6</v>
      </c>
      <c r="M59" s="144"/>
      <c r="N59" s="144"/>
      <c r="O59" s="144">
        <v>1</v>
      </c>
      <c r="P59" s="144">
        <v>1</v>
      </c>
      <c r="Q59" s="144">
        <v>1</v>
      </c>
      <c r="R59" s="144"/>
      <c r="S59" s="144"/>
      <c r="T59" s="144"/>
      <c r="U59" s="144">
        <v>7</v>
      </c>
    </row>
    <row r="60" spans="1:21" x14ac:dyDescent="0.25">
      <c r="A60">
        <v>7451211335</v>
      </c>
      <c r="B60" t="s">
        <v>8737</v>
      </c>
      <c r="C60" t="s">
        <v>4</v>
      </c>
      <c r="D60" t="s">
        <v>8434</v>
      </c>
      <c r="E60" t="s">
        <v>3710</v>
      </c>
      <c r="F60" t="s">
        <v>8760</v>
      </c>
      <c r="G60" t="s">
        <v>463</v>
      </c>
      <c r="H60" t="s">
        <v>8760</v>
      </c>
      <c r="I60" t="s">
        <v>8760</v>
      </c>
      <c r="J60" s="144">
        <v>8</v>
      </c>
      <c r="K60" s="144"/>
      <c r="L60" s="144">
        <v>5</v>
      </c>
      <c r="M60" s="144"/>
      <c r="N60" s="144"/>
      <c r="O60" s="144">
        <v>3</v>
      </c>
      <c r="P60" s="144">
        <v>3</v>
      </c>
      <c r="Q60" s="144">
        <v>3</v>
      </c>
      <c r="R60" s="144"/>
      <c r="S60" s="144"/>
      <c r="T60" s="144"/>
      <c r="U60" s="144">
        <v>8</v>
      </c>
    </row>
    <row r="61" spans="1:21" x14ac:dyDescent="0.25">
      <c r="A61">
        <v>7451211335</v>
      </c>
      <c r="B61" t="s">
        <v>8737</v>
      </c>
      <c r="C61" t="s">
        <v>4</v>
      </c>
      <c r="D61" t="s">
        <v>8434</v>
      </c>
      <c r="E61" t="s">
        <v>3710</v>
      </c>
      <c r="F61" t="s">
        <v>9208</v>
      </c>
      <c r="G61" t="s">
        <v>273</v>
      </c>
      <c r="H61" t="s">
        <v>8760</v>
      </c>
      <c r="I61" t="s">
        <v>8760</v>
      </c>
      <c r="J61" s="144">
        <v>10</v>
      </c>
      <c r="K61" s="144">
        <v>0</v>
      </c>
      <c r="L61" s="144">
        <v>10</v>
      </c>
      <c r="M61" s="144">
        <v>0</v>
      </c>
      <c r="N61" s="144"/>
      <c r="O61" s="144"/>
      <c r="P61" s="144"/>
      <c r="Q61" s="144"/>
      <c r="R61" s="144"/>
      <c r="S61" s="144"/>
      <c r="T61" s="144"/>
      <c r="U61" s="144">
        <v>10</v>
      </c>
    </row>
    <row r="62" spans="1:21" x14ac:dyDescent="0.25">
      <c r="A62">
        <v>7451211335</v>
      </c>
      <c r="B62" t="s">
        <v>8737</v>
      </c>
      <c r="C62" t="s">
        <v>4</v>
      </c>
      <c r="D62" t="s">
        <v>8434</v>
      </c>
      <c r="E62" t="s">
        <v>4882</v>
      </c>
      <c r="J62" s="144">
        <v>10</v>
      </c>
      <c r="K62" s="144">
        <v>0</v>
      </c>
      <c r="L62" s="144">
        <v>4</v>
      </c>
      <c r="M62" s="144">
        <v>3</v>
      </c>
      <c r="N62" s="144"/>
      <c r="O62" s="144">
        <v>3</v>
      </c>
      <c r="P62" s="144">
        <v>1</v>
      </c>
      <c r="Q62" s="144">
        <v>1</v>
      </c>
      <c r="R62" s="144"/>
      <c r="S62" s="144"/>
      <c r="T62" s="144"/>
      <c r="U62" s="144">
        <v>8</v>
      </c>
    </row>
    <row r="63" spans="1:21" x14ac:dyDescent="0.25">
      <c r="A63">
        <v>7451211335</v>
      </c>
      <c r="B63" t="s">
        <v>8737</v>
      </c>
      <c r="C63" t="s">
        <v>4</v>
      </c>
      <c r="D63" t="s">
        <v>8434</v>
      </c>
      <c r="E63" t="s">
        <v>3204</v>
      </c>
      <c r="F63" t="s">
        <v>8760</v>
      </c>
      <c r="G63" t="s">
        <v>273</v>
      </c>
      <c r="H63" t="s">
        <v>8760</v>
      </c>
      <c r="I63" t="s">
        <v>8760</v>
      </c>
      <c r="J63" s="144">
        <v>26</v>
      </c>
      <c r="K63" s="144"/>
      <c r="L63" s="144"/>
      <c r="M63" s="144">
        <v>5</v>
      </c>
      <c r="N63" s="144"/>
      <c r="O63" s="144">
        <v>8</v>
      </c>
      <c r="P63" s="144">
        <v>2</v>
      </c>
      <c r="Q63" s="144"/>
      <c r="R63" s="144"/>
      <c r="S63" s="144"/>
      <c r="T63" s="144"/>
      <c r="U63" s="144">
        <v>20</v>
      </c>
    </row>
    <row r="64" spans="1:21" x14ac:dyDescent="0.25">
      <c r="A64">
        <v>7451211335</v>
      </c>
      <c r="B64" t="s">
        <v>8737</v>
      </c>
      <c r="C64" t="s">
        <v>4</v>
      </c>
      <c r="D64" t="s">
        <v>8434</v>
      </c>
      <c r="E64" t="s">
        <v>5482</v>
      </c>
      <c r="F64" t="s">
        <v>8760</v>
      </c>
      <c r="G64" t="s">
        <v>227</v>
      </c>
      <c r="H64" t="s">
        <v>8760</v>
      </c>
      <c r="I64" t="s">
        <v>8760</v>
      </c>
      <c r="J64" s="144">
        <v>23</v>
      </c>
      <c r="K64" s="144"/>
      <c r="L64" s="144">
        <v>20</v>
      </c>
      <c r="M64" s="144"/>
      <c r="N64" s="144"/>
      <c r="O64" s="144">
        <v>3</v>
      </c>
      <c r="P64" s="144">
        <v>3</v>
      </c>
      <c r="Q64" s="144"/>
      <c r="R64" s="144">
        <v>1</v>
      </c>
      <c r="S64" s="144">
        <v>1</v>
      </c>
      <c r="T64" s="144"/>
      <c r="U64" s="144">
        <v>23</v>
      </c>
    </row>
    <row r="65" spans="1:21" x14ac:dyDescent="0.25">
      <c r="A65">
        <v>7451211335</v>
      </c>
      <c r="B65" t="s">
        <v>8737</v>
      </c>
      <c r="C65" t="s">
        <v>4</v>
      </c>
      <c r="D65" t="s">
        <v>8434</v>
      </c>
      <c r="E65" t="s">
        <v>2215</v>
      </c>
      <c r="F65" t="s">
        <v>8760</v>
      </c>
      <c r="G65" t="s">
        <v>466</v>
      </c>
      <c r="H65" t="s">
        <v>8760</v>
      </c>
      <c r="I65" t="s">
        <v>8760</v>
      </c>
      <c r="J65" s="144">
        <v>9</v>
      </c>
      <c r="K65" s="144"/>
      <c r="L65" s="144">
        <v>2</v>
      </c>
      <c r="M65" s="144">
        <v>3</v>
      </c>
      <c r="N65" s="144"/>
      <c r="O65" s="144">
        <v>4</v>
      </c>
      <c r="P65" s="144">
        <v>3</v>
      </c>
      <c r="Q65" s="144">
        <v>3</v>
      </c>
      <c r="R65" s="144"/>
      <c r="S65" s="144"/>
      <c r="T65" s="144"/>
      <c r="U65" s="144">
        <v>8</v>
      </c>
    </row>
    <row r="66" spans="1:21" x14ac:dyDescent="0.25">
      <c r="A66">
        <v>7451211335</v>
      </c>
      <c r="B66" t="s">
        <v>8737</v>
      </c>
      <c r="C66" t="s">
        <v>4</v>
      </c>
      <c r="D66" t="s">
        <v>8434</v>
      </c>
      <c r="E66" t="s">
        <v>4851</v>
      </c>
      <c r="F66" t="s">
        <v>9208</v>
      </c>
      <c r="G66" t="s">
        <v>272</v>
      </c>
      <c r="H66" t="s">
        <v>8760</v>
      </c>
      <c r="I66" t="s">
        <v>8760</v>
      </c>
      <c r="J66" s="144">
        <v>2</v>
      </c>
      <c r="K66" s="144">
        <v>2</v>
      </c>
      <c r="L66" s="144">
        <v>0</v>
      </c>
      <c r="M66" s="144">
        <v>0</v>
      </c>
      <c r="N66" s="144"/>
      <c r="O66" s="144"/>
      <c r="P66" s="144"/>
      <c r="Q66" s="144"/>
      <c r="R66" s="144"/>
      <c r="S66" s="144"/>
      <c r="T66" s="144"/>
      <c r="U66" s="144">
        <v>2</v>
      </c>
    </row>
    <row r="67" spans="1:21" x14ac:dyDescent="0.25">
      <c r="A67">
        <v>7451211335</v>
      </c>
      <c r="B67" t="s">
        <v>8737</v>
      </c>
      <c r="C67" t="s">
        <v>4</v>
      </c>
      <c r="D67" t="s">
        <v>8434</v>
      </c>
      <c r="E67" t="s">
        <v>4781</v>
      </c>
      <c r="F67" t="s">
        <v>9208</v>
      </c>
      <c r="G67" t="s">
        <v>397</v>
      </c>
      <c r="H67" t="s">
        <v>8760</v>
      </c>
      <c r="I67" t="s">
        <v>8760</v>
      </c>
      <c r="J67" s="144">
        <v>2</v>
      </c>
      <c r="K67" s="144">
        <v>0</v>
      </c>
      <c r="L67" s="144">
        <v>2</v>
      </c>
      <c r="M67" s="144">
        <v>0</v>
      </c>
      <c r="N67" s="144"/>
      <c r="O67" s="144"/>
      <c r="P67" s="144"/>
      <c r="Q67" s="144"/>
      <c r="R67" s="144"/>
      <c r="S67" s="144"/>
      <c r="T67" s="144"/>
      <c r="U67" s="144">
        <v>2</v>
      </c>
    </row>
    <row r="68" spans="1:21" x14ac:dyDescent="0.25">
      <c r="A68">
        <v>7449006184</v>
      </c>
      <c r="B68" t="s">
        <v>8719</v>
      </c>
      <c r="C68" t="s">
        <v>4</v>
      </c>
      <c r="D68" t="s">
        <v>8435</v>
      </c>
      <c r="E68" t="s">
        <v>8076</v>
      </c>
      <c r="F68" t="s">
        <v>8760</v>
      </c>
      <c r="G68" t="s">
        <v>266</v>
      </c>
      <c r="H68" t="s">
        <v>8760</v>
      </c>
      <c r="I68" t="s">
        <v>8760</v>
      </c>
      <c r="J68" s="144">
        <v>1</v>
      </c>
      <c r="K68" s="144"/>
      <c r="L68" s="144"/>
      <c r="M68" s="144">
        <v>1</v>
      </c>
      <c r="N68" s="144"/>
      <c r="O68" s="144"/>
      <c r="P68" s="144"/>
      <c r="Q68" s="144"/>
      <c r="R68" s="144"/>
      <c r="S68" s="144"/>
      <c r="T68" s="144"/>
      <c r="U68" s="144">
        <v>1</v>
      </c>
    </row>
    <row r="69" spans="1:21" x14ac:dyDescent="0.25">
      <c r="A69">
        <v>7449006184</v>
      </c>
      <c r="B69" t="s">
        <v>8719</v>
      </c>
      <c r="C69" t="s">
        <v>4</v>
      </c>
      <c r="D69" t="s">
        <v>8435</v>
      </c>
      <c r="E69" t="s">
        <v>8076</v>
      </c>
      <c r="F69" t="s">
        <v>8760</v>
      </c>
      <c r="G69" t="s">
        <v>273</v>
      </c>
      <c r="H69" t="s">
        <v>8760</v>
      </c>
      <c r="I69" t="s">
        <v>8760</v>
      </c>
      <c r="J69" s="144">
        <v>2</v>
      </c>
      <c r="K69" s="144">
        <v>0</v>
      </c>
      <c r="L69" s="144"/>
      <c r="M69" s="144">
        <v>0</v>
      </c>
      <c r="N69" s="144">
        <v>0</v>
      </c>
      <c r="O69" s="144">
        <v>2</v>
      </c>
      <c r="P69" s="144">
        <v>2</v>
      </c>
      <c r="Q69" s="144">
        <v>1</v>
      </c>
      <c r="R69" s="144">
        <v>0</v>
      </c>
      <c r="S69" s="144">
        <v>0</v>
      </c>
      <c r="T69" s="144"/>
      <c r="U69" s="144">
        <v>2</v>
      </c>
    </row>
    <row r="70" spans="1:21" x14ac:dyDescent="0.25">
      <c r="A70">
        <v>7449006184</v>
      </c>
      <c r="B70" t="s">
        <v>8719</v>
      </c>
      <c r="C70" t="s">
        <v>4</v>
      </c>
      <c r="D70" t="s">
        <v>8435</v>
      </c>
      <c r="E70" t="s">
        <v>7085</v>
      </c>
      <c r="F70" t="s">
        <v>8760</v>
      </c>
      <c r="G70" t="s">
        <v>425</v>
      </c>
      <c r="H70" t="s">
        <v>8760</v>
      </c>
      <c r="I70" t="s">
        <v>8760</v>
      </c>
      <c r="J70" s="144">
        <v>1</v>
      </c>
      <c r="K70" s="144">
        <v>0</v>
      </c>
      <c r="L70" s="144">
        <v>0</v>
      </c>
      <c r="M70" s="144">
        <v>0</v>
      </c>
      <c r="N70" s="144">
        <v>0</v>
      </c>
      <c r="O70" s="144">
        <v>1</v>
      </c>
      <c r="P70" s="144">
        <v>1</v>
      </c>
      <c r="Q70" s="144"/>
      <c r="R70" s="144">
        <v>1</v>
      </c>
      <c r="S70" s="144"/>
      <c r="T70" s="144"/>
      <c r="U70" s="144">
        <v>1</v>
      </c>
    </row>
    <row r="71" spans="1:21" x14ac:dyDescent="0.25">
      <c r="A71">
        <v>7449006184</v>
      </c>
      <c r="B71" t="s">
        <v>8719</v>
      </c>
      <c r="C71" t="s">
        <v>4</v>
      </c>
      <c r="D71" t="s">
        <v>8435</v>
      </c>
      <c r="E71" t="s">
        <v>7731</v>
      </c>
      <c r="F71" t="s">
        <v>8760</v>
      </c>
      <c r="G71" t="s">
        <v>141</v>
      </c>
      <c r="H71" t="s">
        <v>9209</v>
      </c>
      <c r="I71" t="s">
        <v>8760</v>
      </c>
      <c r="J71" s="144">
        <v>1</v>
      </c>
      <c r="K71" s="144">
        <v>0</v>
      </c>
      <c r="L71" s="144">
        <v>0</v>
      </c>
      <c r="M71" s="144">
        <v>1</v>
      </c>
      <c r="N71" s="144">
        <v>0</v>
      </c>
      <c r="O71" s="144">
        <v>0</v>
      </c>
      <c r="P71" s="144">
        <v>0</v>
      </c>
      <c r="Q71" s="144">
        <v>0</v>
      </c>
      <c r="R71" s="144">
        <v>0</v>
      </c>
      <c r="S71" s="144">
        <v>0</v>
      </c>
      <c r="T71" s="144"/>
      <c r="U71" s="144">
        <v>1</v>
      </c>
    </row>
    <row r="72" spans="1:21" x14ac:dyDescent="0.25">
      <c r="A72">
        <v>7449006184</v>
      </c>
      <c r="B72" t="s">
        <v>8719</v>
      </c>
      <c r="C72" t="s">
        <v>4</v>
      </c>
      <c r="D72" t="s">
        <v>8436</v>
      </c>
      <c r="E72" t="s">
        <v>8720</v>
      </c>
      <c r="F72" t="s">
        <v>8760</v>
      </c>
      <c r="G72" t="s">
        <v>273</v>
      </c>
      <c r="H72" t="s">
        <v>8760</v>
      </c>
      <c r="I72" t="s">
        <v>8760</v>
      </c>
      <c r="J72" s="144">
        <v>10</v>
      </c>
      <c r="K72" s="144"/>
      <c r="L72" s="144"/>
      <c r="M72" s="144">
        <v>5</v>
      </c>
      <c r="N72" s="144"/>
      <c r="O72" s="144">
        <v>5</v>
      </c>
      <c r="P72" s="144">
        <v>4</v>
      </c>
      <c r="Q72" s="144">
        <v>2</v>
      </c>
      <c r="R72" s="144">
        <v>2</v>
      </c>
      <c r="S72" s="144"/>
      <c r="T72" s="144"/>
      <c r="U72" s="144">
        <v>9</v>
      </c>
    </row>
    <row r="73" spans="1:21" x14ac:dyDescent="0.25">
      <c r="A73">
        <v>7449006184</v>
      </c>
      <c r="B73" t="s">
        <v>8719</v>
      </c>
      <c r="C73" t="s">
        <v>4</v>
      </c>
      <c r="D73" t="s">
        <v>8436</v>
      </c>
      <c r="E73" t="s">
        <v>8720</v>
      </c>
      <c r="F73" t="s">
        <v>8760</v>
      </c>
      <c r="G73" t="s">
        <v>121</v>
      </c>
      <c r="H73" t="s">
        <v>8760</v>
      </c>
      <c r="I73" t="s">
        <v>8760</v>
      </c>
      <c r="J73" s="144">
        <v>3</v>
      </c>
      <c r="K73" s="144"/>
      <c r="L73" s="144"/>
      <c r="M73" s="144"/>
      <c r="N73" s="144"/>
      <c r="O73" s="144">
        <v>3</v>
      </c>
      <c r="P73" s="144">
        <v>2</v>
      </c>
      <c r="Q73" s="144">
        <v>2</v>
      </c>
      <c r="R73" s="144"/>
      <c r="S73" s="144"/>
      <c r="T73" s="144"/>
      <c r="U73" s="144">
        <v>2</v>
      </c>
    </row>
    <row r="74" spans="1:21" x14ac:dyDescent="0.25">
      <c r="A74">
        <v>7449006184</v>
      </c>
      <c r="B74" t="s">
        <v>8719</v>
      </c>
      <c r="C74" t="s">
        <v>4</v>
      </c>
      <c r="D74" t="s">
        <v>8436</v>
      </c>
      <c r="E74" t="s">
        <v>8720</v>
      </c>
      <c r="F74" t="s">
        <v>8760</v>
      </c>
      <c r="G74" t="s">
        <v>255</v>
      </c>
      <c r="H74" t="s">
        <v>8760</v>
      </c>
      <c r="I74" t="s">
        <v>8760</v>
      </c>
      <c r="J74" s="144">
        <v>13</v>
      </c>
      <c r="K74" s="144"/>
      <c r="L74" s="144"/>
      <c r="M74" s="144"/>
      <c r="N74" s="144"/>
      <c r="O74" s="144">
        <v>13</v>
      </c>
      <c r="P74" s="144">
        <v>8</v>
      </c>
      <c r="Q74" s="144">
        <v>8</v>
      </c>
      <c r="R74" s="144"/>
      <c r="S74" s="144"/>
      <c r="T74" s="144"/>
      <c r="U74" s="144">
        <v>8</v>
      </c>
    </row>
    <row r="75" spans="1:21" x14ac:dyDescent="0.25">
      <c r="A75">
        <v>7449006184</v>
      </c>
      <c r="B75" t="s">
        <v>8719</v>
      </c>
      <c r="C75" t="s">
        <v>4</v>
      </c>
      <c r="D75" t="s">
        <v>8434</v>
      </c>
      <c r="E75" t="s">
        <v>4784</v>
      </c>
      <c r="F75" t="s">
        <v>8760</v>
      </c>
      <c r="G75" t="s">
        <v>400</v>
      </c>
      <c r="H75" t="s">
        <v>8760</v>
      </c>
      <c r="I75" t="s">
        <v>8760</v>
      </c>
      <c r="J75" s="144">
        <v>1</v>
      </c>
      <c r="K75" s="144"/>
      <c r="L75" s="144"/>
      <c r="M75" s="144">
        <v>1</v>
      </c>
      <c r="N75" s="144"/>
      <c r="O75" s="144"/>
      <c r="P75" s="144"/>
      <c r="Q75" s="144"/>
      <c r="R75" s="144"/>
      <c r="S75" s="144"/>
      <c r="T75" s="144"/>
      <c r="U75" s="144">
        <v>1</v>
      </c>
    </row>
    <row r="76" spans="1:21" x14ac:dyDescent="0.25">
      <c r="A76">
        <v>7449006184</v>
      </c>
      <c r="B76" t="s">
        <v>8719</v>
      </c>
      <c r="C76" t="s">
        <v>4</v>
      </c>
      <c r="D76" t="s">
        <v>8434</v>
      </c>
      <c r="E76" t="s">
        <v>5148</v>
      </c>
      <c r="F76" t="s">
        <v>8760</v>
      </c>
      <c r="G76" t="s">
        <v>247</v>
      </c>
      <c r="H76" t="s">
        <v>8760</v>
      </c>
      <c r="I76" t="s">
        <v>8760</v>
      </c>
      <c r="J76" s="144">
        <v>3</v>
      </c>
      <c r="K76" s="144">
        <v>0</v>
      </c>
      <c r="L76" s="144"/>
      <c r="M76" s="144">
        <v>0</v>
      </c>
      <c r="N76" s="144">
        <v>0</v>
      </c>
      <c r="O76" s="144">
        <v>1</v>
      </c>
      <c r="P76" s="144">
        <v>1</v>
      </c>
      <c r="Q76" s="144"/>
      <c r="R76" s="144">
        <v>0</v>
      </c>
      <c r="S76" s="144">
        <v>0</v>
      </c>
      <c r="T76" s="144"/>
      <c r="U76" s="144">
        <v>7</v>
      </c>
    </row>
    <row r="77" spans="1:21" x14ac:dyDescent="0.25">
      <c r="A77">
        <v>7449006184</v>
      </c>
      <c r="B77" t="s">
        <v>8719</v>
      </c>
      <c r="C77" t="s">
        <v>4</v>
      </c>
      <c r="D77" t="s">
        <v>8434</v>
      </c>
      <c r="E77" t="s">
        <v>5148</v>
      </c>
      <c r="F77" t="s">
        <v>8760</v>
      </c>
      <c r="G77" t="s">
        <v>248</v>
      </c>
      <c r="H77" t="s">
        <v>8760</v>
      </c>
      <c r="I77" t="s">
        <v>8760</v>
      </c>
      <c r="J77" s="144">
        <v>11</v>
      </c>
      <c r="K77" s="144"/>
      <c r="L77" s="144">
        <v>2</v>
      </c>
      <c r="M77" s="144"/>
      <c r="N77" s="144"/>
      <c r="O77" s="144">
        <v>7</v>
      </c>
      <c r="P77" s="144">
        <v>5</v>
      </c>
      <c r="Q77" s="144"/>
      <c r="R77" s="144">
        <v>5</v>
      </c>
      <c r="S77" s="144">
        <v>5</v>
      </c>
      <c r="T77" s="144"/>
      <c r="U77" s="144">
        <v>13</v>
      </c>
    </row>
    <row r="78" spans="1:21" x14ac:dyDescent="0.25">
      <c r="A78">
        <v>7449006184</v>
      </c>
      <c r="B78" t="s">
        <v>8719</v>
      </c>
      <c r="C78" t="s">
        <v>4</v>
      </c>
      <c r="D78" t="s">
        <v>8434</v>
      </c>
      <c r="E78" t="s">
        <v>5148</v>
      </c>
      <c r="F78">
        <v>2</v>
      </c>
      <c r="G78" t="s">
        <v>404</v>
      </c>
      <c r="H78" t="s">
        <v>8628</v>
      </c>
      <c r="I78" t="s">
        <v>8760</v>
      </c>
      <c r="J78" s="144">
        <v>3</v>
      </c>
      <c r="K78" s="144">
        <v>0</v>
      </c>
      <c r="L78" s="144">
        <v>0</v>
      </c>
      <c r="M78" s="144">
        <v>0</v>
      </c>
      <c r="N78" s="144">
        <v>0</v>
      </c>
      <c r="O78" s="144">
        <v>1</v>
      </c>
      <c r="P78" s="144">
        <v>1</v>
      </c>
      <c r="Q78" s="144">
        <v>0</v>
      </c>
      <c r="R78" s="144">
        <v>0</v>
      </c>
      <c r="S78" s="144">
        <v>0</v>
      </c>
      <c r="T78" s="144">
        <v>0</v>
      </c>
      <c r="U78" s="144">
        <v>7</v>
      </c>
    </row>
    <row r="79" spans="1:21" x14ac:dyDescent="0.25">
      <c r="A79">
        <v>7449006184</v>
      </c>
      <c r="B79" t="s">
        <v>8719</v>
      </c>
      <c r="C79" t="s">
        <v>4</v>
      </c>
      <c r="D79" t="s">
        <v>8434</v>
      </c>
      <c r="E79" t="s">
        <v>3710</v>
      </c>
      <c r="F79" t="s">
        <v>8760</v>
      </c>
      <c r="G79" t="s">
        <v>254</v>
      </c>
      <c r="H79" t="s">
        <v>8760</v>
      </c>
      <c r="I79" t="s">
        <v>8760</v>
      </c>
      <c r="J79" s="144">
        <v>60</v>
      </c>
      <c r="K79" s="144">
        <v>0</v>
      </c>
      <c r="L79" s="144"/>
      <c r="M79" s="144">
        <v>0</v>
      </c>
      <c r="N79" s="144">
        <v>0</v>
      </c>
      <c r="O79" s="144">
        <v>2</v>
      </c>
      <c r="P79" s="144">
        <v>2</v>
      </c>
      <c r="Q79" s="144"/>
      <c r="R79" s="144">
        <v>0</v>
      </c>
      <c r="S79" s="144">
        <v>0</v>
      </c>
      <c r="T79" s="144"/>
      <c r="U79" s="144">
        <v>646</v>
      </c>
    </row>
    <row r="80" spans="1:21" x14ac:dyDescent="0.25">
      <c r="A80">
        <v>7449006184</v>
      </c>
      <c r="B80" t="s">
        <v>8719</v>
      </c>
      <c r="C80" t="s">
        <v>4</v>
      </c>
      <c r="D80" t="s">
        <v>8434</v>
      </c>
      <c r="E80" t="s">
        <v>3710</v>
      </c>
      <c r="F80" t="s">
        <v>8760</v>
      </c>
      <c r="G80" t="s">
        <v>266</v>
      </c>
      <c r="H80" t="s">
        <v>8760</v>
      </c>
      <c r="I80" t="s">
        <v>8760</v>
      </c>
      <c r="J80" s="144">
        <v>74</v>
      </c>
      <c r="K80" s="144"/>
      <c r="L80" s="144">
        <v>10</v>
      </c>
      <c r="M80" s="144">
        <v>2</v>
      </c>
      <c r="N80" s="144"/>
      <c r="O80" s="144">
        <v>3</v>
      </c>
      <c r="P80" s="144">
        <v>3</v>
      </c>
      <c r="Q80" s="144">
        <v>3</v>
      </c>
      <c r="R80" s="144"/>
      <c r="S80" s="144"/>
      <c r="T80" s="144"/>
      <c r="U80" s="144">
        <v>659</v>
      </c>
    </row>
    <row r="81" spans="1:21" x14ac:dyDescent="0.25">
      <c r="A81">
        <v>7449006184</v>
      </c>
      <c r="B81" t="s">
        <v>8719</v>
      </c>
      <c r="C81" t="s">
        <v>4</v>
      </c>
      <c r="D81" t="s">
        <v>8434</v>
      </c>
      <c r="E81" t="s">
        <v>3710</v>
      </c>
      <c r="F81" t="s">
        <v>8760</v>
      </c>
      <c r="G81" t="s">
        <v>273</v>
      </c>
      <c r="H81" t="s">
        <v>8760</v>
      </c>
      <c r="I81" t="s">
        <v>8760</v>
      </c>
      <c r="J81" s="144">
        <v>64</v>
      </c>
      <c r="K81" s="144">
        <v>0</v>
      </c>
      <c r="L81" s="144">
        <v>2</v>
      </c>
      <c r="M81" s="144">
        <v>0</v>
      </c>
      <c r="N81" s="144">
        <v>0</v>
      </c>
      <c r="O81" s="144">
        <v>4</v>
      </c>
      <c r="P81" s="144">
        <v>4</v>
      </c>
      <c r="Q81" s="144">
        <v>4</v>
      </c>
      <c r="R81" s="144">
        <v>0</v>
      </c>
      <c r="S81" s="144">
        <v>0</v>
      </c>
      <c r="T81" s="144"/>
      <c r="U81" s="144">
        <v>650</v>
      </c>
    </row>
    <row r="82" spans="1:21" x14ac:dyDescent="0.25">
      <c r="A82">
        <v>7449006184</v>
      </c>
      <c r="B82" t="s">
        <v>8719</v>
      </c>
      <c r="C82" t="s">
        <v>4</v>
      </c>
      <c r="D82" t="s">
        <v>8434</v>
      </c>
      <c r="E82" t="s">
        <v>3710</v>
      </c>
      <c r="F82" t="s">
        <v>8760</v>
      </c>
      <c r="G82" t="s">
        <v>129</v>
      </c>
      <c r="H82" t="s">
        <v>8626</v>
      </c>
      <c r="I82" t="s">
        <v>8760</v>
      </c>
      <c r="J82" s="144">
        <v>59</v>
      </c>
      <c r="K82" s="144">
        <v>0</v>
      </c>
      <c r="L82" s="144">
        <v>0</v>
      </c>
      <c r="M82" s="144">
        <v>0</v>
      </c>
      <c r="N82" s="144">
        <v>0</v>
      </c>
      <c r="O82" s="144">
        <v>1</v>
      </c>
      <c r="P82" s="144">
        <v>1</v>
      </c>
      <c r="Q82" s="144">
        <v>0</v>
      </c>
      <c r="R82" s="144">
        <v>1</v>
      </c>
      <c r="S82" s="144">
        <v>1</v>
      </c>
      <c r="T82" s="144">
        <v>0</v>
      </c>
      <c r="U82" s="144">
        <v>645</v>
      </c>
    </row>
    <row r="83" spans="1:21" x14ac:dyDescent="0.25">
      <c r="A83">
        <v>7449006184</v>
      </c>
      <c r="B83" t="s">
        <v>8719</v>
      </c>
      <c r="C83" t="s">
        <v>4</v>
      </c>
      <c r="D83" t="s">
        <v>8434</v>
      </c>
      <c r="E83" t="s">
        <v>3710</v>
      </c>
      <c r="F83" t="s">
        <v>8760</v>
      </c>
      <c r="G83" t="s">
        <v>705</v>
      </c>
      <c r="H83" t="s">
        <v>8626</v>
      </c>
      <c r="I83" t="s">
        <v>8760</v>
      </c>
      <c r="J83" s="144">
        <v>59</v>
      </c>
      <c r="K83" s="144">
        <v>0</v>
      </c>
      <c r="L83" s="144">
        <v>0</v>
      </c>
      <c r="M83" s="144">
        <v>0</v>
      </c>
      <c r="N83" s="144">
        <v>0</v>
      </c>
      <c r="O83" s="144">
        <v>1</v>
      </c>
      <c r="P83" s="144">
        <v>1</v>
      </c>
      <c r="Q83" s="144">
        <v>0</v>
      </c>
      <c r="R83" s="144">
        <v>0</v>
      </c>
      <c r="S83" s="144">
        <v>0</v>
      </c>
      <c r="T83" s="144">
        <v>0</v>
      </c>
      <c r="U83" s="144">
        <v>645</v>
      </c>
    </row>
    <row r="84" spans="1:21" x14ac:dyDescent="0.25">
      <c r="A84">
        <v>7449006184</v>
      </c>
      <c r="B84" t="s">
        <v>8719</v>
      </c>
      <c r="C84" t="s">
        <v>4</v>
      </c>
      <c r="D84" t="s">
        <v>8434</v>
      </c>
      <c r="E84" t="s">
        <v>3710</v>
      </c>
      <c r="F84" t="s">
        <v>8760</v>
      </c>
      <c r="G84" t="s">
        <v>272</v>
      </c>
      <c r="H84" t="s">
        <v>8760</v>
      </c>
      <c r="I84" t="s">
        <v>8760</v>
      </c>
      <c r="J84" s="144">
        <v>88</v>
      </c>
      <c r="K84" s="144"/>
      <c r="L84" s="144">
        <v>16</v>
      </c>
      <c r="M84" s="144">
        <v>6</v>
      </c>
      <c r="N84" s="144"/>
      <c r="O84" s="144">
        <v>7</v>
      </c>
      <c r="P84" s="144">
        <v>7</v>
      </c>
      <c r="Q84" s="144">
        <v>7</v>
      </c>
      <c r="R84" s="144"/>
      <c r="S84" s="144"/>
      <c r="T84" s="144"/>
      <c r="U84" s="144">
        <v>673</v>
      </c>
    </row>
    <row r="85" spans="1:21" x14ac:dyDescent="0.25">
      <c r="A85">
        <v>7449006184</v>
      </c>
      <c r="B85" t="s">
        <v>8719</v>
      </c>
      <c r="C85" t="s">
        <v>4</v>
      </c>
      <c r="D85" t="s">
        <v>8434</v>
      </c>
      <c r="E85" t="s">
        <v>3710</v>
      </c>
      <c r="F85" t="s">
        <v>8760</v>
      </c>
      <c r="G85" t="s">
        <v>463</v>
      </c>
      <c r="H85" t="s">
        <v>8760</v>
      </c>
      <c r="I85" t="s">
        <v>8760</v>
      </c>
      <c r="J85" s="144">
        <v>68</v>
      </c>
      <c r="K85" s="144"/>
      <c r="L85" s="144">
        <v>3</v>
      </c>
      <c r="M85" s="144">
        <v>2</v>
      </c>
      <c r="N85" s="144"/>
      <c r="O85" s="144">
        <v>4</v>
      </c>
      <c r="P85" s="144">
        <v>4</v>
      </c>
      <c r="Q85" s="144">
        <v>4</v>
      </c>
      <c r="R85" s="144"/>
      <c r="S85" s="144"/>
      <c r="T85" s="144"/>
      <c r="U85" s="144">
        <v>653</v>
      </c>
    </row>
    <row r="86" spans="1:21" x14ac:dyDescent="0.25">
      <c r="A86">
        <v>7449006184</v>
      </c>
      <c r="B86" t="s">
        <v>8719</v>
      </c>
      <c r="C86" t="s">
        <v>4</v>
      </c>
      <c r="D86" t="s">
        <v>8434</v>
      </c>
      <c r="E86" t="s">
        <v>3710</v>
      </c>
      <c r="F86" t="s">
        <v>8760</v>
      </c>
      <c r="G86" t="s">
        <v>261</v>
      </c>
      <c r="H86" t="s">
        <v>8760</v>
      </c>
      <c r="I86" t="s">
        <v>8760</v>
      </c>
      <c r="J86" s="144">
        <v>68</v>
      </c>
      <c r="K86" s="144"/>
      <c r="L86" s="144">
        <v>6</v>
      </c>
      <c r="M86" s="144"/>
      <c r="N86" s="144"/>
      <c r="O86" s="144">
        <v>3</v>
      </c>
      <c r="P86" s="144">
        <v>3</v>
      </c>
      <c r="Q86" s="144">
        <v>3</v>
      </c>
      <c r="R86" s="144"/>
      <c r="S86" s="144"/>
      <c r="T86" s="144"/>
      <c r="U86" s="144">
        <v>653</v>
      </c>
    </row>
    <row r="87" spans="1:21" x14ac:dyDescent="0.25">
      <c r="A87">
        <v>7449006184</v>
      </c>
      <c r="B87" t="s">
        <v>8719</v>
      </c>
      <c r="C87" t="s">
        <v>4</v>
      </c>
      <c r="D87" t="s">
        <v>8434</v>
      </c>
      <c r="E87" t="s">
        <v>3710</v>
      </c>
      <c r="F87">
        <v>2</v>
      </c>
      <c r="G87" t="s">
        <v>589</v>
      </c>
      <c r="H87" t="s">
        <v>8628</v>
      </c>
      <c r="I87" t="s">
        <v>8760</v>
      </c>
      <c r="J87" s="144">
        <v>61</v>
      </c>
      <c r="K87" s="144">
        <v>0</v>
      </c>
      <c r="L87" s="144">
        <v>0</v>
      </c>
      <c r="M87" s="144">
        <v>0</v>
      </c>
      <c r="N87" s="144">
        <v>0</v>
      </c>
      <c r="O87" s="144">
        <v>3</v>
      </c>
      <c r="P87" s="144">
        <v>3</v>
      </c>
      <c r="Q87" s="144">
        <v>0</v>
      </c>
      <c r="R87" s="144">
        <v>0</v>
      </c>
      <c r="S87" s="144">
        <v>0</v>
      </c>
      <c r="T87" s="144">
        <v>0</v>
      </c>
      <c r="U87" s="144">
        <v>647</v>
      </c>
    </row>
    <row r="88" spans="1:21" x14ac:dyDescent="0.25">
      <c r="A88">
        <v>7449006184</v>
      </c>
      <c r="B88" t="s">
        <v>8719</v>
      </c>
      <c r="C88" t="s">
        <v>4</v>
      </c>
      <c r="D88" t="s">
        <v>8434</v>
      </c>
      <c r="E88" t="s">
        <v>3710</v>
      </c>
      <c r="F88" t="s">
        <v>9208</v>
      </c>
      <c r="G88" t="s">
        <v>273</v>
      </c>
      <c r="H88" t="s">
        <v>8760</v>
      </c>
      <c r="I88" t="s">
        <v>8760</v>
      </c>
      <c r="J88" s="144">
        <v>62</v>
      </c>
      <c r="K88" s="144">
        <v>0</v>
      </c>
      <c r="L88" s="144">
        <v>2</v>
      </c>
      <c r="M88" s="144">
        <v>0</v>
      </c>
      <c r="N88" s="144"/>
      <c r="O88" s="144">
        <v>1</v>
      </c>
      <c r="P88" s="144">
        <v>1</v>
      </c>
      <c r="Q88" s="144">
        <v>0</v>
      </c>
      <c r="R88" s="144">
        <v>0</v>
      </c>
      <c r="S88" s="144">
        <v>0</v>
      </c>
      <c r="T88" s="144"/>
      <c r="U88" s="144">
        <v>647</v>
      </c>
    </row>
    <row r="89" spans="1:21" x14ac:dyDescent="0.25">
      <c r="A89">
        <v>7449006184</v>
      </c>
      <c r="B89" t="s">
        <v>8719</v>
      </c>
      <c r="C89" t="s">
        <v>4</v>
      </c>
      <c r="D89" t="s">
        <v>8434</v>
      </c>
      <c r="E89" t="s">
        <v>3710</v>
      </c>
      <c r="F89" t="s">
        <v>9208</v>
      </c>
      <c r="G89" t="s">
        <v>270</v>
      </c>
      <c r="H89" t="s">
        <v>8760</v>
      </c>
      <c r="I89" t="s">
        <v>8760</v>
      </c>
      <c r="J89" s="144">
        <v>60</v>
      </c>
      <c r="K89" s="144"/>
      <c r="L89" s="144"/>
      <c r="M89" s="144"/>
      <c r="N89" s="144"/>
      <c r="O89" s="144">
        <v>1</v>
      </c>
      <c r="P89" s="144">
        <v>1</v>
      </c>
      <c r="Q89" s="144">
        <v>1</v>
      </c>
      <c r="R89" s="144"/>
      <c r="S89" s="144"/>
      <c r="T89" s="144"/>
      <c r="U89" s="144">
        <v>645</v>
      </c>
    </row>
    <row r="90" spans="1:21" x14ac:dyDescent="0.25">
      <c r="A90">
        <v>7449006184</v>
      </c>
      <c r="B90" t="s">
        <v>8719</v>
      </c>
      <c r="C90" t="s">
        <v>4</v>
      </c>
      <c r="D90" t="s">
        <v>8434</v>
      </c>
      <c r="E90" t="s">
        <v>2260</v>
      </c>
      <c r="F90">
        <v>3</v>
      </c>
      <c r="G90" t="s">
        <v>141</v>
      </c>
      <c r="H90" t="s">
        <v>8626</v>
      </c>
      <c r="I90" t="s">
        <v>8760</v>
      </c>
      <c r="J90" s="144">
        <v>256</v>
      </c>
      <c r="K90" s="144">
        <v>0</v>
      </c>
      <c r="L90" s="144">
        <v>0</v>
      </c>
      <c r="M90" s="144">
        <v>0</v>
      </c>
      <c r="N90" s="144">
        <v>0</v>
      </c>
      <c r="O90" s="144">
        <v>1</v>
      </c>
      <c r="P90" s="144">
        <v>1</v>
      </c>
      <c r="Q90" s="144">
        <v>0</v>
      </c>
      <c r="R90" s="144">
        <v>0</v>
      </c>
      <c r="S90" s="144">
        <v>0</v>
      </c>
      <c r="T90" s="144">
        <v>0</v>
      </c>
      <c r="U90" s="144">
        <v>256</v>
      </c>
    </row>
    <row r="91" spans="1:21" x14ac:dyDescent="0.25">
      <c r="A91">
        <v>7449006184</v>
      </c>
      <c r="B91" t="s">
        <v>8719</v>
      </c>
      <c r="C91" t="s">
        <v>4</v>
      </c>
      <c r="D91" t="s">
        <v>8434</v>
      </c>
      <c r="E91" t="s">
        <v>2260</v>
      </c>
      <c r="F91" t="s">
        <v>8760</v>
      </c>
      <c r="G91" t="s">
        <v>120</v>
      </c>
      <c r="H91" t="s">
        <v>8760</v>
      </c>
      <c r="I91" t="s">
        <v>8760</v>
      </c>
      <c r="J91" s="144">
        <v>1</v>
      </c>
      <c r="K91" s="144"/>
      <c r="L91" s="144"/>
      <c r="M91" s="144"/>
      <c r="N91" s="144"/>
      <c r="O91" s="144">
        <v>1</v>
      </c>
      <c r="P91" s="144"/>
      <c r="Q91" s="144"/>
      <c r="R91" s="144"/>
      <c r="S91" s="144"/>
      <c r="T91" s="144"/>
      <c r="U91" s="144">
        <v>255</v>
      </c>
    </row>
    <row r="92" spans="1:21" x14ac:dyDescent="0.25">
      <c r="A92">
        <v>7449006184</v>
      </c>
      <c r="B92" t="s">
        <v>8719</v>
      </c>
      <c r="C92" t="s">
        <v>4</v>
      </c>
      <c r="D92" t="s">
        <v>8434</v>
      </c>
      <c r="E92" t="s">
        <v>3197</v>
      </c>
      <c r="F92" t="s">
        <v>8760</v>
      </c>
      <c r="G92" t="s">
        <v>254</v>
      </c>
      <c r="H92" t="s">
        <v>8760</v>
      </c>
      <c r="I92" t="s">
        <v>8760</v>
      </c>
      <c r="J92" s="144">
        <v>3</v>
      </c>
      <c r="K92" s="144">
        <v>0</v>
      </c>
      <c r="L92" s="144"/>
      <c r="M92" s="144">
        <v>0</v>
      </c>
      <c r="N92" s="144">
        <v>0</v>
      </c>
      <c r="O92" s="144">
        <v>3</v>
      </c>
      <c r="P92" s="144">
        <v>3</v>
      </c>
      <c r="Q92" s="144">
        <v>1</v>
      </c>
      <c r="R92" s="144">
        <v>2</v>
      </c>
      <c r="S92" s="144">
        <v>0</v>
      </c>
      <c r="T92" s="144"/>
      <c r="U92" s="144">
        <v>3</v>
      </c>
    </row>
    <row r="93" spans="1:21" x14ac:dyDescent="0.25">
      <c r="A93">
        <v>7449006184</v>
      </c>
      <c r="B93" t="s">
        <v>8719</v>
      </c>
      <c r="C93" t="s">
        <v>4</v>
      </c>
      <c r="D93" t="s">
        <v>8434</v>
      </c>
      <c r="E93" t="s">
        <v>4882</v>
      </c>
      <c r="J93" s="144">
        <v>357</v>
      </c>
      <c r="K93" s="144">
        <v>0</v>
      </c>
      <c r="L93" s="144">
        <v>2</v>
      </c>
      <c r="M93" s="144">
        <v>0</v>
      </c>
      <c r="N93" s="144">
        <v>0</v>
      </c>
      <c r="O93" s="144">
        <v>12</v>
      </c>
      <c r="P93" s="144">
        <v>4</v>
      </c>
      <c r="Q93" s="144">
        <v>0</v>
      </c>
      <c r="R93" s="144">
        <v>1</v>
      </c>
      <c r="S93" s="144">
        <v>1</v>
      </c>
      <c r="T93" s="144"/>
      <c r="U93" s="144">
        <v>1035</v>
      </c>
    </row>
    <row r="94" spans="1:21" x14ac:dyDescent="0.25">
      <c r="A94">
        <v>7449006184</v>
      </c>
      <c r="B94" t="s">
        <v>8719</v>
      </c>
      <c r="C94" t="s">
        <v>4</v>
      </c>
      <c r="D94" t="s">
        <v>8434</v>
      </c>
      <c r="E94" t="s">
        <v>5180</v>
      </c>
      <c r="F94" t="s">
        <v>8760</v>
      </c>
      <c r="G94" t="s">
        <v>227</v>
      </c>
      <c r="H94" t="s">
        <v>8760</v>
      </c>
      <c r="I94" t="s">
        <v>8760</v>
      </c>
      <c r="J94" s="144">
        <v>3</v>
      </c>
      <c r="K94" s="144"/>
      <c r="L94" s="144"/>
      <c r="M94" s="144">
        <v>2</v>
      </c>
      <c r="N94" s="144"/>
      <c r="O94" s="144">
        <v>1</v>
      </c>
      <c r="P94" s="144"/>
      <c r="Q94" s="144"/>
      <c r="R94" s="144"/>
      <c r="S94" s="144"/>
      <c r="T94" s="144"/>
      <c r="U94" s="144">
        <v>2</v>
      </c>
    </row>
    <row r="95" spans="1:21" x14ac:dyDescent="0.25">
      <c r="A95">
        <v>7449006184</v>
      </c>
      <c r="B95" t="s">
        <v>8719</v>
      </c>
      <c r="C95" t="s">
        <v>4</v>
      </c>
      <c r="D95" t="s">
        <v>8434</v>
      </c>
      <c r="E95" t="s">
        <v>5180</v>
      </c>
      <c r="F95" t="s">
        <v>8760</v>
      </c>
      <c r="G95" t="s">
        <v>8649</v>
      </c>
      <c r="H95" t="s">
        <v>8760</v>
      </c>
      <c r="I95" t="s">
        <v>8760</v>
      </c>
      <c r="J95" s="144">
        <v>1</v>
      </c>
      <c r="K95" s="144"/>
      <c r="L95" s="144"/>
      <c r="M95" s="144">
        <v>1</v>
      </c>
      <c r="N95" s="144"/>
      <c r="O95" s="144"/>
      <c r="P95" s="144"/>
      <c r="Q95" s="144"/>
      <c r="R95" s="144"/>
      <c r="S95" s="144"/>
      <c r="T95" s="144"/>
      <c r="U95" s="144">
        <v>1</v>
      </c>
    </row>
    <row r="96" spans="1:21" x14ac:dyDescent="0.25">
      <c r="A96">
        <v>7449006184</v>
      </c>
      <c r="B96" t="s">
        <v>8719</v>
      </c>
      <c r="C96" t="s">
        <v>4</v>
      </c>
      <c r="D96" t="s">
        <v>8434</v>
      </c>
      <c r="E96" t="s">
        <v>5222</v>
      </c>
      <c r="F96" t="s">
        <v>8760</v>
      </c>
      <c r="G96" t="s">
        <v>219</v>
      </c>
      <c r="H96" t="s">
        <v>8760</v>
      </c>
      <c r="I96" t="s">
        <v>8760</v>
      </c>
      <c r="J96" s="144">
        <v>70</v>
      </c>
      <c r="K96" s="144"/>
      <c r="L96" s="144"/>
      <c r="M96" s="144">
        <v>2</v>
      </c>
      <c r="N96" s="144"/>
      <c r="O96" s="144"/>
      <c r="P96" s="144"/>
      <c r="Q96" s="144"/>
      <c r="R96" s="144"/>
      <c r="S96" s="144"/>
      <c r="T96" s="144"/>
      <c r="U96" s="144">
        <v>204</v>
      </c>
    </row>
    <row r="97" spans="1:21" x14ac:dyDescent="0.25">
      <c r="A97">
        <v>7449006184</v>
      </c>
      <c r="B97" t="s">
        <v>8719</v>
      </c>
      <c r="C97" t="s">
        <v>4</v>
      </c>
      <c r="D97" t="s">
        <v>8434</v>
      </c>
      <c r="E97" t="s">
        <v>5222</v>
      </c>
      <c r="F97" t="s">
        <v>8760</v>
      </c>
      <c r="G97" t="s">
        <v>273</v>
      </c>
      <c r="H97" t="s">
        <v>8760</v>
      </c>
      <c r="I97" t="s">
        <v>8760</v>
      </c>
      <c r="J97" s="144">
        <v>68</v>
      </c>
      <c r="K97" s="144">
        <v>0</v>
      </c>
      <c r="L97" s="144"/>
      <c r="M97" s="144">
        <v>1</v>
      </c>
      <c r="N97" s="144"/>
      <c r="O97" s="144"/>
      <c r="P97" s="144"/>
      <c r="Q97" s="144"/>
      <c r="R97" s="144"/>
      <c r="S97" s="144"/>
      <c r="T97" s="144"/>
      <c r="U97" s="144">
        <v>203</v>
      </c>
    </row>
    <row r="98" spans="1:21" x14ac:dyDescent="0.25">
      <c r="A98">
        <v>7449006184</v>
      </c>
      <c r="B98" t="s">
        <v>8719</v>
      </c>
      <c r="C98" t="s">
        <v>4</v>
      </c>
      <c r="D98" t="s">
        <v>8434</v>
      </c>
      <c r="E98" t="s">
        <v>5222</v>
      </c>
      <c r="F98" t="s">
        <v>8760</v>
      </c>
      <c r="G98" t="s">
        <v>400</v>
      </c>
      <c r="H98" t="s">
        <v>8760</v>
      </c>
      <c r="I98" t="s">
        <v>8760</v>
      </c>
      <c r="J98" s="144">
        <v>68</v>
      </c>
      <c r="K98" s="144"/>
      <c r="L98" s="144"/>
      <c r="M98" s="144">
        <v>1</v>
      </c>
      <c r="N98" s="144"/>
      <c r="O98" s="144"/>
      <c r="P98" s="144"/>
      <c r="Q98" s="144"/>
      <c r="R98" s="144"/>
      <c r="S98" s="144"/>
      <c r="T98" s="144"/>
      <c r="U98" s="144">
        <v>203</v>
      </c>
    </row>
    <row r="99" spans="1:21" x14ac:dyDescent="0.25">
      <c r="A99">
        <v>7449006184</v>
      </c>
      <c r="B99" t="s">
        <v>8719</v>
      </c>
      <c r="C99" t="s">
        <v>4</v>
      </c>
      <c r="D99" t="s">
        <v>8434</v>
      </c>
      <c r="E99" t="s">
        <v>5455</v>
      </c>
      <c r="F99" t="s">
        <v>8760</v>
      </c>
      <c r="G99" t="s">
        <v>219</v>
      </c>
      <c r="H99" t="s">
        <v>8760</v>
      </c>
      <c r="I99" t="s">
        <v>8760</v>
      </c>
      <c r="J99" s="144">
        <v>1</v>
      </c>
      <c r="K99" s="144">
        <v>0</v>
      </c>
      <c r="L99" s="144">
        <v>0</v>
      </c>
      <c r="M99" s="144">
        <v>0</v>
      </c>
      <c r="N99" s="144">
        <v>0</v>
      </c>
      <c r="O99" s="144">
        <v>1</v>
      </c>
      <c r="P99" s="144">
        <v>1</v>
      </c>
      <c r="Q99" s="144">
        <v>0</v>
      </c>
      <c r="R99" s="144">
        <v>0</v>
      </c>
      <c r="S99" s="144">
        <v>0</v>
      </c>
      <c r="T99" s="144">
        <v>0</v>
      </c>
      <c r="U99" s="144">
        <v>1</v>
      </c>
    </row>
    <row r="100" spans="1:21" x14ac:dyDescent="0.25">
      <c r="A100">
        <v>7449006184</v>
      </c>
      <c r="B100" t="s">
        <v>8719</v>
      </c>
      <c r="C100" t="s">
        <v>4</v>
      </c>
      <c r="D100" t="s">
        <v>8434</v>
      </c>
      <c r="E100" t="s">
        <v>5455</v>
      </c>
      <c r="F100" t="s">
        <v>8760</v>
      </c>
      <c r="G100" t="s">
        <v>589</v>
      </c>
      <c r="H100" t="s">
        <v>8628</v>
      </c>
      <c r="I100" t="s">
        <v>8760</v>
      </c>
      <c r="J100" s="144">
        <v>1</v>
      </c>
      <c r="K100" s="144">
        <v>0</v>
      </c>
      <c r="L100" s="144">
        <v>0</v>
      </c>
      <c r="M100" s="144">
        <v>0</v>
      </c>
      <c r="N100" s="144">
        <v>0</v>
      </c>
      <c r="O100" s="144">
        <v>1</v>
      </c>
      <c r="P100" s="144">
        <v>1</v>
      </c>
      <c r="Q100" s="144">
        <v>0</v>
      </c>
      <c r="R100" s="144">
        <v>0</v>
      </c>
      <c r="S100" s="144">
        <v>0</v>
      </c>
      <c r="T100" s="144">
        <v>0</v>
      </c>
      <c r="U100" s="144">
        <v>1</v>
      </c>
    </row>
    <row r="101" spans="1:21" x14ac:dyDescent="0.25">
      <c r="A101">
        <v>7449006184</v>
      </c>
      <c r="B101" t="s">
        <v>8719</v>
      </c>
      <c r="C101" t="s">
        <v>4</v>
      </c>
      <c r="D101" t="s">
        <v>8434</v>
      </c>
      <c r="E101" t="s">
        <v>5455</v>
      </c>
      <c r="F101" t="s">
        <v>8760</v>
      </c>
      <c r="G101" t="s">
        <v>418</v>
      </c>
      <c r="H101" t="s">
        <v>8760</v>
      </c>
      <c r="I101" t="s">
        <v>8760</v>
      </c>
      <c r="J101" s="144">
        <v>1</v>
      </c>
      <c r="K101" s="144">
        <v>0</v>
      </c>
      <c r="L101" s="144">
        <v>0</v>
      </c>
      <c r="M101" s="144">
        <v>0</v>
      </c>
      <c r="N101" s="144">
        <v>0</v>
      </c>
      <c r="O101" s="144">
        <v>1</v>
      </c>
      <c r="P101" s="144">
        <v>1</v>
      </c>
      <c r="Q101" s="144">
        <v>1</v>
      </c>
      <c r="R101" s="144">
        <v>0</v>
      </c>
      <c r="S101" s="144">
        <v>0</v>
      </c>
      <c r="T101" s="144">
        <v>0</v>
      </c>
      <c r="U101" s="144">
        <v>1</v>
      </c>
    </row>
    <row r="102" spans="1:21" x14ac:dyDescent="0.25">
      <c r="A102">
        <v>7449006184</v>
      </c>
      <c r="B102" t="s">
        <v>8719</v>
      </c>
      <c r="C102" t="s">
        <v>4</v>
      </c>
      <c r="D102" t="s">
        <v>8434</v>
      </c>
      <c r="E102" t="s">
        <v>5455</v>
      </c>
      <c r="F102" t="s">
        <v>8760</v>
      </c>
      <c r="G102" t="s">
        <v>418</v>
      </c>
      <c r="H102" t="s">
        <v>8628</v>
      </c>
      <c r="I102" t="s">
        <v>8760</v>
      </c>
      <c r="J102" s="144">
        <v>3</v>
      </c>
      <c r="K102" s="144">
        <v>0</v>
      </c>
      <c r="L102" s="144">
        <v>0</v>
      </c>
      <c r="M102" s="144">
        <v>0</v>
      </c>
      <c r="N102" s="144">
        <v>0</v>
      </c>
      <c r="O102" s="144">
        <v>3</v>
      </c>
      <c r="P102" s="144">
        <v>3</v>
      </c>
      <c r="Q102" s="144">
        <v>0</v>
      </c>
      <c r="R102" s="144">
        <v>0</v>
      </c>
      <c r="S102" s="144">
        <v>0</v>
      </c>
      <c r="T102" s="144">
        <v>0</v>
      </c>
      <c r="U102" s="144">
        <v>3</v>
      </c>
    </row>
    <row r="103" spans="1:21" x14ac:dyDescent="0.25">
      <c r="A103">
        <v>7449006184</v>
      </c>
      <c r="B103" t="s">
        <v>8719</v>
      </c>
      <c r="C103" t="s">
        <v>4</v>
      </c>
      <c r="D103" t="s">
        <v>8434</v>
      </c>
      <c r="E103" t="s">
        <v>5455</v>
      </c>
      <c r="F103" t="s">
        <v>9204</v>
      </c>
      <c r="G103" t="s">
        <v>270</v>
      </c>
      <c r="H103" t="s">
        <v>8760</v>
      </c>
      <c r="I103" t="s">
        <v>8760</v>
      </c>
      <c r="J103" s="144">
        <v>2</v>
      </c>
      <c r="K103" s="144"/>
      <c r="L103" s="144"/>
      <c r="M103" s="144"/>
      <c r="N103" s="144"/>
      <c r="O103" s="144">
        <v>2</v>
      </c>
      <c r="P103" s="144">
        <v>2</v>
      </c>
      <c r="Q103" s="144">
        <v>2</v>
      </c>
      <c r="R103" s="144"/>
      <c r="S103" s="144"/>
      <c r="T103" s="144"/>
      <c r="U103" s="144">
        <v>2</v>
      </c>
    </row>
    <row r="104" spans="1:21" x14ac:dyDescent="0.25">
      <c r="A104">
        <v>7449006184</v>
      </c>
      <c r="B104" t="s">
        <v>8719</v>
      </c>
      <c r="C104" t="s">
        <v>4</v>
      </c>
      <c r="D104" t="s">
        <v>8434</v>
      </c>
      <c r="E104" t="s">
        <v>8548</v>
      </c>
      <c r="F104" t="s">
        <v>8760</v>
      </c>
      <c r="G104" t="s">
        <v>219</v>
      </c>
      <c r="H104" t="s">
        <v>8760</v>
      </c>
      <c r="I104" t="s">
        <v>8760</v>
      </c>
      <c r="J104" s="144">
        <v>8</v>
      </c>
      <c r="K104" s="144"/>
      <c r="L104" s="144"/>
      <c r="M104" s="144">
        <v>2</v>
      </c>
      <c r="N104" s="144"/>
      <c r="O104" s="144">
        <v>6</v>
      </c>
      <c r="P104" s="144">
        <v>2</v>
      </c>
      <c r="Q104" s="144">
        <v>1</v>
      </c>
      <c r="R104" s="144"/>
      <c r="S104" s="144"/>
      <c r="T104" s="144"/>
      <c r="U104" s="144">
        <v>4</v>
      </c>
    </row>
    <row r="105" spans="1:21" x14ac:dyDescent="0.25">
      <c r="A105">
        <v>7449006184</v>
      </c>
      <c r="B105" t="s">
        <v>8719</v>
      </c>
      <c r="C105" t="s">
        <v>4</v>
      </c>
      <c r="D105" t="s">
        <v>8434</v>
      </c>
      <c r="E105" t="s">
        <v>5537</v>
      </c>
      <c r="J105" s="144">
        <v>112</v>
      </c>
      <c r="K105" s="144">
        <v>0</v>
      </c>
      <c r="L105" s="144">
        <v>3</v>
      </c>
      <c r="M105" s="144">
        <v>0</v>
      </c>
      <c r="N105" s="144">
        <v>0</v>
      </c>
      <c r="O105" s="144">
        <v>2</v>
      </c>
      <c r="P105" s="144">
        <v>2</v>
      </c>
      <c r="Q105" s="144">
        <v>0</v>
      </c>
      <c r="R105" s="144">
        <v>0</v>
      </c>
      <c r="S105" s="144">
        <v>0</v>
      </c>
      <c r="T105" s="144">
        <v>0</v>
      </c>
      <c r="U105" s="144">
        <v>219</v>
      </c>
    </row>
    <row r="106" spans="1:21" x14ac:dyDescent="0.25">
      <c r="A106">
        <v>7449006184</v>
      </c>
      <c r="B106" t="s">
        <v>8719</v>
      </c>
      <c r="C106" t="s">
        <v>4</v>
      </c>
      <c r="D106" t="s">
        <v>8434</v>
      </c>
      <c r="E106" t="s">
        <v>5482</v>
      </c>
      <c r="F106">
        <v>2</v>
      </c>
      <c r="G106" t="s">
        <v>227</v>
      </c>
      <c r="H106" t="s">
        <v>8760</v>
      </c>
      <c r="I106" t="s">
        <v>8760</v>
      </c>
      <c r="J106" s="144">
        <v>107</v>
      </c>
      <c r="K106" s="144"/>
      <c r="L106" s="144"/>
      <c r="M106" s="144"/>
      <c r="N106" s="144"/>
      <c r="O106" s="144">
        <v>3</v>
      </c>
      <c r="P106" s="144">
        <v>3</v>
      </c>
      <c r="Q106" s="144"/>
      <c r="R106" s="144">
        <v>3</v>
      </c>
      <c r="S106" s="144">
        <v>3</v>
      </c>
      <c r="T106" s="144"/>
      <c r="U106" s="144">
        <v>107</v>
      </c>
    </row>
    <row r="107" spans="1:21" x14ac:dyDescent="0.25">
      <c r="A107">
        <v>7449006184</v>
      </c>
      <c r="B107" t="s">
        <v>8719</v>
      </c>
      <c r="C107" t="s">
        <v>4</v>
      </c>
      <c r="D107" t="s">
        <v>8434</v>
      </c>
      <c r="E107" t="s">
        <v>3694</v>
      </c>
      <c r="F107" t="s">
        <v>8760</v>
      </c>
      <c r="G107" t="s">
        <v>129</v>
      </c>
      <c r="H107" t="s">
        <v>8626</v>
      </c>
      <c r="I107" t="s">
        <v>8760</v>
      </c>
      <c r="J107" s="144">
        <v>1</v>
      </c>
      <c r="K107" s="144">
        <v>0</v>
      </c>
      <c r="L107" s="144">
        <v>0</v>
      </c>
      <c r="M107" s="144">
        <v>0</v>
      </c>
      <c r="N107" s="144">
        <v>0</v>
      </c>
      <c r="O107" s="144">
        <v>1</v>
      </c>
      <c r="P107" s="144">
        <v>1</v>
      </c>
      <c r="Q107" s="144">
        <v>0</v>
      </c>
      <c r="R107" s="144">
        <v>0</v>
      </c>
      <c r="S107" s="144">
        <v>0</v>
      </c>
      <c r="T107" s="144">
        <v>0</v>
      </c>
      <c r="U107" s="144">
        <v>1</v>
      </c>
    </row>
    <row r="108" spans="1:21" x14ac:dyDescent="0.25">
      <c r="A108">
        <v>7449006184</v>
      </c>
      <c r="B108" t="s">
        <v>8719</v>
      </c>
      <c r="C108" t="s">
        <v>4</v>
      </c>
      <c r="D108" t="s">
        <v>8434</v>
      </c>
      <c r="E108" t="s">
        <v>4043</v>
      </c>
      <c r="F108" t="s">
        <v>8760</v>
      </c>
      <c r="G108" t="s">
        <v>421</v>
      </c>
      <c r="H108" t="s">
        <v>8760</v>
      </c>
      <c r="I108" t="s">
        <v>8760</v>
      </c>
      <c r="J108" s="144">
        <v>131</v>
      </c>
      <c r="K108" s="144">
        <v>0</v>
      </c>
      <c r="L108" s="144"/>
      <c r="M108" s="144"/>
      <c r="N108" s="144"/>
      <c r="O108" s="144">
        <v>3</v>
      </c>
      <c r="P108" s="144">
        <v>3</v>
      </c>
      <c r="Q108" s="144">
        <v>3</v>
      </c>
      <c r="R108" s="144"/>
      <c r="S108" s="144"/>
      <c r="T108" s="144"/>
      <c r="U108" s="144">
        <v>259</v>
      </c>
    </row>
    <row r="109" spans="1:21" x14ac:dyDescent="0.25">
      <c r="A109">
        <v>7449006184</v>
      </c>
      <c r="B109" t="s">
        <v>8719</v>
      </c>
      <c r="C109" t="s">
        <v>4</v>
      </c>
      <c r="D109" t="s">
        <v>8434</v>
      </c>
      <c r="E109" t="s">
        <v>4043</v>
      </c>
      <c r="F109" t="s">
        <v>8760</v>
      </c>
      <c r="G109" t="s">
        <v>404</v>
      </c>
      <c r="H109" t="s">
        <v>8626</v>
      </c>
      <c r="I109" t="s">
        <v>8760</v>
      </c>
      <c r="J109" s="144">
        <v>129</v>
      </c>
      <c r="K109" s="144">
        <v>0</v>
      </c>
      <c r="L109" s="144">
        <v>0</v>
      </c>
      <c r="M109" s="144">
        <v>0</v>
      </c>
      <c r="N109" s="144">
        <v>0</v>
      </c>
      <c r="O109" s="144">
        <v>1</v>
      </c>
      <c r="P109" s="144">
        <v>1</v>
      </c>
      <c r="Q109" s="144">
        <v>0</v>
      </c>
      <c r="R109" s="144">
        <v>0</v>
      </c>
      <c r="S109" s="144">
        <v>0</v>
      </c>
      <c r="T109" s="144">
        <v>0</v>
      </c>
      <c r="U109" s="144">
        <v>257</v>
      </c>
    </row>
    <row r="110" spans="1:21" x14ac:dyDescent="0.25">
      <c r="A110">
        <v>7449006184</v>
      </c>
      <c r="B110" t="s">
        <v>8719</v>
      </c>
      <c r="C110" t="s">
        <v>4</v>
      </c>
      <c r="D110" t="s">
        <v>8434</v>
      </c>
      <c r="E110" t="s">
        <v>5155</v>
      </c>
      <c r="F110" t="s">
        <v>8760</v>
      </c>
      <c r="G110" t="s">
        <v>247</v>
      </c>
      <c r="H110" t="s">
        <v>8760</v>
      </c>
      <c r="I110" t="s">
        <v>8760</v>
      </c>
      <c r="J110" s="144">
        <v>1</v>
      </c>
      <c r="K110" s="144">
        <v>0</v>
      </c>
      <c r="L110" s="144"/>
      <c r="M110" s="144">
        <v>0</v>
      </c>
      <c r="N110" s="144">
        <v>0</v>
      </c>
      <c r="O110" s="144">
        <v>1</v>
      </c>
      <c r="P110" s="144">
        <v>1</v>
      </c>
      <c r="Q110" s="144"/>
      <c r="R110" s="144">
        <v>0</v>
      </c>
      <c r="S110" s="144">
        <v>0</v>
      </c>
      <c r="T110" s="144"/>
      <c r="U110" s="144">
        <v>1</v>
      </c>
    </row>
    <row r="111" spans="1:21" x14ac:dyDescent="0.25">
      <c r="A111">
        <v>7449006184</v>
      </c>
      <c r="B111" t="s">
        <v>8719</v>
      </c>
      <c r="C111" t="s">
        <v>4</v>
      </c>
      <c r="D111" t="s">
        <v>8434</v>
      </c>
      <c r="E111" t="s">
        <v>2215</v>
      </c>
      <c r="F111">
        <v>3</v>
      </c>
      <c r="G111" t="s">
        <v>419</v>
      </c>
      <c r="H111" t="s">
        <v>8760</v>
      </c>
      <c r="I111" t="s">
        <v>8760</v>
      </c>
      <c r="J111" s="144">
        <v>4</v>
      </c>
      <c r="K111" s="144"/>
      <c r="L111" s="144"/>
      <c r="M111" s="144">
        <v>2</v>
      </c>
      <c r="N111" s="144"/>
      <c r="O111" s="144">
        <v>2</v>
      </c>
      <c r="P111" s="144">
        <v>2</v>
      </c>
      <c r="Q111" s="144">
        <v>2</v>
      </c>
      <c r="R111" s="144"/>
      <c r="S111" s="144"/>
      <c r="T111" s="144"/>
      <c r="U111" s="144">
        <v>4</v>
      </c>
    </row>
    <row r="112" spans="1:21" x14ac:dyDescent="0.25">
      <c r="A112">
        <v>7449006184</v>
      </c>
      <c r="B112" t="s">
        <v>8719</v>
      </c>
      <c r="C112" t="s">
        <v>4</v>
      </c>
      <c r="D112" t="s">
        <v>8434</v>
      </c>
      <c r="E112" t="s">
        <v>2215</v>
      </c>
      <c r="F112">
        <v>3</v>
      </c>
      <c r="G112" t="s">
        <v>595</v>
      </c>
      <c r="H112" t="s">
        <v>8760</v>
      </c>
      <c r="I112" t="s">
        <v>8760</v>
      </c>
      <c r="J112" s="144">
        <v>2</v>
      </c>
      <c r="K112" s="144"/>
      <c r="L112" s="144"/>
      <c r="M112" s="144">
        <v>1</v>
      </c>
      <c r="N112" s="144"/>
      <c r="O112" s="144">
        <v>1</v>
      </c>
      <c r="P112" s="144">
        <v>1</v>
      </c>
      <c r="Q112" s="144">
        <v>1</v>
      </c>
      <c r="R112" s="144"/>
      <c r="S112" s="144"/>
      <c r="T112" s="144"/>
      <c r="U112" s="144">
        <v>2</v>
      </c>
    </row>
    <row r="113" spans="1:21" x14ac:dyDescent="0.25">
      <c r="A113">
        <v>7449006184</v>
      </c>
      <c r="B113" t="s">
        <v>8719</v>
      </c>
      <c r="C113" t="s">
        <v>4</v>
      </c>
      <c r="D113" t="s">
        <v>8434</v>
      </c>
      <c r="E113" t="s">
        <v>2215</v>
      </c>
      <c r="F113" t="s">
        <v>8760</v>
      </c>
      <c r="G113" t="s">
        <v>272</v>
      </c>
      <c r="H113" t="s">
        <v>8760</v>
      </c>
      <c r="I113" t="s">
        <v>8760</v>
      </c>
      <c r="J113" s="144">
        <v>3</v>
      </c>
      <c r="K113" s="144"/>
      <c r="L113" s="144"/>
      <c r="M113" s="144">
        <v>3</v>
      </c>
      <c r="N113" s="144"/>
      <c r="O113" s="144"/>
      <c r="P113" s="144"/>
      <c r="Q113" s="144"/>
      <c r="R113" s="144"/>
      <c r="S113" s="144"/>
      <c r="T113" s="144"/>
      <c r="U113" s="144">
        <v>3</v>
      </c>
    </row>
    <row r="114" spans="1:21" x14ac:dyDescent="0.25">
      <c r="A114">
        <v>7449006184</v>
      </c>
      <c r="B114" t="s">
        <v>8719</v>
      </c>
      <c r="C114" t="s">
        <v>4</v>
      </c>
      <c r="D114" t="s">
        <v>8434</v>
      </c>
      <c r="E114" t="s">
        <v>2215</v>
      </c>
      <c r="F114" t="s">
        <v>8760</v>
      </c>
      <c r="G114" t="s">
        <v>466</v>
      </c>
      <c r="H114" t="s">
        <v>8760</v>
      </c>
      <c r="I114" t="s">
        <v>8760</v>
      </c>
      <c r="J114" s="144">
        <v>9</v>
      </c>
      <c r="K114" s="144"/>
      <c r="L114" s="144">
        <v>7</v>
      </c>
      <c r="M114" s="144">
        <v>1</v>
      </c>
      <c r="N114" s="144"/>
      <c r="O114" s="144">
        <v>1</v>
      </c>
      <c r="P114" s="144">
        <v>1</v>
      </c>
      <c r="Q114" s="144">
        <v>1</v>
      </c>
      <c r="R114" s="144"/>
      <c r="S114" s="144"/>
      <c r="T114" s="144"/>
      <c r="U114" s="144">
        <v>9</v>
      </c>
    </row>
    <row r="115" spans="1:21" x14ac:dyDescent="0.25">
      <c r="A115">
        <v>7449006184</v>
      </c>
      <c r="B115" t="s">
        <v>8719</v>
      </c>
      <c r="C115" t="s">
        <v>4</v>
      </c>
      <c r="D115" t="s">
        <v>8434</v>
      </c>
      <c r="E115" t="s">
        <v>2215</v>
      </c>
      <c r="F115" t="s">
        <v>8760</v>
      </c>
      <c r="G115" t="s">
        <v>567</v>
      </c>
      <c r="H115" t="s">
        <v>8760</v>
      </c>
      <c r="I115" t="s">
        <v>8760</v>
      </c>
      <c r="J115" s="144">
        <v>1</v>
      </c>
      <c r="K115" s="144">
        <v>0</v>
      </c>
      <c r="L115" s="144">
        <v>0</v>
      </c>
      <c r="M115" s="144">
        <v>0</v>
      </c>
      <c r="N115" s="144">
        <v>0</v>
      </c>
      <c r="O115" s="144">
        <v>1</v>
      </c>
      <c r="P115" s="144">
        <v>1</v>
      </c>
      <c r="Q115" s="144">
        <v>1</v>
      </c>
      <c r="R115" s="144">
        <v>0</v>
      </c>
      <c r="S115" s="144">
        <v>0</v>
      </c>
      <c r="T115" s="144">
        <v>0</v>
      </c>
      <c r="U115" s="144">
        <v>1</v>
      </c>
    </row>
    <row r="116" spans="1:21" x14ac:dyDescent="0.25">
      <c r="A116">
        <v>7449006184</v>
      </c>
      <c r="B116" t="s">
        <v>8719</v>
      </c>
      <c r="C116" t="s">
        <v>4</v>
      </c>
      <c r="D116" t="s">
        <v>8434</v>
      </c>
      <c r="E116" t="s">
        <v>4851</v>
      </c>
      <c r="F116" t="s">
        <v>8760</v>
      </c>
      <c r="G116" t="s">
        <v>272</v>
      </c>
      <c r="H116" t="s">
        <v>8760</v>
      </c>
      <c r="I116" t="s">
        <v>8760</v>
      </c>
      <c r="J116" s="144">
        <v>5</v>
      </c>
      <c r="K116" s="144"/>
      <c r="L116" s="144"/>
      <c r="M116" s="144">
        <v>5</v>
      </c>
      <c r="N116" s="144"/>
      <c r="O116" s="144"/>
      <c r="P116" s="144"/>
      <c r="Q116" s="144"/>
      <c r="R116" s="144"/>
      <c r="S116" s="144"/>
      <c r="T116" s="144"/>
      <c r="U116" s="144">
        <v>5</v>
      </c>
    </row>
    <row r="117" spans="1:21" x14ac:dyDescent="0.25">
      <c r="A117">
        <v>7449006184</v>
      </c>
      <c r="B117" t="s">
        <v>8719</v>
      </c>
      <c r="C117" t="s">
        <v>4</v>
      </c>
      <c r="D117" t="s">
        <v>8434</v>
      </c>
      <c r="E117" t="s">
        <v>4851</v>
      </c>
      <c r="F117" t="s">
        <v>8760</v>
      </c>
      <c r="G117" t="s">
        <v>463</v>
      </c>
      <c r="H117" t="s">
        <v>8760</v>
      </c>
      <c r="I117" t="s">
        <v>8760</v>
      </c>
      <c r="J117" s="144">
        <v>3</v>
      </c>
      <c r="K117" s="144"/>
      <c r="L117" s="144"/>
      <c r="M117" s="144">
        <v>3</v>
      </c>
      <c r="N117" s="144"/>
      <c r="O117" s="144"/>
      <c r="P117" s="144"/>
      <c r="Q117" s="144"/>
      <c r="R117" s="144"/>
      <c r="S117" s="144"/>
      <c r="T117" s="144"/>
      <c r="U117" s="144">
        <v>3</v>
      </c>
    </row>
    <row r="118" spans="1:21" x14ac:dyDescent="0.25">
      <c r="A118">
        <v>7449006184</v>
      </c>
      <c r="B118" t="s">
        <v>8719</v>
      </c>
      <c r="C118" t="s">
        <v>4</v>
      </c>
      <c r="D118" t="s">
        <v>8434</v>
      </c>
      <c r="E118" t="s">
        <v>4851</v>
      </c>
      <c r="F118" t="s">
        <v>9208</v>
      </c>
      <c r="G118" t="s">
        <v>272</v>
      </c>
      <c r="H118" t="s">
        <v>8760</v>
      </c>
      <c r="I118" t="s">
        <v>8760</v>
      </c>
      <c r="J118" s="144">
        <v>10</v>
      </c>
      <c r="K118" s="144">
        <v>5</v>
      </c>
      <c r="L118" s="144">
        <v>5</v>
      </c>
      <c r="M118" s="144">
        <v>0</v>
      </c>
      <c r="N118" s="144"/>
      <c r="O118" s="144"/>
      <c r="P118" s="144"/>
      <c r="Q118" s="144"/>
      <c r="R118" s="144"/>
      <c r="S118" s="144"/>
      <c r="T118" s="144"/>
      <c r="U118" s="144">
        <v>10</v>
      </c>
    </row>
    <row r="119" spans="1:21" x14ac:dyDescent="0.25">
      <c r="A119">
        <v>7449006184</v>
      </c>
      <c r="B119" t="s">
        <v>8719</v>
      </c>
      <c r="C119" t="s">
        <v>4</v>
      </c>
      <c r="D119" t="s">
        <v>8434</v>
      </c>
      <c r="E119" t="s">
        <v>2337</v>
      </c>
      <c r="F119" t="s">
        <v>8760</v>
      </c>
      <c r="G119" t="s">
        <v>418</v>
      </c>
      <c r="H119" t="s">
        <v>8760</v>
      </c>
      <c r="I119" t="s">
        <v>8760</v>
      </c>
      <c r="J119" s="144">
        <v>153</v>
      </c>
      <c r="K119" s="144">
        <v>0</v>
      </c>
      <c r="L119" s="144">
        <v>0</v>
      </c>
      <c r="M119" s="144">
        <v>0</v>
      </c>
      <c r="N119" s="144">
        <v>0</v>
      </c>
      <c r="O119" s="144">
        <v>2</v>
      </c>
      <c r="P119" s="144">
        <v>2</v>
      </c>
      <c r="Q119" s="144">
        <v>2</v>
      </c>
      <c r="R119" s="144">
        <v>0</v>
      </c>
      <c r="S119" s="144">
        <v>0</v>
      </c>
      <c r="T119" s="144">
        <v>0</v>
      </c>
      <c r="U119" s="144">
        <v>304</v>
      </c>
    </row>
    <row r="120" spans="1:21" x14ac:dyDescent="0.25">
      <c r="A120">
        <v>7449006184</v>
      </c>
      <c r="B120" t="s">
        <v>8719</v>
      </c>
      <c r="C120" t="s">
        <v>4</v>
      </c>
      <c r="D120" t="s">
        <v>8434</v>
      </c>
      <c r="E120" t="s">
        <v>2337</v>
      </c>
      <c r="F120" t="s">
        <v>8760</v>
      </c>
      <c r="G120" t="s">
        <v>399</v>
      </c>
      <c r="H120" t="s">
        <v>9209</v>
      </c>
      <c r="I120" t="s">
        <v>8760</v>
      </c>
      <c r="J120" s="144">
        <v>152</v>
      </c>
      <c r="K120" s="144">
        <v>0</v>
      </c>
      <c r="L120" s="144">
        <v>0</v>
      </c>
      <c r="M120" s="144">
        <v>0</v>
      </c>
      <c r="N120" s="144">
        <v>0</v>
      </c>
      <c r="O120" s="144">
        <v>1</v>
      </c>
      <c r="P120" s="144">
        <v>0</v>
      </c>
      <c r="Q120" s="144">
        <v>0</v>
      </c>
      <c r="R120" s="144">
        <v>0</v>
      </c>
      <c r="S120" s="144">
        <v>0</v>
      </c>
      <c r="T120" s="144"/>
      <c r="U120" s="144">
        <v>302</v>
      </c>
    </row>
    <row r="121" spans="1:21" x14ac:dyDescent="0.25">
      <c r="A121">
        <v>7449006184</v>
      </c>
      <c r="B121" t="s">
        <v>8719</v>
      </c>
      <c r="C121" t="s">
        <v>4</v>
      </c>
      <c r="D121" t="s">
        <v>8434</v>
      </c>
      <c r="E121" t="s">
        <v>3132</v>
      </c>
      <c r="F121">
        <v>3</v>
      </c>
      <c r="G121" t="s">
        <v>410</v>
      </c>
      <c r="H121" t="s">
        <v>8760</v>
      </c>
      <c r="I121" t="s">
        <v>8760</v>
      </c>
      <c r="J121" s="144">
        <v>38</v>
      </c>
      <c r="K121" s="144"/>
      <c r="L121" s="144"/>
      <c r="M121" s="144">
        <v>12</v>
      </c>
      <c r="N121" s="144"/>
      <c r="O121" s="144">
        <v>19</v>
      </c>
      <c r="P121" s="144">
        <v>19</v>
      </c>
      <c r="Q121" s="144">
        <v>11</v>
      </c>
      <c r="R121" s="144">
        <v>2</v>
      </c>
      <c r="S121" s="144">
        <v>2</v>
      </c>
      <c r="T121" s="144"/>
      <c r="U121" s="144">
        <v>44</v>
      </c>
    </row>
    <row r="122" spans="1:21" x14ac:dyDescent="0.25">
      <c r="A122">
        <v>7449006184</v>
      </c>
      <c r="B122" t="s">
        <v>8719</v>
      </c>
      <c r="C122" t="s">
        <v>4</v>
      </c>
      <c r="D122" t="s">
        <v>8434</v>
      </c>
      <c r="E122" t="s">
        <v>3132</v>
      </c>
      <c r="F122" t="s">
        <v>8760</v>
      </c>
      <c r="G122" t="s">
        <v>227</v>
      </c>
      <c r="H122" t="s">
        <v>8760</v>
      </c>
      <c r="I122" t="s">
        <v>8760</v>
      </c>
      <c r="J122" s="144">
        <v>7</v>
      </c>
      <c r="K122" s="144">
        <v>0</v>
      </c>
      <c r="L122" s="144">
        <v>0</v>
      </c>
      <c r="M122" s="144">
        <v>0</v>
      </c>
      <c r="N122" s="144">
        <v>0</v>
      </c>
      <c r="O122" s="144">
        <v>1</v>
      </c>
      <c r="P122" s="144">
        <v>1</v>
      </c>
      <c r="Q122" s="144">
        <v>1</v>
      </c>
      <c r="R122" s="144">
        <v>0</v>
      </c>
      <c r="S122" s="144">
        <v>0</v>
      </c>
      <c r="T122" s="144">
        <v>0</v>
      </c>
      <c r="U122" s="144">
        <v>14</v>
      </c>
    </row>
    <row r="123" spans="1:21" x14ac:dyDescent="0.25">
      <c r="A123">
        <v>7449006184</v>
      </c>
      <c r="B123" t="s">
        <v>8719</v>
      </c>
      <c r="C123" t="s">
        <v>4</v>
      </c>
      <c r="D123" t="s">
        <v>8434</v>
      </c>
      <c r="E123" t="s">
        <v>2197</v>
      </c>
      <c r="F123" t="s">
        <v>9208</v>
      </c>
      <c r="G123" t="s">
        <v>397</v>
      </c>
      <c r="H123" t="s">
        <v>8760</v>
      </c>
      <c r="I123" t="s">
        <v>8760</v>
      </c>
      <c r="J123" s="144">
        <v>1</v>
      </c>
      <c r="K123" s="144">
        <v>0</v>
      </c>
      <c r="L123" s="144">
        <v>1</v>
      </c>
      <c r="M123" s="144">
        <v>0</v>
      </c>
      <c r="N123" s="144"/>
      <c r="O123" s="144"/>
      <c r="P123" s="144"/>
      <c r="Q123" s="144"/>
      <c r="R123" s="144"/>
      <c r="S123" s="144"/>
      <c r="T123" s="144"/>
      <c r="U123" s="144">
        <v>1</v>
      </c>
    </row>
    <row r="124" spans="1:21" x14ac:dyDescent="0.25">
      <c r="A124">
        <v>7449006184</v>
      </c>
      <c r="B124" t="s">
        <v>8719</v>
      </c>
      <c r="C124" t="s">
        <v>4</v>
      </c>
      <c r="D124" t="s">
        <v>8434</v>
      </c>
      <c r="E124" t="s">
        <v>5558</v>
      </c>
      <c r="F124" t="s">
        <v>8760</v>
      </c>
      <c r="G124" t="s">
        <v>400</v>
      </c>
      <c r="H124" t="s">
        <v>8760</v>
      </c>
      <c r="I124" t="s">
        <v>8760</v>
      </c>
      <c r="J124" s="144">
        <v>5</v>
      </c>
      <c r="K124" s="144"/>
      <c r="L124" s="144"/>
      <c r="M124" s="144"/>
      <c r="N124" s="144"/>
      <c r="O124" s="144">
        <v>5</v>
      </c>
      <c r="P124" s="144">
        <v>3</v>
      </c>
      <c r="Q124" s="144"/>
      <c r="R124" s="144">
        <v>3</v>
      </c>
      <c r="S124" s="144">
        <v>3</v>
      </c>
      <c r="T124" s="144"/>
      <c r="U124" s="144">
        <v>3</v>
      </c>
    </row>
    <row r="125" spans="1:21" x14ac:dyDescent="0.25">
      <c r="A125">
        <v>7449006184</v>
      </c>
      <c r="B125" t="s">
        <v>8719</v>
      </c>
      <c r="C125" t="s">
        <v>4</v>
      </c>
      <c r="D125" t="s">
        <v>8434</v>
      </c>
      <c r="E125" t="s">
        <v>1377</v>
      </c>
      <c r="F125" t="s">
        <v>8760</v>
      </c>
      <c r="G125" t="s">
        <v>399</v>
      </c>
      <c r="H125" t="s">
        <v>8760</v>
      </c>
      <c r="I125" t="s">
        <v>8760</v>
      </c>
      <c r="J125" s="144">
        <v>11</v>
      </c>
      <c r="K125" s="144"/>
      <c r="L125" s="144"/>
      <c r="M125" s="144">
        <v>1</v>
      </c>
      <c r="N125" s="144"/>
      <c r="O125" s="144">
        <v>10</v>
      </c>
      <c r="P125" s="144">
        <v>5</v>
      </c>
      <c r="Q125" s="144">
        <v>3</v>
      </c>
      <c r="R125" s="144"/>
      <c r="S125" s="144"/>
      <c r="T125" s="144"/>
      <c r="U125" s="144">
        <v>6</v>
      </c>
    </row>
    <row r="126" spans="1:21" x14ac:dyDescent="0.25">
      <c r="A126">
        <v>7449006184</v>
      </c>
      <c r="B126" t="s">
        <v>8719</v>
      </c>
      <c r="C126" t="s">
        <v>4</v>
      </c>
      <c r="D126" t="s">
        <v>8434</v>
      </c>
      <c r="E126" t="s">
        <v>4779</v>
      </c>
      <c r="F126" t="s">
        <v>8760</v>
      </c>
      <c r="G126" t="s">
        <v>227</v>
      </c>
      <c r="H126" t="s">
        <v>8760</v>
      </c>
      <c r="I126" t="s">
        <v>8760</v>
      </c>
      <c r="J126" s="144">
        <v>1</v>
      </c>
      <c r="K126" s="144">
        <v>0</v>
      </c>
      <c r="L126" s="144">
        <v>0</v>
      </c>
      <c r="M126" s="144">
        <v>0</v>
      </c>
      <c r="N126" s="144">
        <v>0</v>
      </c>
      <c r="O126" s="144">
        <v>1</v>
      </c>
      <c r="P126" s="144">
        <v>1</v>
      </c>
      <c r="Q126" s="144">
        <v>1</v>
      </c>
      <c r="R126" s="144">
        <v>0</v>
      </c>
      <c r="S126" s="144">
        <v>0</v>
      </c>
      <c r="T126" s="144">
        <v>0</v>
      </c>
      <c r="U126" s="144">
        <v>1</v>
      </c>
    </row>
    <row r="127" spans="1:21" x14ac:dyDescent="0.25">
      <c r="A127">
        <v>7449006184</v>
      </c>
      <c r="B127" t="s">
        <v>8719</v>
      </c>
      <c r="C127" t="s">
        <v>4</v>
      </c>
      <c r="D127" t="s">
        <v>8434</v>
      </c>
      <c r="E127" t="s">
        <v>4841</v>
      </c>
      <c r="F127" t="s">
        <v>8760</v>
      </c>
      <c r="G127" t="s">
        <v>273</v>
      </c>
      <c r="H127" t="s">
        <v>8760</v>
      </c>
      <c r="I127" t="s">
        <v>8760</v>
      </c>
      <c r="J127" s="144">
        <v>3</v>
      </c>
      <c r="K127" s="144"/>
      <c r="L127" s="144"/>
      <c r="M127" s="144">
        <v>1</v>
      </c>
      <c r="N127" s="144"/>
      <c r="O127" s="144">
        <v>2</v>
      </c>
      <c r="P127" s="144">
        <v>2</v>
      </c>
      <c r="Q127" s="144">
        <v>2</v>
      </c>
      <c r="R127" s="144"/>
      <c r="S127" s="144"/>
      <c r="T127" s="144"/>
      <c r="U127" s="144">
        <v>3</v>
      </c>
    </row>
    <row r="128" spans="1:21" x14ac:dyDescent="0.25">
      <c r="A128">
        <v>7449006184</v>
      </c>
      <c r="B128" t="s">
        <v>8719</v>
      </c>
      <c r="C128" t="s">
        <v>4</v>
      </c>
      <c r="D128" t="s">
        <v>8434</v>
      </c>
      <c r="E128" t="s">
        <v>5383</v>
      </c>
      <c r="F128" t="s">
        <v>8760</v>
      </c>
      <c r="G128" t="s">
        <v>219</v>
      </c>
      <c r="H128" t="s">
        <v>8760</v>
      </c>
      <c r="I128" t="s">
        <v>8760</v>
      </c>
      <c r="J128" s="144">
        <v>1</v>
      </c>
      <c r="K128" s="144"/>
      <c r="L128" s="144"/>
      <c r="M128" s="144">
        <v>1</v>
      </c>
      <c r="N128" s="144"/>
      <c r="O128" s="144"/>
      <c r="P128" s="144"/>
      <c r="Q128" s="144"/>
      <c r="R128" s="144"/>
      <c r="S128" s="144"/>
      <c r="T128" s="144"/>
      <c r="U128" s="144">
        <v>1</v>
      </c>
    </row>
    <row r="129" spans="1:21" x14ac:dyDescent="0.25">
      <c r="A129">
        <v>7411009901</v>
      </c>
      <c r="B129" t="s">
        <v>8694</v>
      </c>
      <c r="C129" t="s">
        <v>4</v>
      </c>
      <c r="D129" t="s">
        <v>8434</v>
      </c>
      <c r="E129" t="s">
        <v>4882</v>
      </c>
      <c r="J129" s="144">
        <v>93</v>
      </c>
      <c r="K129" s="144">
        <v>0</v>
      </c>
      <c r="L129" s="144">
        <v>57</v>
      </c>
      <c r="M129" s="144">
        <v>15</v>
      </c>
      <c r="N129" s="144">
        <v>4</v>
      </c>
      <c r="O129" s="144">
        <v>10</v>
      </c>
      <c r="P129" s="144">
        <v>10</v>
      </c>
      <c r="Q129" s="144">
        <v>5</v>
      </c>
      <c r="R129" s="144"/>
      <c r="S129" s="144"/>
      <c r="T129" s="144"/>
      <c r="U129" s="144">
        <v>104</v>
      </c>
    </row>
    <row r="130" spans="1:21" x14ac:dyDescent="0.25">
      <c r="A130">
        <v>7411009901</v>
      </c>
      <c r="B130" t="s">
        <v>8694</v>
      </c>
      <c r="C130" t="s">
        <v>4</v>
      </c>
      <c r="D130" t="s">
        <v>8434</v>
      </c>
      <c r="E130" t="s">
        <v>5222</v>
      </c>
      <c r="F130">
        <v>3</v>
      </c>
      <c r="G130" t="s">
        <v>425</v>
      </c>
      <c r="H130" t="s">
        <v>8760</v>
      </c>
      <c r="I130" t="s">
        <v>8760</v>
      </c>
      <c r="J130" s="144">
        <v>2</v>
      </c>
      <c r="K130" s="144"/>
      <c r="L130" s="144"/>
      <c r="M130" s="144">
        <v>1</v>
      </c>
      <c r="N130" s="144"/>
      <c r="O130" s="144">
        <v>1</v>
      </c>
      <c r="P130" s="144">
        <v>1</v>
      </c>
      <c r="Q130" s="144">
        <v>1</v>
      </c>
      <c r="R130" s="144"/>
      <c r="S130" s="144"/>
      <c r="T130" s="144"/>
      <c r="U130" s="144">
        <v>2</v>
      </c>
    </row>
    <row r="131" spans="1:21" x14ac:dyDescent="0.25">
      <c r="A131">
        <v>7411009901</v>
      </c>
      <c r="B131" t="s">
        <v>8694</v>
      </c>
      <c r="C131" t="s">
        <v>4</v>
      </c>
      <c r="D131" t="s">
        <v>8434</v>
      </c>
      <c r="E131" t="s">
        <v>4859</v>
      </c>
      <c r="F131" t="s">
        <v>8760</v>
      </c>
      <c r="G131" t="s">
        <v>425</v>
      </c>
      <c r="H131" t="s">
        <v>8760</v>
      </c>
      <c r="I131" t="s">
        <v>8760</v>
      </c>
      <c r="J131" s="144">
        <v>4</v>
      </c>
      <c r="K131" s="144">
        <v>0</v>
      </c>
      <c r="L131" s="144">
        <v>0</v>
      </c>
      <c r="M131" s="144">
        <v>0</v>
      </c>
      <c r="N131" s="144">
        <v>0</v>
      </c>
      <c r="O131" s="144">
        <v>1</v>
      </c>
      <c r="P131" s="144">
        <v>1</v>
      </c>
      <c r="Q131" s="144">
        <v>1</v>
      </c>
      <c r="R131" s="144">
        <v>0</v>
      </c>
      <c r="S131" s="144">
        <v>0</v>
      </c>
      <c r="T131" s="144">
        <v>0</v>
      </c>
      <c r="U131" s="144">
        <v>4</v>
      </c>
    </row>
    <row r="132" spans="1:21" x14ac:dyDescent="0.25">
      <c r="A132">
        <v>7411009901</v>
      </c>
      <c r="B132" t="s">
        <v>8694</v>
      </c>
      <c r="C132" t="s">
        <v>4</v>
      </c>
      <c r="D132" t="s">
        <v>8434</v>
      </c>
      <c r="E132" t="s">
        <v>8548</v>
      </c>
      <c r="F132" t="s">
        <v>8760</v>
      </c>
      <c r="G132" t="s">
        <v>219</v>
      </c>
      <c r="H132" t="s">
        <v>8760</v>
      </c>
      <c r="I132" t="s">
        <v>8760</v>
      </c>
      <c r="J132" s="144">
        <v>7</v>
      </c>
      <c r="K132" s="144">
        <v>0</v>
      </c>
      <c r="L132" s="144"/>
      <c r="M132" s="144"/>
      <c r="N132" s="144"/>
      <c r="O132" s="144">
        <v>7</v>
      </c>
      <c r="P132" s="144">
        <v>7</v>
      </c>
      <c r="Q132" s="144">
        <v>7</v>
      </c>
      <c r="R132" s="144"/>
      <c r="S132" s="144"/>
      <c r="T132" s="144"/>
      <c r="U132" s="144">
        <v>7</v>
      </c>
    </row>
    <row r="133" spans="1:21" x14ac:dyDescent="0.25">
      <c r="A133">
        <v>7411009901</v>
      </c>
      <c r="B133" t="s">
        <v>8694</v>
      </c>
      <c r="C133" t="s">
        <v>4</v>
      </c>
      <c r="D133" t="s">
        <v>8434</v>
      </c>
      <c r="E133" t="s">
        <v>3777</v>
      </c>
      <c r="F133" t="s">
        <v>8760</v>
      </c>
      <c r="G133" t="s">
        <v>141</v>
      </c>
      <c r="H133" t="s">
        <v>8760</v>
      </c>
      <c r="I133" t="s">
        <v>8760</v>
      </c>
      <c r="J133" s="144">
        <v>2</v>
      </c>
      <c r="K133" s="144">
        <v>0</v>
      </c>
      <c r="L133" s="144"/>
      <c r="M133" s="144"/>
      <c r="N133" s="144"/>
      <c r="O133" s="144">
        <v>2</v>
      </c>
      <c r="P133" s="144">
        <v>2</v>
      </c>
      <c r="Q133" s="144">
        <v>2</v>
      </c>
      <c r="R133" s="144"/>
      <c r="S133" s="144"/>
      <c r="T133" s="144"/>
      <c r="U133" s="144">
        <v>2</v>
      </c>
    </row>
    <row r="134" spans="1:21" x14ac:dyDescent="0.25">
      <c r="A134">
        <v>7411009901</v>
      </c>
      <c r="B134" t="s">
        <v>8694</v>
      </c>
      <c r="C134" t="s">
        <v>4</v>
      </c>
      <c r="D134" t="s">
        <v>8434</v>
      </c>
      <c r="E134" t="s">
        <v>4851</v>
      </c>
      <c r="F134" t="s">
        <v>9208</v>
      </c>
      <c r="G134" t="s">
        <v>272</v>
      </c>
      <c r="H134" t="s">
        <v>8760</v>
      </c>
      <c r="I134" t="s">
        <v>8760</v>
      </c>
      <c r="J134" s="144">
        <v>1</v>
      </c>
      <c r="K134" s="144">
        <v>0</v>
      </c>
      <c r="L134" s="144">
        <v>1</v>
      </c>
      <c r="M134" s="144">
        <v>0</v>
      </c>
      <c r="N134" s="144"/>
      <c r="O134" s="144"/>
      <c r="P134" s="144"/>
      <c r="Q134" s="144"/>
      <c r="R134" s="144"/>
      <c r="S134" s="144"/>
      <c r="T134" s="144"/>
      <c r="U134" s="144">
        <v>1</v>
      </c>
    </row>
    <row r="135" spans="1:21" x14ac:dyDescent="0.25">
      <c r="A135">
        <v>7404052938</v>
      </c>
      <c r="B135" t="s">
        <v>8691</v>
      </c>
      <c r="C135" t="s">
        <v>4</v>
      </c>
      <c r="D135" t="s">
        <v>8434</v>
      </c>
      <c r="E135" t="s">
        <v>4859</v>
      </c>
      <c r="F135" t="s">
        <v>8760</v>
      </c>
      <c r="G135" t="s">
        <v>409</v>
      </c>
      <c r="H135" t="s">
        <v>8760</v>
      </c>
      <c r="I135" t="s">
        <v>8760</v>
      </c>
      <c r="J135" s="144">
        <v>5</v>
      </c>
      <c r="K135" s="144"/>
      <c r="L135" s="144">
        <v>4</v>
      </c>
      <c r="M135" s="144"/>
      <c r="N135" s="144"/>
      <c r="O135" s="144">
        <v>1</v>
      </c>
      <c r="P135" s="144">
        <v>1</v>
      </c>
      <c r="Q135" s="144">
        <v>1</v>
      </c>
      <c r="R135" s="144"/>
      <c r="S135" s="144"/>
      <c r="T135" s="144"/>
      <c r="U135" s="144">
        <v>5</v>
      </c>
    </row>
    <row r="136" spans="1:21" x14ac:dyDescent="0.25">
      <c r="A136">
        <v>7404052938</v>
      </c>
      <c r="B136" t="s">
        <v>8691</v>
      </c>
      <c r="C136" t="s">
        <v>4</v>
      </c>
      <c r="D136" t="s">
        <v>8434</v>
      </c>
      <c r="E136" t="s">
        <v>5537</v>
      </c>
      <c r="J136" s="144">
        <v>30</v>
      </c>
      <c r="K136" s="144"/>
      <c r="L136" s="144">
        <v>3</v>
      </c>
      <c r="M136" s="144"/>
      <c r="N136" s="144"/>
      <c r="O136" s="144">
        <v>3</v>
      </c>
      <c r="P136" s="144">
        <v>3</v>
      </c>
      <c r="Q136" s="144">
        <v>3</v>
      </c>
      <c r="R136" s="144"/>
      <c r="S136" s="144"/>
      <c r="T136" s="144"/>
      <c r="U136" s="144">
        <v>30</v>
      </c>
    </row>
    <row r="137" spans="1:21" x14ac:dyDescent="0.25">
      <c r="A137">
        <v>7417011270</v>
      </c>
      <c r="B137" t="s">
        <v>8708</v>
      </c>
      <c r="C137" t="s">
        <v>4</v>
      </c>
      <c r="D137" t="s">
        <v>8434</v>
      </c>
      <c r="E137" t="s">
        <v>4882</v>
      </c>
      <c r="J137" s="144">
        <v>12</v>
      </c>
      <c r="K137" s="144">
        <v>0</v>
      </c>
      <c r="L137" s="144">
        <v>10</v>
      </c>
      <c r="M137" s="144">
        <v>0</v>
      </c>
      <c r="N137" s="144">
        <v>7</v>
      </c>
      <c r="O137" s="144">
        <v>0</v>
      </c>
      <c r="P137" s="144">
        <v>0</v>
      </c>
      <c r="Q137" s="144">
        <v>0</v>
      </c>
      <c r="R137" s="144">
        <v>0</v>
      </c>
      <c r="S137" s="144">
        <v>0</v>
      </c>
      <c r="T137" s="144">
        <v>0</v>
      </c>
      <c r="U137" s="144">
        <v>12</v>
      </c>
    </row>
    <row r="138" spans="1:21" x14ac:dyDescent="0.25">
      <c r="A138">
        <v>7417011270</v>
      </c>
      <c r="B138" t="s">
        <v>8708</v>
      </c>
      <c r="C138" t="s">
        <v>4</v>
      </c>
      <c r="D138" t="s">
        <v>8434</v>
      </c>
      <c r="E138" t="s">
        <v>5180</v>
      </c>
      <c r="F138" t="s">
        <v>8760</v>
      </c>
      <c r="G138" t="s">
        <v>384</v>
      </c>
      <c r="H138" t="s">
        <v>8760</v>
      </c>
      <c r="I138" t="s">
        <v>8760</v>
      </c>
      <c r="J138" s="144">
        <v>1</v>
      </c>
      <c r="K138" s="144">
        <v>0</v>
      </c>
      <c r="L138" s="144">
        <v>0</v>
      </c>
      <c r="M138" s="144">
        <v>1</v>
      </c>
      <c r="N138" s="144">
        <v>0</v>
      </c>
      <c r="O138" s="144">
        <v>0</v>
      </c>
      <c r="P138" s="144">
        <v>0</v>
      </c>
      <c r="Q138" s="144">
        <v>0</v>
      </c>
      <c r="R138" s="144">
        <v>0</v>
      </c>
      <c r="S138" s="144">
        <v>0</v>
      </c>
      <c r="T138" s="144">
        <v>0</v>
      </c>
      <c r="U138" s="144">
        <v>1</v>
      </c>
    </row>
    <row r="139" spans="1:21" x14ac:dyDescent="0.25">
      <c r="A139">
        <v>7417011270</v>
      </c>
      <c r="B139" t="s">
        <v>8708</v>
      </c>
      <c r="C139" t="s">
        <v>4</v>
      </c>
      <c r="D139" t="s">
        <v>8434</v>
      </c>
      <c r="E139" t="s">
        <v>5537</v>
      </c>
      <c r="J139" s="144">
        <v>6</v>
      </c>
      <c r="K139" s="144">
        <v>0</v>
      </c>
      <c r="L139" s="144">
        <v>3</v>
      </c>
      <c r="M139" s="144">
        <v>0</v>
      </c>
      <c r="N139" s="144">
        <v>0</v>
      </c>
      <c r="O139" s="144">
        <v>0</v>
      </c>
      <c r="P139" s="144">
        <v>0</v>
      </c>
      <c r="Q139" s="144">
        <v>0</v>
      </c>
      <c r="R139" s="144">
        <v>0</v>
      </c>
      <c r="S139" s="144">
        <v>0</v>
      </c>
      <c r="T139" s="144">
        <v>0</v>
      </c>
      <c r="U139" s="144">
        <v>6</v>
      </c>
    </row>
    <row r="140" spans="1:21" x14ac:dyDescent="0.25">
      <c r="A140">
        <v>7417011270</v>
      </c>
      <c r="B140" t="s">
        <v>8708</v>
      </c>
      <c r="C140" t="s">
        <v>4</v>
      </c>
      <c r="D140" t="s">
        <v>8434</v>
      </c>
      <c r="E140" t="s">
        <v>5482</v>
      </c>
      <c r="F140" t="s">
        <v>9197</v>
      </c>
      <c r="G140" t="s">
        <v>8649</v>
      </c>
      <c r="H140" t="s">
        <v>9198</v>
      </c>
      <c r="I140" t="s">
        <v>8760</v>
      </c>
      <c r="J140" s="144">
        <v>4</v>
      </c>
      <c r="K140" s="144">
        <v>0</v>
      </c>
      <c r="L140" s="144">
        <v>4</v>
      </c>
      <c r="M140" s="144">
        <v>0</v>
      </c>
      <c r="N140" s="144">
        <v>0</v>
      </c>
      <c r="O140" s="144">
        <v>0</v>
      </c>
      <c r="P140" s="144">
        <v>0</v>
      </c>
      <c r="Q140" s="144">
        <v>0</v>
      </c>
      <c r="R140" s="144">
        <v>0</v>
      </c>
      <c r="S140" s="144">
        <v>0</v>
      </c>
      <c r="T140" s="144">
        <v>0</v>
      </c>
      <c r="U140" s="144">
        <v>4</v>
      </c>
    </row>
    <row r="141" spans="1:21" x14ac:dyDescent="0.25">
      <c r="A141">
        <v>7417011270</v>
      </c>
      <c r="B141" t="s">
        <v>8708</v>
      </c>
      <c r="C141" t="s">
        <v>4</v>
      </c>
      <c r="D141" t="s">
        <v>8434</v>
      </c>
      <c r="E141" t="s">
        <v>4086</v>
      </c>
      <c r="F141" t="s">
        <v>8760</v>
      </c>
      <c r="G141" t="s">
        <v>410</v>
      </c>
      <c r="H141" t="s">
        <v>8760</v>
      </c>
      <c r="I141" t="s">
        <v>8760</v>
      </c>
      <c r="J141" s="144">
        <v>4</v>
      </c>
      <c r="K141" s="144"/>
      <c r="L141" s="144">
        <v>3</v>
      </c>
      <c r="M141" s="144"/>
      <c r="N141" s="144">
        <v>3</v>
      </c>
      <c r="O141" s="144">
        <v>1</v>
      </c>
      <c r="P141" s="144">
        <v>1</v>
      </c>
      <c r="Q141" s="144">
        <v>1</v>
      </c>
      <c r="R141" s="144"/>
      <c r="S141" s="144"/>
      <c r="T141" s="144"/>
      <c r="U141" s="144">
        <v>4</v>
      </c>
    </row>
    <row r="142" spans="1:21" x14ac:dyDescent="0.25">
      <c r="A142">
        <v>7417011270</v>
      </c>
      <c r="B142" t="s">
        <v>8708</v>
      </c>
      <c r="C142" t="s">
        <v>4</v>
      </c>
      <c r="D142" t="s">
        <v>8434</v>
      </c>
      <c r="E142" t="s">
        <v>2375</v>
      </c>
      <c r="F142" t="s">
        <v>9197</v>
      </c>
      <c r="G142" t="s">
        <v>311</v>
      </c>
      <c r="H142" t="s">
        <v>9198</v>
      </c>
      <c r="I142" t="s">
        <v>8760</v>
      </c>
      <c r="J142" s="144">
        <v>12</v>
      </c>
      <c r="K142" s="144">
        <v>0</v>
      </c>
      <c r="L142" s="144">
        <v>9</v>
      </c>
      <c r="M142" s="144">
        <v>0</v>
      </c>
      <c r="N142" s="144">
        <v>6</v>
      </c>
      <c r="O142" s="144">
        <v>0</v>
      </c>
      <c r="P142" s="144">
        <v>0</v>
      </c>
      <c r="Q142" s="144">
        <v>0</v>
      </c>
      <c r="R142" s="144">
        <v>0</v>
      </c>
      <c r="S142" s="144">
        <v>0</v>
      </c>
      <c r="T142" s="144">
        <v>0</v>
      </c>
      <c r="U142" s="144">
        <v>12</v>
      </c>
    </row>
    <row r="143" spans="1:21" x14ac:dyDescent="0.25">
      <c r="A143">
        <v>7417011270</v>
      </c>
      <c r="B143" t="s">
        <v>8708</v>
      </c>
      <c r="C143" t="s">
        <v>4</v>
      </c>
      <c r="D143" t="s">
        <v>8434</v>
      </c>
      <c r="E143" t="s">
        <v>5569</v>
      </c>
      <c r="F143" t="s">
        <v>9197</v>
      </c>
      <c r="G143" t="s">
        <v>219</v>
      </c>
      <c r="H143" t="s">
        <v>9198</v>
      </c>
      <c r="I143" t="s">
        <v>8760</v>
      </c>
      <c r="J143" s="144">
        <v>8</v>
      </c>
      <c r="K143" s="144">
        <v>0</v>
      </c>
      <c r="L143" s="144">
        <v>8</v>
      </c>
      <c r="M143" s="144">
        <v>0</v>
      </c>
      <c r="N143" s="144">
        <v>0</v>
      </c>
      <c r="O143" s="144">
        <v>0</v>
      </c>
      <c r="P143" s="144">
        <v>0</v>
      </c>
      <c r="Q143" s="144">
        <v>0</v>
      </c>
      <c r="R143" s="144">
        <v>0</v>
      </c>
      <c r="S143" s="144">
        <v>0</v>
      </c>
      <c r="T143" s="144">
        <v>0</v>
      </c>
      <c r="U143" s="144">
        <v>8</v>
      </c>
    </row>
    <row r="144" spans="1:21" x14ac:dyDescent="0.25">
      <c r="A144">
        <v>7417011270</v>
      </c>
      <c r="B144" t="s">
        <v>8708</v>
      </c>
      <c r="C144" t="s">
        <v>4</v>
      </c>
      <c r="D144" t="s">
        <v>8434</v>
      </c>
      <c r="E144" t="s">
        <v>5569</v>
      </c>
      <c r="F144" t="s">
        <v>9197</v>
      </c>
      <c r="G144" t="s">
        <v>218</v>
      </c>
      <c r="H144" t="s">
        <v>9198</v>
      </c>
      <c r="I144" t="s">
        <v>8760</v>
      </c>
      <c r="J144" s="144">
        <v>4</v>
      </c>
      <c r="K144" s="144">
        <v>0</v>
      </c>
      <c r="L144" s="144">
        <v>4</v>
      </c>
      <c r="M144" s="144">
        <v>0</v>
      </c>
      <c r="N144" s="144">
        <v>0</v>
      </c>
      <c r="O144" s="144">
        <v>0</v>
      </c>
      <c r="P144" s="144">
        <v>0</v>
      </c>
      <c r="Q144" s="144">
        <v>0</v>
      </c>
      <c r="R144" s="144">
        <v>0</v>
      </c>
      <c r="S144" s="144">
        <v>0</v>
      </c>
      <c r="T144" s="144">
        <v>0</v>
      </c>
      <c r="U144" s="144">
        <v>4</v>
      </c>
    </row>
    <row r="145" spans="1:21" x14ac:dyDescent="0.25">
      <c r="A145">
        <v>7404006071</v>
      </c>
      <c r="B145" t="s">
        <v>8690</v>
      </c>
      <c r="C145" t="s">
        <v>4</v>
      </c>
      <c r="D145" t="s">
        <v>8434</v>
      </c>
      <c r="E145" t="s">
        <v>5537</v>
      </c>
      <c r="J145" s="144">
        <v>1</v>
      </c>
      <c r="K145" s="144"/>
      <c r="L145" s="144"/>
      <c r="M145" s="144"/>
      <c r="N145" s="144"/>
      <c r="O145" s="144">
        <v>1</v>
      </c>
      <c r="P145" s="144">
        <v>1</v>
      </c>
      <c r="Q145" s="144">
        <v>1</v>
      </c>
      <c r="R145" s="144"/>
      <c r="S145" s="144"/>
      <c r="T145" s="144"/>
      <c r="U145" s="144">
        <v>1</v>
      </c>
    </row>
    <row r="146" spans="1:21" x14ac:dyDescent="0.25">
      <c r="A146">
        <v>7449006730</v>
      </c>
      <c r="B146" t="s">
        <v>8722</v>
      </c>
      <c r="C146" t="s">
        <v>4</v>
      </c>
      <c r="D146" t="s">
        <v>8436</v>
      </c>
      <c r="E146" t="s">
        <v>8723</v>
      </c>
      <c r="F146" t="s">
        <v>8760</v>
      </c>
      <c r="G146" t="s">
        <v>425</v>
      </c>
      <c r="H146" t="s">
        <v>8760</v>
      </c>
      <c r="I146" t="s">
        <v>8760</v>
      </c>
      <c r="J146" s="144">
        <v>1</v>
      </c>
      <c r="K146" s="144">
        <v>0</v>
      </c>
      <c r="L146" s="144">
        <v>0</v>
      </c>
      <c r="M146" s="144">
        <v>0</v>
      </c>
      <c r="N146" s="144">
        <v>0</v>
      </c>
      <c r="O146" s="144">
        <v>1</v>
      </c>
      <c r="P146" s="144">
        <v>1</v>
      </c>
      <c r="Q146" s="144"/>
      <c r="R146" s="144">
        <v>1</v>
      </c>
      <c r="S146" s="144"/>
      <c r="T146" s="144"/>
      <c r="U146" s="144">
        <v>1</v>
      </c>
    </row>
    <row r="147" spans="1:21" x14ac:dyDescent="0.25">
      <c r="A147">
        <v>7449006730</v>
      </c>
      <c r="B147" t="s">
        <v>8722</v>
      </c>
      <c r="C147" t="s">
        <v>4</v>
      </c>
      <c r="D147" t="s">
        <v>8434</v>
      </c>
      <c r="E147" t="s">
        <v>5148</v>
      </c>
      <c r="F147" t="s">
        <v>8760</v>
      </c>
      <c r="G147" t="s">
        <v>248</v>
      </c>
      <c r="H147" t="s">
        <v>8760</v>
      </c>
      <c r="I147" t="s">
        <v>8760</v>
      </c>
      <c r="J147" s="144">
        <v>15</v>
      </c>
      <c r="K147" s="144"/>
      <c r="L147" s="144">
        <v>5</v>
      </c>
      <c r="M147" s="144"/>
      <c r="N147" s="144"/>
      <c r="O147" s="144">
        <v>10</v>
      </c>
      <c r="P147" s="144">
        <v>5</v>
      </c>
      <c r="Q147" s="144"/>
      <c r="R147" s="144">
        <v>5</v>
      </c>
      <c r="S147" s="144">
        <v>5</v>
      </c>
      <c r="T147" s="144"/>
      <c r="U147" s="144">
        <v>10</v>
      </c>
    </row>
    <row r="148" spans="1:21" x14ac:dyDescent="0.25">
      <c r="A148">
        <v>7449006730</v>
      </c>
      <c r="B148" t="s">
        <v>8722</v>
      </c>
      <c r="C148" t="s">
        <v>4</v>
      </c>
      <c r="D148" t="s">
        <v>8434</v>
      </c>
      <c r="E148" t="s">
        <v>4882</v>
      </c>
      <c r="J148" s="144">
        <v>40</v>
      </c>
      <c r="K148" s="144">
        <v>0</v>
      </c>
      <c r="L148" s="144">
        <v>15</v>
      </c>
      <c r="M148" s="144">
        <v>0</v>
      </c>
      <c r="N148" s="144"/>
      <c r="O148" s="144">
        <v>12</v>
      </c>
      <c r="P148" s="144">
        <v>4</v>
      </c>
      <c r="Q148" s="144"/>
      <c r="R148" s="144">
        <v>4</v>
      </c>
      <c r="S148" s="144">
        <v>4</v>
      </c>
      <c r="T148" s="144"/>
      <c r="U148" s="144">
        <v>45</v>
      </c>
    </row>
    <row r="149" spans="1:21" x14ac:dyDescent="0.25">
      <c r="A149">
        <v>7449006730</v>
      </c>
      <c r="B149" t="s">
        <v>8722</v>
      </c>
      <c r="C149" t="s">
        <v>4</v>
      </c>
      <c r="D149" t="s">
        <v>8434</v>
      </c>
      <c r="E149" t="s">
        <v>5180</v>
      </c>
      <c r="F149" t="s">
        <v>8760</v>
      </c>
      <c r="G149" t="s">
        <v>589</v>
      </c>
      <c r="H149" t="s">
        <v>8628</v>
      </c>
      <c r="I149" t="s">
        <v>8760</v>
      </c>
      <c r="J149" s="144">
        <v>1</v>
      </c>
      <c r="K149" s="144">
        <v>0</v>
      </c>
      <c r="L149" s="144">
        <v>0</v>
      </c>
      <c r="M149" s="144">
        <v>0</v>
      </c>
      <c r="N149" s="144">
        <v>0</v>
      </c>
      <c r="O149" s="144">
        <v>1</v>
      </c>
      <c r="P149" s="144">
        <v>1</v>
      </c>
      <c r="Q149" s="144">
        <v>0</v>
      </c>
      <c r="R149" s="144">
        <v>0</v>
      </c>
      <c r="S149" s="144">
        <v>0</v>
      </c>
      <c r="T149" s="144">
        <v>0</v>
      </c>
      <c r="U149" s="144">
        <v>1</v>
      </c>
    </row>
    <row r="150" spans="1:21" x14ac:dyDescent="0.25">
      <c r="A150">
        <v>7449006730</v>
      </c>
      <c r="B150" t="s">
        <v>8722</v>
      </c>
      <c r="C150" t="s">
        <v>4</v>
      </c>
      <c r="D150" t="s">
        <v>8434</v>
      </c>
      <c r="E150" t="s">
        <v>8548</v>
      </c>
      <c r="F150" t="s">
        <v>8760</v>
      </c>
      <c r="G150" t="s">
        <v>219</v>
      </c>
      <c r="H150" t="s">
        <v>8760</v>
      </c>
      <c r="I150" t="s">
        <v>8760</v>
      </c>
      <c r="J150" s="144">
        <v>19</v>
      </c>
      <c r="K150" s="144"/>
      <c r="L150" s="144">
        <v>10</v>
      </c>
      <c r="M150" s="144"/>
      <c r="N150" s="144"/>
      <c r="O150" s="144">
        <v>9</v>
      </c>
      <c r="P150" s="144">
        <v>2</v>
      </c>
      <c r="Q150" s="144"/>
      <c r="R150" s="144"/>
      <c r="S150" s="144"/>
      <c r="T150" s="144"/>
      <c r="U150" s="144">
        <v>12</v>
      </c>
    </row>
    <row r="151" spans="1:21" x14ac:dyDescent="0.25">
      <c r="A151">
        <v>7449006730</v>
      </c>
      <c r="B151" t="s">
        <v>8722</v>
      </c>
      <c r="C151" t="s">
        <v>4</v>
      </c>
      <c r="D151" t="s">
        <v>8434</v>
      </c>
      <c r="E151" t="s">
        <v>5537</v>
      </c>
      <c r="J151" s="144">
        <v>12</v>
      </c>
      <c r="K151" s="144">
        <v>0</v>
      </c>
      <c r="L151" s="144">
        <v>0</v>
      </c>
      <c r="M151" s="144">
        <v>2</v>
      </c>
      <c r="N151" s="144">
        <v>0</v>
      </c>
      <c r="O151" s="144">
        <v>10</v>
      </c>
      <c r="P151" s="144">
        <v>10</v>
      </c>
      <c r="Q151" s="144">
        <v>0</v>
      </c>
      <c r="R151" s="144">
        <v>10</v>
      </c>
      <c r="S151" s="144">
        <v>4</v>
      </c>
      <c r="T151" s="144">
        <v>0</v>
      </c>
      <c r="U151" s="144">
        <v>12</v>
      </c>
    </row>
    <row r="152" spans="1:21" x14ac:dyDescent="0.25">
      <c r="A152">
        <v>7449006730</v>
      </c>
      <c r="B152" t="s">
        <v>8722</v>
      </c>
      <c r="C152" t="s">
        <v>4</v>
      </c>
      <c r="D152" t="s">
        <v>8434</v>
      </c>
      <c r="E152" t="s">
        <v>4851</v>
      </c>
      <c r="F152" t="s">
        <v>9208</v>
      </c>
      <c r="G152" t="s">
        <v>272</v>
      </c>
      <c r="H152" t="s">
        <v>8760</v>
      </c>
      <c r="I152" t="s">
        <v>8760</v>
      </c>
      <c r="J152" s="144">
        <v>4</v>
      </c>
      <c r="K152" s="144">
        <v>4</v>
      </c>
      <c r="L152" s="144">
        <v>0</v>
      </c>
      <c r="M152" s="144">
        <v>0</v>
      </c>
      <c r="N152" s="144"/>
      <c r="O152" s="144"/>
      <c r="P152" s="144"/>
      <c r="Q152" s="144"/>
      <c r="R152" s="144"/>
      <c r="S152" s="144"/>
      <c r="T152" s="144"/>
      <c r="U152" s="144">
        <v>4</v>
      </c>
    </row>
    <row r="153" spans="1:21" x14ac:dyDescent="0.25">
      <c r="A153">
        <v>7449006730</v>
      </c>
      <c r="B153" t="s">
        <v>8722</v>
      </c>
      <c r="C153" t="s">
        <v>4</v>
      </c>
      <c r="D153" t="s">
        <v>8434</v>
      </c>
      <c r="E153" t="s">
        <v>5558</v>
      </c>
      <c r="F153" t="s">
        <v>8760</v>
      </c>
      <c r="G153" t="s">
        <v>227</v>
      </c>
      <c r="H153" t="s">
        <v>8760</v>
      </c>
      <c r="I153" t="s">
        <v>8760</v>
      </c>
      <c r="J153" s="144">
        <v>28</v>
      </c>
      <c r="K153" s="144"/>
      <c r="L153" s="144">
        <v>7</v>
      </c>
      <c r="M153" s="144"/>
      <c r="N153" s="144"/>
      <c r="O153" s="144">
        <v>17</v>
      </c>
      <c r="P153" s="144">
        <v>3</v>
      </c>
      <c r="Q153" s="144"/>
      <c r="R153" s="144">
        <v>3</v>
      </c>
      <c r="S153" s="144">
        <v>3</v>
      </c>
      <c r="T153" s="144"/>
      <c r="U153" s="144">
        <v>14</v>
      </c>
    </row>
    <row r="154" spans="1:21" x14ac:dyDescent="0.25">
      <c r="A154">
        <v>7449006730</v>
      </c>
      <c r="B154" t="s">
        <v>8722</v>
      </c>
      <c r="C154" t="s">
        <v>4</v>
      </c>
      <c r="D154" t="s">
        <v>8434</v>
      </c>
      <c r="E154" t="s">
        <v>4032</v>
      </c>
      <c r="F154" t="s">
        <v>8760</v>
      </c>
      <c r="G154" t="s">
        <v>399</v>
      </c>
      <c r="H154" t="s">
        <v>8760</v>
      </c>
      <c r="I154" t="s">
        <v>8760</v>
      </c>
      <c r="J154" s="144">
        <v>6</v>
      </c>
      <c r="K154" s="144"/>
      <c r="L154" s="144">
        <v>6</v>
      </c>
      <c r="M154" s="144"/>
      <c r="N154" s="144"/>
      <c r="O154" s="144"/>
      <c r="P154" s="144"/>
      <c r="Q154" s="144"/>
      <c r="R154" s="144"/>
      <c r="S154" s="144"/>
      <c r="T154" s="144"/>
      <c r="U154" s="144">
        <v>6</v>
      </c>
    </row>
    <row r="155" spans="1:21" x14ac:dyDescent="0.25">
      <c r="A155">
        <v>7449006730</v>
      </c>
      <c r="B155" t="s">
        <v>8722</v>
      </c>
      <c r="C155" t="s">
        <v>4</v>
      </c>
      <c r="D155" t="s">
        <v>8434</v>
      </c>
      <c r="E155" t="s">
        <v>4034</v>
      </c>
      <c r="F155" t="s">
        <v>8760</v>
      </c>
      <c r="G155" t="s">
        <v>399</v>
      </c>
      <c r="H155" t="s">
        <v>8760</v>
      </c>
      <c r="I155" t="s">
        <v>8760</v>
      </c>
      <c r="J155" s="144">
        <v>11</v>
      </c>
      <c r="K155" s="144"/>
      <c r="L155" s="144">
        <v>11</v>
      </c>
      <c r="M155" s="144"/>
      <c r="N155" s="144"/>
      <c r="O155" s="144"/>
      <c r="P155" s="144"/>
      <c r="Q155" s="144"/>
      <c r="R155" s="144"/>
      <c r="S155" s="144"/>
      <c r="T155" s="144"/>
      <c r="U155" s="144">
        <v>11</v>
      </c>
    </row>
    <row r="156" spans="1:21" x14ac:dyDescent="0.25">
      <c r="A156">
        <v>7449006730</v>
      </c>
      <c r="B156" t="s">
        <v>8722</v>
      </c>
      <c r="C156" t="s">
        <v>4</v>
      </c>
      <c r="D156" t="s">
        <v>8434</v>
      </c>
      <c r="E156" t="s">
        <v>5559</v>
      </c>
      <c r="F156" t="s">
        <v>8760</v>
      </c>
      <c r="G156" t="s">
        <v>400</v>
      </c>
      <c r="H156" t="s">
        <v>8760</v>
      </c>
      <c r="I156" t="s">
        <v>8760</v>
      </c>
      <c r="J156" s="144">
        <v>27</v>
      </c>
      <c r="K156" s="144"/>
      <c r="L156" s="144">
        <v>15</v>
      </c>
      <c r="M156" s="144"/>
      <c r="N156" s="144"/>
      <c r="O156" s="144">
        <v>12</v>
      </c>
      <c r="P156" s="144">
        <v>3</v>
      </c>
      <c r="Q156" s="144"/>
      <c r="R156" s="144">
        <v>2</v>
      </c>
      <c r="S156" s="144">
        <v>2</v>
      </c>
      <c r="T156" s="144"/>
      <c r="U156" s="144">
        <v>18</v>
      </c>
    </row>
    <row r="157" spans="1:21" x14ac:dyDescent="0.25">
      <c r="A157">
        <v>7450001007</v>
      </c>
      <c r="B157" t="s">
        <v>8730</v>
      </c>
      <c r="C157" t="s">
        <v>4</v>
      </c>
      <c r="D157" t="s">
        <v>8434</v>
      </c>
      <c r="E157" t="s">
        <v>5148</v>
      </c>
      <c r="F157" t="s">
        <v>8760</v>
      </c>
      <c r="G157" t="s">
        <v>247</v>
      </c>
      <c r="H157" t="s">
        <v>8760</v>
      </c>
      <c r="I157" t="s">
        <v>8760</v>
      </c>
      <c r="J157" s="144">
        <v>5</v>
      </c>
      <c r="K157" s="144">
        <v>0</v>
      </c>
      <c r="L157" s="144"/>
      <c r="M157" s="144">
        <v>0</v>
      </c>
      <c r="N157" s="144">
        <v>0</v>
      </c>
      <c r="O157" s="144">
        <v>5</v>
      </c>
      <c r="P157" s="144">
        <v>5</v>
      </c>
      <c r="Q157" s="144"/>
      <c r="R157" s="144">
        <v>0</v>
      </c>
      <c r="S157" s="144">
        <v>0</v>
      </c>
      <c r="T157" s="144"/>
      <c r="U157" s="144">
        <v>5</v>
      </c>
    </row>
    <row r="158" spans="1:21" x14ac:dyDescent="0.25">
      <c r="A158">
        <v>7450001007</v>
      </c>
      <c r="B158" t="s">
        <v>8730</v>
      </c>
      <c r="C158" t="s">
        <v>4</v>
      </c>
      <c r="D158" t="s">
        <v>8434</v>
      </c>
      <c r="E158" t="s">
        <v>4882</v>
      </c>
      <c r="J158" s="144">
        <v>491</v>
      </c>
      <c r="K158" s="144">
        <v>0</v>
      </c>
      <c r="L158" s="144">
        <v>31</v>
      </c>
      <c r="M158" s="144">
        <v>20</v>
      </c>
      <c r="N158" s="144">
        <v>0</v>
      </c>
      <c r="O158" s="144">
        <v>31</v>
      </c>
      <c r="P158" s="144">
        <v>2</v>
      </c>
      <c r="Q158" s="144">
        <v>2</v>
      </c>
      <c r="R158" s="144">
        <v>0</v>
      </c>
      <c r="S158" s="144">
        <v>0</v>
      </c>
      <c r="T158" s="144"/>
      <c r="U158" s="144">
        <v>871</v>
      </c>
    </row>
    <row r="159" spans="1:21" x14ac:dyDescent="0.25">
      <c r="A159">
        <v>7450001007</v>
      </c>
      <c r="B159" t="s">
        <v>8730</v>
      </c>
      <c r="C159" t="s">
        <v>4</v>
      </c>
      <c r="D159" t="s">
        <v>8434</v>
      </c>
      <c r="E159" t="s">
        <v>4859</v>
      </c>
      <c r="F159" t="s">
        <v>8760</v>
      </c>
      <c r="G159" t="s">
        <v>425</v>
      </c>
      <c r="H159" t="s">
        <v>9209</v>
      </c>
      <c r="I159" t="s">
        <v>8760</v>
      </c>
      <c r="J159" s="144">
        <v>7</v>
      </c>
      <c r="K159" s="144">
        <v>0</v>
      </c>
      <c r="L159" s="144">
        <v>5</v>
      </c>
      <c r="M159" s="144">
        <v>0</v>
      </c>
      <c r="N159" s="144">
        <v>0</v>
      </c>
      <c r="O159" s="144">
        <v>2</v>
      </c>
      <c r="P159" s="144">
        <v>2</v>
      </c>
      <c r="Q159" s="144">
        <v>0</v>
      </c>
      <c r="R159" s="144">
        <v>0</v>
      </c>
      <c r="S159" s="144">
        <v>0</v>
      </c>
      <c r="T159" s="144"/>
      <c r="U159" s="144">
        <v>7</v>
      </c>
    </row>
    <row r="160" spans="1:21" x14ac:dyDescent="0.25">
      <c r="A160">
        <v>7450001007</v>
      </c>
      <c r="B160" t="s">
        <v>8730</v>
      </c>
      <c r="C160" t="s">
        <v>4</v>
      </c>
      <c r="D160" t="s">
        <v>8434</v>
      </c>
      <c r="E160" t="s">
        <v>5537</v>
      </c>
      <c r="J160" s="144">
        <v>161</v>
      </c>
      <c r="K160" s="144">
        <v>0</v>
      </c>
      <c r="L160" s="144">
        <v>22</v>
      </c>
      <c r="M160" s="144">
        <v>1</v>
      </c>
      <c r="N160" s="144">
        <v>0</v>
      </c>
      <c r="O160" s="144">
        <v>15</v>
      </c>
      <c r="P160" s="144">
        <v>15</v>
      </c>
      <c r="Q160" s="144">
        <v>3</v>
      </c>
      <c r="R160" s="144">
        <v>5</v>
      </c>
      <c r="S160" s="144">
        <v>1</v>
      </c>
      <c r="T160" s="144">
        <v>0</v>
      </c>
      <c r="U160" s="144">
        <v>284</v>
      </c>
    </row>
    <row r="161" spans="1:21" x14ac:dyDescent="0.25">
      <c r="A161">
        <v>7450001007</v>
      </c>
      <c r="B161" t="s">
        <v>8730</v>
      </c>
      <c r="C161" t="s">
        <v>4</v>
      </c>
      <c r="D161" t="s">
        <v>8434</v>
      </c>
      <c r="E161" t="s">
        <v>4043</v>
      </c>
      <c r="F161" t="s">
        <v>8760</v>
      </c>
      <c r="G161" t="s">
        <v>404</v>
      </c>
      <c r="H161" t="s">
        <v>8626</v>
      </c>
      <c r="I161" t="s">
        <v>8760</v>
      </c>
      <c r="J161" s="144">
        <v>2</v>
      </c>
      <c r="K161" s="144">
        <v>0</v>
      </c>
      <c r="L161" s="144">
        <v>0</v>
      </c>
      <c r="M161" s="144">
        <v>0</v>
      </c>
      <c r="N161" s="144">
        <v>0</v>
      </c>
      <c r="O161" s="144">
        <v>2</v>
      </c>
      <c r="P161" s="144">
        <v>2</v>
      </c>
      <c r="Q161" s="144">
        <v>0</v>
      </c>
      <c r="R161" s="144">
        <v>0</v>
      </c>
      <c r="S161" s="144">
        <v>0</v>
      </c>
      <c r="T161" s="144">
        <v>0</v>
      </c>
      <c r="U161" s="144">
        <v>2</v>
      </c>
    </row>
    <row r="162" spans="1:21" x14ac:dyDescent="0.25">
      <c r="A162">
        <v>7450001007</v>
      </c>
      <c r="B162" t="s">
        <v>8730</v>
      </c>
      <c r="C162" t="s">
        <v>4</v>
      </c>
      <c r="D162" t="s">
        <v>8434</v>
      </c>
      <c r="E162" t="s">
        <v>4851</v>
      </c>
      <c r="F162" t="s">
        <v>8760</v>
      </c>
      <c r="G162" t="s">
        <v>272</v>
      </c>
      <c r="H162" t="s">
        <v>9209</v>
      </c>
      <c r="I162" t="s">
        <v>8760</v>
      </c>
      <c r="J162" s="144">
        <v>43</v>
      </c>
      <c r="K162" s="144">
        <v>0</v>
      </c>
      <c r="L162" s="144">
        <v>33</v>
      </c>
      <c r="M162" s="144">
        <v>8</v>
      </c>
      <c r="N162" s="144">
        <v>0</v>
      </c>
      <c r="O162" s="144">
        <v>2</v>
      </c>
      <c r="P162" s="144">
        <v>1</v>
      </c>
      <c r="Q162" s="144">
        <v>1</v>
      </c>
      <c r="R162" s="144">
        <v>0</v>
      </c>
      <c r="S162" s="144">
        <v>0</v>
      </c>
      <c r="T162" s="144"/>
      <c r="U162" s="144">
        <v>42</v>
      </c>
    </row>
    <row r="163" spans="1:21" x14ac:dyDescent="0.25">
      <c r="A163">
        <v>7450001007</v>
      </c>
      <c r="B163" t="s">
        <v>8730</v>
      </c>
      <c r="C163" t="s">
        <v>4</v>
      </c>
      <c r="D163" t="s">
        <v>8434</v>
      </c>
      <c r="E163" t="s">
        <v>1611</v>
      </c>
      <c r="F163" t="s">
        <v>8760</v>
      </c>
      <c r="G163" t="s">
        <v>384</v>
      </c>
      <c r="H163" t="s">
        <v>8760</v>
      </c>
      <c r="I163" t="s">
        <v>8760</v>
      </c>
      <c r="J163" s="144">
        <v>1</v>
      </c>
      <c r="K163" s="144">
        <v>0</v>
      </c>
      <c r="L163" s="144">
        <v>0</v>
      </c>
      <c r="M163" s="144">
        <v>0</v>
      </c>
      <c r="N163" s="144">
        <v>0</v>
      </c>
      <c r="O163" s="144">
        <v>1</v>
      </c>
      <c r="P163" s="144">
        <v>1</v>
      </c>
      <c r="Q163" s="144">
        <v>1</v>
      </c>
      <c r="R163" s="144">
        <v>0</v>
      </c>
      <c r="S163" s="144">
        <v>0</v>
      </c>
      <c r="T163" s="144">
        <v>0</v>
      </c>
      <c r="U163" s="144">
        <v>1</v>
      </c>
    </row>
    <row r="164" spans="1:21" x14ac:dyDescent="0.25">
      <c r="A164">
        <v>7450001007</v>
      </c>
      <c r="B164" t="s">
        <v>8730</v>
      </c>
      <c r="C164" t="s">
        <v>4</v>
      </c>
      <c r="D164" t="s">
        <v>8434</v>
      </c>
      <c r="E164" t="s">
        <v>4438</v>
      </c>
      <c r="F164" t="s">
        <v>8760</v>
      </c>
      <c r="G164" t="s">
        <v>395</v>
      </c>
      <c r="H164" t="s">
        <v>9209</v>
      </c>
      <c r="I164" t="s">
        <v>8760</v>
      </c>
      <c r="J164" s="144">
        <v>28</v>
      </c>
      <c r="K164" s="144">
        <v>0</v>
      </c>
      <c r="L164" s="144">
        <v>0</v>
      </c>
      <c r="M164" s="144">
        <v>2</v>
      </c>
      <c r="N164" s="144">
        <v>0</v>
      </c>
      <c r="O164" s="144">
        <v>4</v>
      </c>
      <c r="P164" s="144">
        <v>3</v>
      </c>
      <c r="Q164" s="144">
        <v>3</v>
      </c>
      <c r="R164" s="144">
        <v>0</v>
      </c>
      <c r="S164" s="144">
        <v>0</v>
      </c>
      <c r="T164" s="144"/>
      <c r="U164" s="144">
        <v>27</v>
      </c>
    </row>
    <row r="165" spans="1:21" x14ac:dyDescent="0.25">
      <c r="A165">
        <v>7450001007</v>
      </c>
      <c r="B165" t="s">
        <v>8730</v>
      </c>
      <c r="C165" t="s">
        <v>4</v>
      </c>
      <c r="D165" t="s">
        <v>8434</v>
      </c>
      <c r="E165" t="s">
        <v>5408</v>
      </c>
      <c r="F165" t="s">
        <v>8760</v>
      </c>
      <c r="G165" t="s">
        <v>384</v>
      </c>
      <c r="H165" t="s">
        <v>8760</v>
      </c>
      <c r="I165" t="s">
        <v>8760</v>
      </c>
      <c r="J165" s="144">
        <v>1</v>
      </c>
      <c r="K165" s="144">
        <v>0</v>
      </c>
      <c r="L165" s="144">
        <v>0</v>
      </c>
      <c r="M165" s="144">
        <v>0</v>
      </c>
      <c r="N165" s="144">
        <v>0</v>
      </c>
      <c r="O165" s="144">
        <v>1</v>
      </c>
      <c r="P165" s="144">
        <v>1</v>
      </c>
      <c r="Q165" s="144">
        <v>1</v>
      </c>
      <c r="R165" s="144">
        <v>0</v>
      </c>
      <c r="S165" s="144">
        <v>0</v>
      </c>
      <c r="T165" s="144">
        <v>0</v>
      </c>
      <c r="U165" s="144">
        <v>1</v>
      </c>
    </row>
    <row r="166" spans="1:21" x14ac:dyDescent="0.25">
      <c r="A166">
        <v>7450001007</v>
      </c>
      <c r="B166" t="s">
        <v>8730</v>
      </c>
      <c r="C166" t="s">
        <v>4</v>
      </c>
      <c r="D166" t="s">
        <v>8434</v>
      </c>
      <c r="E166" t="s">
        <v>2806</v>
      </c>
      <c r="F166" t="s">
        <v>8760</v>
      </c>
      <c r="G166" t="s">
        <v>384</v>
      </c>
      <c r="H166" t="s">
        <v>8760</v>
      </c>
      <c r="I166" t="s">
        <v>8760</v>
      </c>
      <c r="J166" s="144">
        <v>1</v>
      </c>
      <c r="K166" s="144">
        <v>0</v>
      </c>
      <c r="L166" s="144">
        <v>0</v>
      </c>
      <c r="M166" s="144">
        <v>0</v>
      </c>
      <c r="N166" s="144">
        <v>0</v>
      </c>
      <c r="O166" s="144">
        <v>1</v>
      </c>
      <c r="P166" s="144">
        <v>1</v>
      </c>
      <c r="Q166" s="144">
        <v>1</v>
      </c>
      <c r="R166" s="144">
        <v>0</v>
      </c>
      <c r="S166" s="144">
        <v>0</v>
      </c>
      <c r="T166" s="144">
        <v>0</v>
      </c>
      <c r="U166" s="144">
        <v>1</v>
      </c>
    </row>
    <row r="167" spans="1:21" x14ac:dyDescent="0.25">
      <c r="A167">
        <v>7450001007</v>
      </c>
      <c r="B167" t="s">
        <v>8730</v>
      </c>
      <c r="C167" t="s">
        <v>4</v>
      </c>
      <c r="D167" t="s">
        <v>8434</v>
      </c>
      <c r="E167" t="s">
        <v>2939</v>
      </c>
      <c r="F167" t="s">
        <v>8760</v>
      </c>
      <c r="G167" t="s">
        <v>384</v>
      </c>
      <c r="H167" t="s">
        <v>8760</v>
      </c>
      <c r="I167" t="s">
        <v>8760</v>
      </c>
      <c r="J167" s="144">
        <v>1</v>
      </c>
      <c r="K167" s="144">
        <v>0</v>
      </c>
      <c r="L167" s="144">
        <v>0</v>
      </c>
      <c r="M167" s="144">
        <v>0</v>
      </c>
      <c r="N167" s="144">
        <v>0</v>
      </c>
      <c r="O167" s="144">
        <v>1</v>
      </c>
      <c r="P167" s="144">
        <v>1</v>
      </c>
      <c r="Q167" s="144">
        <v>1</v>
      </c>
      <c r="R167" s="144">
        <v>0</v>
      </c>
      <c r="S167" s="144">
        <v>0</v>
      </c>
      <c r="T167" s="144">
        <v>0</v>
      </c>
      <c r="U167" s="144">
        <v>1</v>
      </c>
    </row>
    <row r="168" spans="1:21" x14ac:dyDescent="0.25">
      <c r="A168">
        <v>7450001007</v>
      </c>
      <c r="B168" t="s">
        <v>8730</v>
      </c>
      <c r="C168" t="s">
        <v>4</v>
      </c>
      <c r="D168" t="s">
        <v>8434</v>
      </c>
      <c r="E168" t="s">
        <v>1574</v>
      </c>
      <c r="F168" t="s">
        <v>8760</v>
      </c>
      <c r="G168" t="s">
        <v>395</v>
      </c>
      <c r="H168" t="s">
        <v>9209</v>
      </c>
      <c r="I168" t="s">
        <v>8760</v>
      </c>
      <c r="J168" s="144">
        <v>10</v>
      </c>
      <c r="K168" s="144">
        <v>0</v>
      </c>
      <c r="L168" s="144">
        <v>0</v>
      </c>
      <c r="M168" s="144">
        <v>7</v>
      </c>
      <c r="N168" s="144">
        <v>0</v>
      </c>
      <c r="O168" s="144">
        <v>3</v>
      </c>
      <c r="P168" s="144">
        <v>0</v>
      </c>
      <c r="Q168" s="144">
        <v>0</v>
      </c>
      <c r="R168" s="144">
        <v>0</v>
      </c>
      <c r="S168" s="144">
        <v>0</v>
      </c>
      <c r="T168" s="144"/>
      <c r="U168" s="144">
        <v>7</v>
      </c>
    </row>
    <row r="169" spans="1:21" x14ac:dyDescent="0.25">
      <c r="A169">
        <v>7450001007</v>
      </c>
      <c r="B169" t="s">
        <v>8730</v>
      </c>
      <c r="C169" t="s">
        <v>4</v>
      </c>
      <c r="D169" t="s">
        <v>8434</v>
      </c>
      <c r="E169" t="s">
        <v>4042</v>
      </c>
      <c r="F169" t="s">
        <v>8760</v>
      </c>
      <c r="G169" t="s">
        <v>395</v>
      </c>
      <c r="H169" t="s">
        <v>9209</v>
      </c>
      <c r="I169" t="s">
        <v>8760</v>
      </c>
      <c r="J169" s="144">
        <v>37</v>
      </c>
      <c r="K169" s="144">
        <v>0</v>
      </c>
      <c r="L169" s="144">
        <v>20</v>
      </c>
      <c r="M169" s="144">
        <v>10</v>
      </c>
      <c r="N169" s="144">
        <v>0</v>
      </c>
      <c r="O169" s="144">
        <v>7</v>
      </c>
      <c r="P169" s="144">
        <v>0</v>
      </c>
      <c r="Q169" s="144">
        <v>0</v>
      </c>
      <c r="R169" s="144">
        <v>0</v>
      </c>
      <c r="S169" s="144">
        <v>0</v>
      </c>
      <c r="T169" s="144"/>
      <c r="U169" s="144">
        <v>30</v>
      </c>
    </row>
    <row r="170" spans="1:21" x14ac:dyDescent="0.25">
      <c r="A170">
        <v>7450001007</v>
      </c>
      <c r="B170" t="s">
        <v>8730</v>
      </c>
      <c r="C170" t="s">
        <v>4</v>
      </c>
      <c r="D170" t="s">
        <v>8434</v>
      </c>
      <c r="E170" t="s">
        <v>2605</v>
      </c>
      <c r="F170" t="s">
        <v>8760</v>
      </c>
      <c r="G170" t="s">
        <v>408</v>
      </c>
      <c r="H170" t="s">
        <v>8760</v>
      </c>
      <c r="I170" t="s">
        <v>8760</v>
      </c>
      <c r="J170" s="144">
        <v>6</v>
      </c>
      <c r="K170" s="144"/>
      <c r="L170" s="144"/>
      <c r="M170" s="144"/>
      <c r="N170" s="144"/>
      <c r="O170" s="144">
        <v>6</v>
      </c>
      <c r="P170" s="144">
        <v>6</v>
      </c>
      <c r="Q170" s="144">
        <v>6</v>
      </c>
      <c r="R170" s="144">
        <v>0</v>
      </c>
      <c r="S170" s="144"/>
      <c r="T170" s="144"/>
      <c r="U170" s="144">
        <v>6</v>
      </c>
    </row>
    <row r="171" spans="1:21" x14ac:dyDescent="0.25">
      <c r="A171">
        <v>7450001007</v>
      </c>
      <c r="B171" t="s">
        <v>8730</v>
      </c>
      <c r="C171" t="s">
        <v>4</v>
      </c>
      <c r="D171" t="s">
        <v>8434</v>
      </c>
      <c r="E171" t="s">
        <v>2604</v>
      </c>
      <c r="F171" t="s">
        <v>8760</v>
      </c>
      <c r="G171" t="s">
        <v>387</v>
      </c>
      <c r="H171" t="s">
        <v>9209</v>
      </c>
      <c r="I171" t="s">
        <v>8760</v>
      </c>
      <c r="J171" s="144">
        <v>104</v>
      </c>
      <c r="K171" s="144">
        <v>30</v>
      </c>
      <c r="L171" s="144">
        <v>44</v>
      </c>
      <c r="M171" s="144">
        <v>0</v>
      </c>
      <c r="N171" s="144">
        <v>0</v>
      </c>
      <c r="O171" s="144">
        <v>30</v>
      </c>
      <c r="P171" s="144">
        <v>30</v>
      </c>
      <c r="Q171" s="144">
        <v>9</v>
      </c>
      <c r="R171" s="144">
        <v>21</v>
      </c>
      <c r="S171" s="144">
        <v>6</v>
      </c>
      <c r="T171" s="144"/>
      <c r="U171" s="144">
        <v>104</v>
      </c>
    </row>
    <row r="172" spans="1:21" x14ac:dyDescent="0.25">
      <c r="A172">
        <v>7450001007</v>
      </c>
      <c r="B172" t="s">
        <v>8730</v>
      </c>
      <c r="C172" t="s">
        <v>4</v>
      </c>
      <c r="D172" t="s">
        <v>8434</v>
      </c>
      <c r="E172" t="s">
        <v>2604</v>
      </c>
      <c r="F172" t="s">
        <v>8760</v>
      </c>
      <c r="G172" t="s">
        <v>408</v>
      </c>
      <c r="H172" t="s">
        <v>9209</v>
      </c>
      <c r="I172" t="s">
        <v>8760</v>
      </c>
      <c r="J172" s="144">
        <v>5</v>
      </c>
      <c r="K172" s="144">
        <v>0</v>
      </c>
      <c r="L172" s="144">
        <v>0</v>
      </c>
      <c r="M172" s="144">
        <v>0</v>
      </c>
      <c r="N172" s="144">
        <v>0</v>
      </c>
      <c r="O172" s="144">
        <v>5</v>
      </c>
      <c r="P172" s="144">
        <v>5</v>
      </c>
      <c r="Q172" s="144">
        <v>0</v>
      </c>
      <c r="R172" s="144">
        <v>5</v>
      </c>
      <c r="S172" s="144">
        <v>0</v>
      </c>
      <c r="T172" s="144"/>
      <c r="U172" s="144">
        <v>5</v>
      </c>
    </row>
    <row r="173" spans="1:21" x14ac:dyDescent="0.25">
      <c r="A173">
        <v>7450001007</v>
      </c>
      <c r="B173" t="s">
        <v>8730</v>
      </c>
      <c r="C173" t="s">
        <v>4</v>
      </c>
      <c r="D173" t="s">
        <v>8434</v>
      </c>
      <c r="E173" t="s">
        <v>4871</v>
      </c>
      <c r="F173" t="s">
        <v>8760</v>
      </c>
      <c r="G173" t="s">
        <v>227</v>
      </c>
      <c r="H173" t="s">
        <v>8760</v>
      </c>
      <c r="I173" t="s">
        <v>8760</v>
      </c>
      <c r="J173" s="144">
        <v>1</v>
      </c>
      <c r="K173" s="144"/>
      <c r="L173" s="144"/>
      <c r="M173" s="144"/>
      <c r="N173" s="144"/>
      <c r="O173" s="144">
        <v>1</v>
      </c>
      <c r="P173" s="144">
        <v>1</v>
      </c>
      <c r="Q173" s="144">
        <v>1</v>
      </c>
      <c r="R173" s="144">
        <v>0</v>
      </c>
      <c r="S173" s="144"/>
      <c r="T173" s="144"/>
      <c r="U173" s="144">
        <v>1</v>
      </c>
    </row>
    <row r="174" spans="1:21" x14ac:dyDescent="0.25">
      <c r="A174">
        <v>7450001007</v>
      </c>
      <c r="B174" t="s">
        <v>8730</v>
      </c>
      <c r="C174" t="s">
        <v>4</v>
      </c>
      <c r="D174" t="s">
        <v>8434</v>
      </c>
      <c r="E174" t="s">
        <v>2827</v>
      </c>
      <c r="F174" t="s">
        <v>10114</v>
      </c>
      <c r="G174" t="s">
        <v>410</v>
      </c>
      <c r="H174" t="s">
        <v>9209</v>
      </c>
      <c r="I174" t="s">
        <v>8760</v>
      </c>
      <c r="J174" s="144">
        <v>86</v>
      </c>
      <c r="K174" s="144">
        <v>9</v>
      </c>
      <c r="L174" s="144">
        <v>32</v>
      </c>
      <c r="M174" s="144">
        <v>0</v>
      </c>
      <c r="N174" s="144">
        <v>0</v>
      </c>
      <c r="O174" s="144">
        <v>12</v>
      </c>
      <c r="P174" s="144">
        <v>12</v>
      </c>
      <c r="Q174" s="144">
        <v>3</v>
      </c>
      <c r="R174" s="144">
        <v>9</v>
      </c>
      <c r="S174" s="144">
        <v>3</v>
      </c>
      <c r="T174" s="144"/>
      <c r="U174" s="144">
        <v>86</v>
      </c>
    </row>
    <row r="175" spans="1:21" x14ac:dyDescent="0.25">
      <c r="A175">
        <v>7450001007</v>
      </c>
      <c r="B175" t="s">
        <v>8730</v>
      </c>
      <c r="C175" t="s">
        <v>4</v>
      </c>
      <c r="D175" t="s">
        <v>8434</v>
      </c>
      <c r="E175" t="s">
        <v>5558</v>
      </c>
      <c r="F175" t="s">
        <v>8760</v>
      </c>
      <c r="G175" t="s">
        <v>400</v>
      </c>
      <c r="H175" t="s">
        <v>9209</v>
      </c>
      <c r="I175" t="s">
        <v>8760</v>
      </c>
      <c r="J175" s="144">
        <v>3</v>
      </c>
      <c r="K175" s="144">
        <v>0</v>
      </c>
      <c r="L175" s="144">
        <v>0</v>
      </c>
      <c r="M175" s="144">
        <v>0</v>
      </c>
      <c r="N175" s="144">
        <v>0</v>
      </c>
      <c r="O175" s="144">
        <v>3</v>
      </c>
      <c r="P175" s="144">
        <v>3</v>
      </c>
      <c r="Q175" s="144">
        <v>0</v>
      </c>
      <c r="R175" s="144">
        <v>3</v>
      </c>
      <c r="S175" s="144">
        <v>0</v>
      </c>
      <c r="T175" s="144"/>
      <c r="U175" s="144">
        <v>3</v>
      </c>
    </row>
    <row r="176" spans="1:21" x14ac:dyDescent="0.25">
      <c r="A176">
        <v>7450001007</v>
      </c>
      <c r="B176" t="s">
        <v>8730</v>
      </c>
      <c r="C176" t="s">
        <v>4</v>
      </c>
      <c r="D176" t="s">
        <v>8434</v>
      </c>
      <c r="E176" t="s">
        <v>5558</v>
      </c>
      <c r="F176" t="s">
        <v>8760</v>
      </c>
      <c r="G176" t="s">
        <v>8649</v>
      </c>
      <c r="H176" t="s">
        <v>9209</v>
      </c>
      <c r="I176" t="s">
        <v>8760</v>
      </c>
      <c r="J176" s="144">
        <v>65</v>
      </c>
      <c r="K176" s="144">
        <v>0</v>
      </c>
      <c r="L176" s="144">
        <v>48</v>
      </c>
      <c r="M176" s="144">
        <v>0</v>
      </c>
      <c r="N176" s="144">
        <v>0</v>
      </c>
      <c r="O176" s="144">
        <v>17</v>
      </c>
      <c r="P176" s="144">
        <v>17</v>
      </c>
      <c r="Q176" s="144">
        <v>3</v>
      </c>
      <c r="R176" s="144">
        <v>14</v>
      </c>
      <c r="S176" s="144">
        <v>4</v>
      </c>
      <c r="T176" s="144"/>
      <c r="U176" s="144">
        <v>65</v>
      </c>
    </row>
    <row r="177" spans="1:21" x14ac:dyDescent="0.25">
      <c r="A177">
        <v>7450001007</v>
      </c>
      <c r="B177" t="s">
        <v>8730</v>
      </c>
      <c r="C177" t="s">
        <v>4</v>
      </c>
      <c r="D177" t="s">
        <v>8434</v>
      </c>
      <c r="E177" t="s">
        <v>3161</v>
      </c>
      <c r="F177" t="s">
        <v>8760</v>
      </c>
      <c r="G177" t="s">
        <v>268</v>
      </c>
      <c r="H177" t="s">
        <v>9209</v>
      </c>
      <c r="I177" t="s">
        <v>8760</v>
      </c>
      <c r="J177" s="144">
        <v>28</v>
      </c>
      <c r="K177" s="144">
        <v>0</v>
      </c>
      <c r="L177" s="144">
        <v>24</v>
      </c>
      <c r="M177" s="144">
        <v>0</v>
      </c>
      <c r="N177" s="144">
        <v>0</v>
      </c>
      <c r="O177" s="144">
        <v>4</v>
      </c>
      <c r="P177" s="144">
        <v>0</v>
      </c>
      <c r="Q177" s="144">
        <v>0</v>
      </c>
      <c r="R177" s="144">
        <v>0</v>
      </c>
      <c r="S177" s="144">
        <v>0</v>
      </c>
      <c r="T177" s="144"/>
      <c r="U177" s="144">
        <v>24</v>
      </c>
    </row>
    <row r="178" spans="1:21" x14ac:dyDescent="0.25">
      <c r="A178">
        <v>7450001007</v>
      </c>
      <c r="B178" t="s">
        <v>8730</v>
      </c>
      <c r="C178" t="s">
        <v>4</v>
      </c>
      <c r="D178" t="s">
        <v>8434</v>
      </c>
      <c r="E178" t="s">
        <v>3630</v>
      </c>
      <c r="F178" t="s">
        <v>8760</v>
      </c>
      <c r="G178" t="s">
        <v>399</v>
      </c>
      <c r="H178" t="s">
        <v>9209</v>
      </c>
      <c r="I178" t="s">
        <v>8760</v>
      </c>
      <c r="J178" s="144">
        <v>52</v>
      </c>
      <c r="K178" s="144">
        <v>0</v>
      </c>
      <c r="L178" s="144">
        <v>23</v>
      </c>
      <c r="M178" s="144">
        <v>19</v>
      </c>
      <c r="N178" s="144">
        <v>0</v>
      </c>
      <c r="O178" s="144">
        <v>10</v>
      </c>
      <c r="P178" s="144">
        <v>3</v>
      </c>
      <c r="Q178" s="144">
        <v>3</v>
      </c>
      <c r="R178" s="144">
        <v>0</v>
      </c>
      <c r="S178" s="144">
        <v>0</v>
      </c>
      <c r="T178" s="144"/>
      <c r="U178" s="144">
        <v>45</v>
      </c>
    </row>
    <row r="179" spans="1:21" x14ac:dyDescent="0.25">
      <c r="A179">
        <v>7450001007</v>
      </c>
      <c r="B179" t="s">
        <v>8730</v>
      </c>
      <c r="C179" t="s">
        <v>4</v>
      </c>
      <c r="D179" t="s">
        <v>8434</v>
      </c>
      <c r="E179" t="s">
        <v>1537</v>
      </c>
      <c r="F179" t="s">
        <v>8760</v>
      </c>
      <c r="G179" t="s">
        <v>227</v>
      </c>
      <c r="H179" t="s">
        <v>8760</v>
      </c>
      <c r="I179" t="s">
        <v>8760</v>
      </c>
      <c r="J179" s="144">
        <v>1</v>
      </c>
      <c r="K179" s="144"/>
      <c r="L179" s="144"/>
      <c r="M179" s="144"/>
      <c r="N179" s="144"/>
      <c r="O179" s="144">
        <v>1</v>
      </c>
      <c r="P179" s="144">
        <v>1</v>
      </c>
      <c r="Q179" s="144">
        <v>1</v>
      </c>
      <c r="R179" s="144">
        <v>0</v>
      </c>
      <c r="S179" s="144"/>
      <c r="T179" s="144"/>
      <c r="U179" s="144">
        <v>1</v>
      </c>
    </row>
    <row r="180" spans="1:21" x14ac:dyDescent="0.25">
      <c r="A180">
        <v>7450001007</v>
      </c>
      <c r="B180" t="s">
        <v>8730</v>
      </c>
      <c r="C180" t="s">
        <v>4</v>
      </c>
      <c r="D180" t="s">
        <v>8434</v>
      </c>
      <c r="E180" t="s">
        <v>2607</v>
      </c>
      <c r="F180" t="s">
        <v>8760</v>
      </c>
      <c r="G180" t="s">
        <v>408</v>
      </c>
      <c r="H180" t="s">
        <v>8760</v>
      </c>
      <c r="I180" t="s">
        <v>8760</v>
      </c>
      <c r="J180" s="144">
        <v>6</v>
      </c>
      <c r="K180" s="144"/>
      <c r="L180" s="144">
        <v>5</v>
      </c>
      <c r="M180" s="144"/>
      <c r="N180" s="144"/>
      <c r="O180" s="144">
        <v>1</v>
      </c>
      <c r="P180" s="144">
        <v>1</v>
      </c>
      <c r="Q180" s="144">
        <v>0</v>
      </c>
      <c r="R180" s="144">
        <v>1</v>
      </c>
      <c r="S180" s="144"/>
      <c r="T180" s="144"/>
      <c r="U180" s="144">
        <v>6</v>
      </c>
    </row>
    <row r="181" spans="1:21" x14ac:dyDescent="0.25">
      <c r="A181">
        <v>7450001007</v>
      </c>
      <c r="B181" t="s">
        <v>8730</v>
      </c>
      <c r="C181" t="s">
        <v>4</v>
      </c>
      <c r="D181" t="s">
        <v>8434</v>
      </c>
      <c r="E181" t="s">
        <v>2508</v>
      </c>
      <c r="F181" t="s">
        <v>8760</v>
      </c>
      <c r="G181" t="s">
        <v>384</v>
      </c>
      <c r="H181" t="s">
        <v>8760</v>
      </c>
      <c r="I181" t="s">
        <v>8760</v>
      </c>
      <c r="J181" s="144">
        <v>1</v>
      </c>
      <c r="K181" s="144">
        <v>0</v>
      </c>
      <c r="L181" s="144">
        <v>0</v>
      </c>
      <c r="M181" s="144">
        <v>0</v>
      </c>
      <c r="N181" s="144">
        <v>0</v>
      </c>
      <c r="O181" s="144">
        <v>1</v>
      </c>
      <c r="P181" s="144">
        <v>1</v>
      </c>
      <c r="Q181" s="144">
        <v>1</v>
      </c>
      <c r="R181" s="144">
        <v>0</v>
      </c>
      <c r="S181" s="144">
        <v>0</v>
      </c>
      <c r="T181" s="144">
        <v>0</v>
      </c>
      <c r="U181" s="144">
        <v>1</v>
      </c>
    </row>
    <row r="182" spans="1:21" x14ac:dyDescent="0.25">
      <c r="A182">
        <v>7417001747</v>
      </c>
      <c r="B182" t="s">
        <v>8707</v>
      </c>
      <c r="C182" t="s">
        <v>4</v>
      </c>
      <c r="D182" t="s">
        <v>8434</v>
      </c>
      <c r="E182" t="s">
        <v>4882</v>
      </c>
      <c r="J182" s="144">
        <v>10</v>
      </c>
      <c r="K182" s="144">
        <v>0</v>
      </c>
      <c r="L182" s="144">
        <v>10</v>
      </c>
      <c r="M182" s="144">
        <v>0</v>
      </c>
      <c r="N182" s="144">
        <v>3</v>
      </c>
      <c r="O182" s="144">
        <v>0</v>
      </c>
      <c r="P182" s="144">
        <v>0</v>
      </c>
      <c r="Q182" s="144">
        <v>0</v>
      </c>
      <c r="R182" s="144">
        <v>0</v>
      </c>
      <c r="S182" s="144">
        <v>0</v>
      </c>
      <c r="T182" s="144">
        <v>0</v>
      </c>
      <c r="U182" s="144">
        <v>10</v>
      </c>
    </row>
    <row r="183" spans="1:21" x14ac:dyDescent="0.25">
      <c r="A183">
        <v>7417001747</v>
      </c>
      <c r="B183" t="s">
        <v>8707</v>
      </c>
      <c r="C183" t="s">
        <v>4</v>
      </c>
      <c r="D183" t="s">
        <v>8434</v>
      </c>
      <c r="E183" t="s">
        <v>5537</v>
      </c>
      <c r="J183" s="144">
        <v>10</v>
      </c>
      <c r="K183" s="144">
        <v>0</v>
      </c>
      <c r="L183" s="144">
        <v>4</v>
      </c>
      <c r="M183" s="144">
        <v>0</v>
      </c>
      <c r="N183" s="144">
        <v>0</v>
      </c>
      <c r="O183" s="144">
        <v>0</v>
      </c>
      <c r="P183" s="144">
        <v>0</v>
      </c>
      <c r="Q183" s="144">
        <v>0</v>
      </c>
      <c r="R183" s="144">
        <v>0</v>
      </c>
      <c r="S183" s="144">
        <v>0</v>
      </c>
      <c r="T183" s="144">
        <v>0</v>
      </c>
      <c r="U183" s="144">
        <v>10</v>
      </c>
    </row>
    <row r="184" spans="1:21" x14ac:dyDescent="0.25">
      <c r="A184">
        <v>7417001747</v>
      </c>
      <c r="B184" t="s">
        <v>8707</v>
      </c>
      <c r="C184" t="s">
        <v>4</v>
      </c>
      <c r="D184" t="s">
        <v>8434</v>
      </c>
      <c r="E184" t="s">
        <v>5482</v>
      </c>
      <c r="F184" t="s">
        <v>9197</v>
      </c>
      <c r="G184" t="s">
        <v>8649</v>
      </c>
      <c r="H184" t="s">
        <v>9198</v>
      </c>
      <c r="I184" t="s">
        <v>8760</v>
      </c>
      <c r="J184" s="144">
        <v>3</v>
      </c>
      <c r="K184" s="144">
        <v>0</v>
      </c>
      <c r="L184" s="144">
        <v>3</v>
      </c>
      <c r="M184" s="144">
        <v>0</v>
      </c>
      <c r="N184" s="144">
        <v>0</v>
      </c>
      <c r="O184" s="144">
        <v>0</v>
      </c>
      <c r="P184" s="144">
        <v>0</v>
      </c>
      <c r="Q184" s="144">
        <v>0</v>
      </c>
      <c r="R184" s="144">
        <v>0</v>
      </c>
      <c r="S184" s="144">
        <v>0</v>
      </c>
      <c r="T184" s="144">
        <v>0</v>
      </c>
      <c r="U184" s="144">
        <v>3</v>
      </c>
    </row>
    <row r="185" spans="1:21" x14ac:dyDescent="0.25">
      <c r="A185">
        <v>7417001747</v>
      </c>
      <c r="B185" t="s">
        <v>8707</v>
      </c>
      <c r="C185" t="s">
        <v>4</v>
      </c>
      <c r="D185" t="s">
        <v>8434</v>
      </c>
      <c r="E185" t="s">
        <v>2375</v>
      </c>
      <c r="F185" t="s">
        <v>9197</v>
      </c>
      <c r="G185" t="s">
        <v>311</v>
      </c>
      <c r="H185" t="s">
        <v>9198</v>
      </c>
      <c r="I185" t="s">
        <v>8760</v>
      </c>
      <c r="J185" s="144">
        <v>9</v>
      </c>
      <c r="K185" s="144">
        <v>0</v>
      </c>
      <c r="L185" s="144">
        <v>9</v>
      </c>
      <c r="M185" s="144">
        <v>0</v>
      </c>
      <c r="N185" s="144">
        <v>6</v>
      </c>
      <c r="O185" s="144">
        <v>0</v>
      </c>
      <c r="P185" s="144">
        <v>0</v>
      </c>
      <c r="Q185" s="144">
        <v>0</v>
      </c>
      <c r="R185" s="144">
        <v>0</v>
      </c>
      <c r="S185" s="144">
        <v>0</v>
      </c>
      <c r="T185" s="144">
        <v>0</v>
      </c>
      <c r="U185" s="144">
        <v>9</v>
      </c>
    </row>
    <row r="186" spans="1:21" x14ac:dyDescent="0.25">
      <c r="A186">
        <v>7417001747</v>
      </c>
      <c r="B186" t="s">
        <v>8707</v>
      </c>
      <c r="C186" t="s">
        <v>4</v>
      </c>
      <c r="D186" t="s">
        <v>8434</v>
      </c>
      <c r="E186" t="s">
        <v>5569</v>
      </c>
      <c r="F186" t="s">
        <v>9197</v>
      </c>
      <c r="G186" t="s">
        <v>219</v>
      </c>
      <c r="H186" t="s">
        <v>9198</v>
      </c>
      <c r="I186" t="s">
        <v>8760</v>
      </c>
      <c r="J186" s="144">
        <v>16</v>
      </c>
      <c r="K186" s="144">
        <v>0</v>
      </c>
      <c r="L186" s="144">
        <v>16</v>
      </c>
      <c r="M186" s="144">
        <v>0</v>
      </c>
      <c r="N186" s="144">
        <v>3</v>
      </c>
      <c r="O186" s="144">
        <v>0</v>
      </c>
      <c r="P186" s="144">
        <v>0</v>
      </c>
      <c r="Q186" s="144">
        <v>0</v>
      </c>
      <c r="R186" s="144">
        <v>0</v>
      </c>
      <c r="S186" s="144">
        <v>0</v>
      </c>
      <c r="T186" s="144">
        <v>0</v>
      </c>
      <c r="U186" s="144">
        <v>16</v>
      </c>
    </row>
    <row r="187" spans="1:21" x14ac:dyDescent="0.25">
      <c r="A187">
        <v>7417001747</v>
      </c>
      <c r="B187" t="s">
        <v>8707</v>
      </c>
      <c r="C187" t="s">
        <v>4</v>
      </c>
      <c r="D187" t="s">
        <v>8434</v>
      </c>
      <c r="E187" t="s">
        <v>5569</v>
      </c>
      <c r="F187" t="s">
        <v>9197</v>
      </c>
      <c r="G187" t="s">
        <v>218</v>
      </c>
      <c r="H187" t="s">
        <v>9198</v>
      </c>
      <c r="I187" t="s">
        <v>8760</v>
      </c>
      <c r="J187" s="144">
        <v>6</v>
      </c>
      <c r="K187" s="144">
        <v>0</v>
      </c>
      <c r="L187" s="144">
        <v>6</v>
      </c>
      <c r="M187" s="144">
        <v>0</v>
      </c>
      <c r="N187" s="144">
        <v>0</v>
      </c>
      <c r="O187" s="144">
        <v>0</v>
      </c>
      <c r="P187" s="144">
        <v>0</v>
      </c>
      <c r="Q187" s="144">
        <v>0</v>
      </c>
      <c r="R187" s="144">
        <v>0</v>
      </c>
      <c r="S187" s="144">
        <v>0</v>
      </c>
      <c r="T187" s="144">
        <v>0</v>
      </c>
      <c r="U187" s="144">
        <v>6</v>
      </c>
    </row>
    <row r="188" spans="1:21" x14ac:dyDescent="0.25">
      <c r="A188">
        <v>7417001747</v>
      </c>
      <c r="B188" t="s">
        <v>8707</v>
      </c>
      <c r="C188" t="s">
        <v>4</v>
      </c>
      <c r="D188" t="s">
        <v>8434</v>
      </c>
      <c r="E188" t="s">
        <v>1365</v>
      </c>
      <c r="F188" t="s">
        <v>9197</v>
      </c>
      <c r="G188" t="s">
        <v>383</v>
      </c>
      <c r="H188" t="s">
        <v>9198</v>
      </c>
      <c r="I188" t="s">
        <v>8760</v>
      </c>
      <c r="J188" s="144">
        <v>17</v>
      </c>
      <c r="K188" s="144">
        <v>0</v>
      </c>
      <c r="L188" s="144">
        <v>17</v>
      </c>
      <c r="M188" s="144">
        <v>0</v>
      </c>
      <c r="N188" s="144">
        <v>17</v>
      </c>
      <c r="O188" s="144">
        <v>0</v>
      </c>
      <c r="P188" s="144">
        <v>0</v>
      </c>
      <c r="Q188" s="144">
        <v>0</v>
      </c>
      <c r="R188" s="144">
        <v>0</v>
      </c>
      <c r="S188" s="144">
        <v>0</v>
      </c>
      <c r="T188" s="144">
        <v>0</v>
      </c>
      <c r="U188" s="144">
        <v>17</v>
      </c>
    </row>
    <row r="189" spans="1:21" x14ac:dyDescent="0.25">
      <c r="A189">
        <v>7417001747</v>
      </c>
      <c r="B189" t="s">
        <v>8707</v>
      </c>
      <c r="C189" t="s">
        <v>4</v>
      </c>
      <c r="D189" t="s">
        <v>8434</v>
      </c>
      <c r="E189" t="s">
        <v>2596</v>
      </c>
      <c r="F189" t="s">
        <v>8760</v>
      </c>
      <c r="G189" t="s">
        <v>384</v>
      </c>
      <c r="H189" t="s">
        <v>8760</v>
      </c>
      <c r="I189" t="s">
        <v>8760</v>
      </c>
      <c r="J189" s="144">
        <v>4</v>
      </c>
      <c r="K189" s="144">
        <v>0</v>
      </c>
      <c r="L189" s="144">
        <v>0</v>
      </c>
      <c r="M189" s="144">
        <v>0</v>
      </c>
      <c r="N189" s="144">
        <v>0</v>
      </c>
      <c r="O189" s="144">
        <v>2</v>
      </c>
      <c r="P189" s="144">
        <v>2</v>
      </c>
      <c r="Q189" s="144">
        <v>2</v>
      </c>
      <c r="R189" s="144">
        <v>0</v>
      </c>
      <c r="S189" s="144">
        <v>0</v>
      </c>
      <c r="T189" s="144"/>
      <c r="U189" s="144">
        <v>4</v>
      </c>
    </row>
    <row r="190" spans="1:21" x14ac:dyDescent="0.25">
      <c r="A190">
        <v>7417001747</v>
      </c>
      <c r="B190" t="s">
        <v>8707</v>
      </c>
      <c r="C190" t="s">
        <v>4</v>
      </c>
      <c r="D190" t="s">
        <v>8434</v>
      </c>
      <c r="E190" t="s">
        <v>4169</v>
      </c>
      <c r="F190" t="s">
        <v>8760</v>
      </c>
      <c r="G190" t="s">
        <v>384</v>
      </c>
      <c r="H190" t="s">
        <v>8760</v>
      </c>
      <c r="I190" t="s">
        <v>8760</v>
      </c>
      <c r="J190" s="144">
        <v>1</v>
      </c>
      <c r="K190" s="144">
        <v>0</v>
      </c>
      <c r="L190" s="144">
        <v>0</v>
      </c>
      <c r="M190" s="144">
        <v>0</v>
      </c>
      <c r="N190" s="144">
        <v>0</v>
      </c>
      <c r="O190" s="144">
        <v>1</v>
      </c>
      <c r="P190" s="144">
        <v>1</v>
      </c>
      <c r="Q190" s="144">
        <v>1</v>
      </c>
      <c r="R190" s="144">
        <v>0</v>
      </c>
      <c r="S190" s="144">
        <v>0</v>
      </c>
      <c r="T190" s="144"/>
      <c r="U190" s="144">
        <v>1</v>
      </c>
    </row>
    <row r="191" spans="1:21" x14ac:dyDescent="0.25">
      <c r="A191">
        <v>7405000428</v>
      </c>
      <c r="B191" t="s">
        <v>8692</v>
      </c>
      <c r="C191" t="s">
        <v>4</v>
      </c>
      <c r="D191" t="s">
        <v>8434</v>
      </c>
      <c r="E191" t="s">
        <v>4842</v>
      </c>
      <c r="F191" t="s">
        <v>8760</v>
      </c>
      <c r="G191" t="s">
        <v>421</v>
      </c>
      <c r="H191">
        <v>0</v>
      </c>
      <c r="I191" t="s">
        <v>9199</v>
      </c>
      <c r="J191" s="144">
        <v>12</v>
      </c>
      <c r="K191" s="144">
        <v>0</v>
      </c>
      <c r="L191" s="144">
        <v>0</v>
      </c>
      <c r="M191" s="144">
        <v>1</v>
      </c>
      <c r="N191" s="144">
        <v>0</v>
      </c>
      <c r="O191" s="144">
        <v>9</v>
      </c>
      <c r="P191" s="144">
        <v>0</v>
      </c>
      <c r="Q191" s="144">
        <v>0</v>
      </c>
      <c r="R191" s="144">
        <v>0</v>
      </c>
      <c r="S191" s="144">
        <v>0</v>
      </c>
      <c r="T191" s="144">
        <v>0</v>
      </c>
      <c r="U191" s="144">
        <v>8</v>
      </c>
    </row>
    <row r="192" spans="1:21" x14ac:dyDescent="0.25">
      <c r="A192">
        <v>7405000428</v>
      </c>
      <c r="B192" t="s">
        <v>8692</v>
      </c>
      <c r="C192" t="s">
        <v>4</v>
      </c>
      <c r="D192" t="s">
        <v>8434</v>
      </c>
      <c r="E192" t="s">
        <v>4842</v>
      </c>
      <c r="F192" t="s">
        <v>8760</v>
      </c>
      <c r="G192" t="s">
        <v>425</v>
      </c>
      <c r="H192">
        <v>0</v>
      </c>
      <c r="I192" t="s">
        <v>9199</v>
      </c>
      <c r="J192" s="144">
        <v>5</v>
      </c>
      <c r="K192" s="144">
        <v>0</v>
      </c>
      <c r="L192" s="144">
        <v>0</v>
      </c>
      <c r="M192" s="144">
        <v>2</v>
      </c>
      <c r="N192" s="144">
        <v>0</v>
      </c>
      <c r="O192" s="144">
        <v>0</v>
      </c>
      <c r="P192" s="144">
        <v>0</v>
      </c>
      <c r="Q192" s="144">
        <v>0</v>
      </c>
      <c r="R192" s="144">
        <v>0</v>
      </c>
      <c r="S192" s="144">
        <v>0</v>
      </c>
      <c r="T192" s="144">
        <v>0</v>
      </c>
      <c r="U192" s="144">
        <v>9</v>
      </c>
    </row>
    <row r="193" spans="1:21" x14ac:dyDescent="0.25">
      <c r="A193">
        <v>7405000428</v>
      </c>
      <c r="B193" t="s">
        <v>8692</v>
      </c>
      <c r="C193" t="s">
        <v>4</v>
      </c>
      <c r="D193" t="s">
        <v>8434</v>
      </c>
      <c r="E193" t="s">
        <v>4842</v>
      </c>
      <c r="F193" t="s">
        <v>8760</v>
      </c>
      <c r="G193" t="s">
        <v>418</v>
      </c>
      <c r="H193">
        <v>0</v>
      </c>
      <c r="I193" t="s">
        <v>9199</v>
      </c>
      <c r="J193" s="144">
        <v>3</v>
      </c>
      <c r="K193" s="144">
        <v>0</v>
      </c>
      <c r="L193" s="144">
        <v>0</v>
      </c>
      <c r="M193" s="144">
        <v>0</v>
      </c>
      <c r="N193" s="144">
        <v>0</v>
      </c>
      <c r="O193" s="144">
        <v>1</v>
      </c>
      <c r="P193" s="144">
        <v>0</v>
      </c>
      <c r="Q193" s="144">
        <v>0</v>
      </c>
      <c r="R193" s="144">
        <v>0</v>
      </c>
      <c r="S193" s="144">
        <v>0</v>
      </c>
      <c r="T193" s="144">
        <v>0</v>
      </c>
      <c r="U193" s="144">
        <v>7</v>
      </c>
    </row>
    <row r="194" spans="1:21" x14ac:dyDescent="0.25">
      <c r="A194">
        <v>7405000428</v>
      </c>
      <c r="B194" t="s">
        <v>8692</v>
      </c>
      <c r="C194" t="s">
        <v>4</v>
      </c>
      <c r="D194" t="s">
        <v>8434</v>
      </c>
      <c r="E194" t="s">
        <v>5148</v>
      </c>
      <c r="F194" t="s">
        <v>8760</v>
      </c>
      <c r="G194" t="s">
        <v>266</v>
      </c>
      <c r="H194">
        <v>0</v>
      </c>
      <c r="I194" t="s">
        <v>9199</v>
      </c>
      <c r="J194" s="144">
        <v>30</v>
      </c>
      <c r="K194" s="144">
        <v>0</v>
      </c>
      <c r="L194" s="144">
        <v>0</v>
      </c>
      <c r="M194" s="144">
        <v>1</v>
      </c>
      <c r="N194" s="144">
        <v>0</v>
      </c>
      <c r="O194" s="144">
        <v>28</v>
      </c>
      <c r="P194" s="144">
        <v>2</v>
      </c>
      <c r="Q194" s="144">
        <v>1</v>
      </c>
      <c r="R194" s="144">
        <v>1</v>
      </c>
      <c r="S194" s="144">
        <v>0</v>
      </c>
      <c r="T194" s="144">
        <v>0</v>
      </c>
      <c r="U194" s="144">
        <v>4</v>
      </c>
    </row>
    <row r="195" spans="1:21" x14ac:dyDescent="0.25">
      <c r="A195">
        <v>7405000428</v>
      </c>
      <c r="B195" t="s">
        <v>8692</v>
      </c>
      <c r="C195" t="s">
        <v>4</v>
      </c>
      <c r="D195" t="s">
        <v>8434</v>
      </c>
      <c r="E195" t="s">
        <v>8762</v>
      </c>
      <c r="F195" t="s">
        <v>8760</v>
      </c>
      <c r="G195" t="s">
        <v>565</v>
      </c>
      <c r="H195">
        <v>0</v>
      </c>
      <c r="I195" t="s">
        <v>9199</v>
      </c>
      <c r="J195" s="144">
        <v>4</v>
      </c>
      <c r="K195" s="144">
        <v>0</v>
      </c>
      <c r="L195" s="144">
        <v>0</v>
      </c>
      <c r="M195" s="144">
        <v>0</v>
      </c>
      <c r="N195" s="144">
        <v>0</v>
      </c>
      <c r="O195" s="144">
        <v>1</v>
      </c>
      <c r="P195" s="144">
        <v>0</v>
      </c>
      <c r="Q195" s="144">
        <v>0</v>
      </c>
      <c r="R195" s="144">
        <v>0</v>
      </c>
      <c r="S195" s="144">
        <v>0</v>
      </c>
      <c r="T195" s="144">
        <v>0</v>
      </c>
      <c r="U195" s="144">
        <v>6</v>
      </c>
    </row>
    <row r="196" spans="1:21" x14ac:dyDescent="0.25">
      <c r="A196">
        <v>7405000428</v>
      </c>
      <c r="B196" t="s">
        <v>8692</v>
      </c>
      <c r="C196" t="s">
        <v>4</v>
      </c>
      <c r="D196" t="s">
        <v>8434</v>
      </c>
      <c r="E196" t="s">
        <v>8762</v>
      </c>
      <c r="F196" t="s">
        <v>8760</v>
      </c>
      <c r="G196" t="s">
        <v>568</v>
      </c>
      <c r="H196">
        <v>0</v>
      </c>
      <c r="I196" t="s">
        <v>9199</v>
      </c>
      <c r="J196" s="144">
        <v>4</v>
      </c>
      <c r="K196" s="144">
        <v>0</v>
      </c>
      <c r="L196" s="144">
        <v>0</v>
      </c>
      <c r="M196" s="144">
        <v>0</v>
      </c>
      <c r="N196" s="144">
        <v>0</v>
      </c>
      <c r="O196" s="144">
        <v>1</v>
      </c>
      <c r="P196" s="144">
        <v>0</v>
      </c>
      <c r="Q196" s="144">
        <v>0</v>
      </c>
      <c r="R196" s="144">
        <v>0</v>
      </c>
      <c r="S196" s="144">
        <v>0</v>
      </c>
      <c r="T196" s="144">
        <v>0</v>
      </c>
      <c r="U196" s="144">
        <v>6</v>
      </c>
    </row>
    <row r="197" spans="1:21" x14ac:dyDescent="0.25">
      <c r="A197">
        <v>7405000428</v>
      </c>
      <c r="B197" t="s">
        <v>8692</v>
      </c>
      <c r="C197" t="s">
        <v>4</v>
      </c>
      <c r="D197" t="s">
        <v>8434</v>
      </c>
      <c r="E197" t="s">
        <v>4001</v>
      </c>
      <c r="F197" t="s">
        <v>8760</v>
      </c>
      <c r="G197" t="s">
        <v>589</v>
      </c>
      <c r="H197">
        <v>0</v>
      </c>
      <c r="I197" t="s">
        <v>9199</v>
      </c>
      <c r="J197" s="144">
        <v>11</v>
      </c>
      <c r="K197" s="144">
        <v>3</v>
      </c>
      <c r="L197" s="144">
        <v>0</v>
      </c>
      <c r="M197" s="144">
        <v>1</v>
      </c>
      <c r="N197" s="144">
        <v>0</v>
      </c>
      <c r="O197" s="144">
        <v>5</v>
      </c>
      <c r="P197" s="144">
        <v>0</v>
      </c>
      <c r="Q197" s="144">
        <v>0</v>
      </c>
      <c r="R197" s="144">
        <v>0</v>
      </c>
      <c r="S197" s="144">
        <v>0</v>
      </c>
      <c r="T197" s="144">
        <v>0</v>
      </c>
      <c r="U197" s="144">
        <v>7</v>
      </c>
    </row>
    <row r="198" spans="1:21" x14ac:dyDescent="0.25">
      <c r="A198">
        <v>7405000428</v>
      </c>
      <c r="B198" t="s">
        <v>8692</v>
      </c>
      <c r="C198" t="s">
        <v>4</v>
      </c>
      <c r="D198" t="s">
        <v>8434</v>
      </c>
      <c r="E198" t="s">
        <v>4001</v>
      </c>
      <c r="F198" t="s">
        <v>8760</v>
      </c>
      <c r="G198" t="s">
        <v>604</v>
      </c>
      <c r="H198">
        <v>0</v>
      </c>
      <c r="I198" t="s">
        <v>9199</v>
      </c>
      <c r="J198" s="144">
        <v>3</v>
      </c>
      <c r="K198" s="144">
        <v>0</v>
      </c>
      <c r="L198" s="144">
        <v>0</v>
      </c>
      <c r="M198" s="144">
        <v>1</v>
      </c>
      <c r="N198" s="144">
        <v>0</v>
      </c>
      <c r="O198" s="144">
        <v>1</v>
      </c>
      <c r="P198" s="144">
        <v>1</v>
      </c>
      <c r="Q198" s="144">
        <v>1</v>
      </c>
      <c r="R198" s="144">
        <v>0</v>
      </c>
      <c r="S198" s="144">
        <v>0</v>
      </c>
      <c r="T198" s="144">
        <v>0</v>
      </c>
      <c r="U198" s="144">
        <v>5</v>
      </c>
    </row>
    <row r="199" spans="1:21" x14ac:dyDescent="0.25">
      <c r="A199">
        <v>7405000428</v>
      </c>
      <c r="B199" t="s">
        <v>8692</v>
      </c>
      <c r="C199" t="s">
        <v>4</v>
      </c>
      <c r="D199" t="s">
        <v>8434</v>
      </c>
      <c r="E199" t="s">
        <v>5326</v>
      </c>
      <c r="F199" t="s">
        <v>8760</v>
      </c>
      <c r="G199" t="s">
        <v>247</v>
      </c>
      <c r="H199">
        <v>0</v>
      </c>
      <c r="I199" t="s">
        <v>9199</v>
      </c>
      <c r="J199" s="144">
        <v>9</v>
      </c>
      <c r="K199" s="144">
        <v>0</v>
      </c>
      <c r="L199" s="144">
        <v>0</v>
      </c>
      <c r="M199" s="144">
        <v>0</v>
      </c>
      <c r="N199" s="144">
        <v>0</v>
      </c>
      <c r="O199" s="144">
        <v>8</v>
      </c>
      <c r="P199" s="144">
        <v>0</v>
      </c>
      <c r="Q199" s="144">
        <v>0</v>
      </c>
      <c r="R199" s="144">
        <v>0</v>
      </c>
      <c r="S199" s="144">
        <v>0</v>
      </c>
      <c r="T199" s="144">
        <v>0</v>
      </c>
      <c r="U199" s="144">
        <v>1</v>
      </c>
    </row>
    <row r="200" spans="1:21" x14ac:dyDescent="0.25">
      <c r="A200">
        <v>7453062150</v>
      </c>
      <c r="B200" t="s">
        <v>8752</v>
      </c>
      <c r="C200" t="s">
        <v>4</v>
      </c>
      <c r="D200" t="s">
        <v>8434</v>
      </c>
      <c r="E200" t="s">
        <v>5557</v>
      </c>
      <c r="F200" t="s">
        <v>8760</v>
      </c>
      <c r="G200" t="s">
        <v>227</v>
      </c>
      <c r="H200" t="s">
        <v>8760</v>
      </c>
      <c r="I200" t="s">
        <v>8760</v>
      </c>
      <c r="J200" s="144">
        <v>21</v>
      </c>
      <c r="K200" s="144">
        <v>6</v>
      </c>
      <c r="L200" s="144"/>
      <c r="M200" s="144"/>
      <c r="N200" s="144">
        <v>0</v>
      </c>
      <c r="O200" s="144">
        <v>15</v>
      </c>
      <c r="P200" s="144">
        <v>15</v>
      </c>
      <c r="Q200" s="144"/>
      <c r="R200" s="144"/>
      <c r="S200" s="144"/>
      <c r="T200" s="144"/>
      <c r="U200" s="144">
        <v>21</v>
      </c>
    </row>
    <row r="201" spans="1:21" x14ac:dyDescent="0.25">
      <c r="A201">
        <v>7453251929</v>
      </c>
      <c r="B201" t="s">
        <v>8754</v>
      </c>
      <c r="C201" t="s">
        <v>4</v>
      </c>
      <c r="D201" t="s">
        <v>8434</v>
      </c>
      <c r="E201" t="s">
        <v>3710</v>
      </c>
      <c r="F201" t="s">
        <v>8760</v>
      </c>
      <c r="G201" t="s">
        <v>254</v>
      </c>
      <c r="H201" t="s">
        <v>8760</v>
      </c>
      <c r="I201" t="s">
        <v>8760</v>
      </c>
      <c r="J201" s="144">
        <v>34</v>
      </c>
      <c r="K201" s="144">
        <v>0</v>
      </c>
      <c r="L201" s="144">
        <v>25</v>
      </c>
      <c r="M201" s="144">
        <v>0</v>
      </c>
      <c r="N201" s="144">
        <v>0</v>
      </c>
      <c r="O201" s="144">
        <v>9</v>
      </c>
      <c r="P201" s="144">
        <v>9</v>
      </c>
      <c r="Q201" s="144">
        <v>2</v>
      </c>
      <c r="R201" s="144">
        <v>1</v>
      </c>
      <c r="S201" s="144">
        <v>1</v>
      </c>
      <c r="T201" s="144"/>
      <c r="U201" s="144">
        <v>34</v>
      </c>
    </row>
    <row r="202" spans="1:21" x14ac:dyDescent="0.25">
      <c r="A202">
        <v>7453251929</v>
      </c>
      <c r="B202" t="s">
        <v>8754</v>
      </c>
      <c r="C202" t="s">
        <v>4</v>
      </c>
      <c r="D202" t="s">
        <v>8434</v>
      </c>
      <c r="E202" t="s">
        <v>3710</v>
      </c>
      <c r="F202" t="s">
        <v>9208</v>
      </c>
      <c r="G202" t="s">
        <v>273</v>
      </c>
      <c r="H202" t="s">
        <v>8760</v>
      </c>
      <c r="I202" t="s">
        <v>8760</v>
      </c>
      <c r="J202" s="144">
        <v>1</v>
      </c>
      <c r="K202" s="144">
        <v>0</v>
      </c>
      <c r="L202" s="144">
        <v>0</v>
      </c>
      <c r="M202" s="144">
        <v>0</v>
      </c>
      <c r="N202" s="144"/>
      <c r="O202" s="144">
        <v>1</v>
      </c>
      <c r="P202" s="144">
        <v>1</v>
      </c>
      <c r="Q202" s="144">
        <v>0</v>
      </c>
      <c r="R202" s="144">
        <v>1</v>
      </c>
      <c r="S202" s="144">
        <v>1</v>
      </c>
      <c r="T202" s="144"/>
      <c r="U202" s="144">
        <v>1</v>
      </c>
    </row>
    <row r="203" spans="1:21" x14ac:dyDescent="0.25">
      <c r="A203">
        <v>7453251929</v>
      </c>
      <c r="B203" t="s">
        <v>8754</v>
      </c>
      <c r="C203" t="s">
        <v>4</v>
      </c>
      <c r="D203" t="s">
        <v>8434</v>
      </c>
      <c r="E203" t="s">
        <v>5482</v>
      </c>
      <c r="F203" t="s">
        <v>8760</v>
      </c>
      <c r="G203" t="s">
        <v>227</v>
      </c>
      <c r="H203" t="s">
        <v>8760</v>
      </c>
      <c r="I203" t="s">
        <v>8760</v>
      </c>
      <c r="J203" s="144">
        <v>41</v>
      </c>
      <c r="K203" s="144">
        <v>0</v>
      </c>
      <c r="L203" s="144">
        <v>38</v>
      </c>
      <c r="M203" s="144">
        <v>0</v>
      </c>
      <c r="N203" s="144">
        <v>0</v>
      </c>
      <c r="O203" s="144">
        <v>3</v>
      </c>
      <c r="P203" s="144">
        <v>3</v>
      </c>
      <c r="Q203" s="144"/>
      <c r="R203" s="144">
        <v>0</v>
      </c>
      <c r="S203" s="144">
        <v>0</v>
      </c>
      <c r="T203" s="144"/>
      <c r="U203" s="144">
        <v>41</v>
      </c>
    </row>
    <row r="204" spans="1:21" x14ac:dyDescent="0.25">
      <c r="A204">
        <v>7449044990</v>
      </c>
      <c r="B204" t="s">
        <v>8724</v>
      </c>
      <c r="C204" t="s">
        <v>4</v>
      </c>
      <c r="D204" t="s">
        <v>8435</v>
      </c>
      <c r="E204" t="s">
        <v>7149</v>
      </c>
      <c r="F204" t="s">
        <v>8760</v>
      </c>
      <c r="G204" t="s">
        <v>273</v>
      </c>
      <c r="H204" t="s">
        <v>8760</v>
      </c>
      <c r="I204" t="s">
        <v>8760</v>
      </c>
      <c r="J204" s="144">
        <v>13</v>
      </c>
      <c r="K204" s="144"/>
      <c r="L204" s="144"/>
      <c r="M204" s="144"/>
      <c r="N204" s="144"/>
      <c r="O204" s="144">
        <v>1</v>
      </c>
      <c r="P204" s="144"/>
      <c r="Q204" s="144"/>
      <c r="R204" s="144"/>
      <c r="S204" s="144"/>
      <c r="T204" s="144"/>
      <c r="U204" s="144">
        <v>12</v>
      </c>
    </row>
    <row r="205" spans="1:21" x14ac:dyDescent="0.25">
      <c r="A205">
        <v>7449044990</v>
      </c>
      <c r="B205" t="s">
        <v>8724</v>
      </c>
      <c r="C205" t="s">
        <v>4</v>
      </c>
      <c r="D205" t="s">
        <v>8435</v>
      </c>
      <c r="E205" t="s">
        <v>7295</v>
      </c>
      <c r="F205" t="s">
        <v>8760</v>
      </c>
      <c r="G205" t="s">
        <v>273</v>
      </c>
      <c r="H205" t="s">
        <v>8760</v>
      </c>
      <c r="I205" t="s">
        <v>8760</v>
      </c>
      <c r="J205" s="144">
        <v>5</v>
      </c>
      <c r="K205" s="144"/>
      <c r="L205" s="144"/>
      <c r="M205" s="144"/>
      <c r="N205" s="144"/>
      <c r="O205" s="144">
        <v>1</v>
      </c>
      <c r="P205" s="144"/>
      <c r="Q205" s="144"/>
      <c r="R205" s="144"/>
      <c r="S205" s="144"/>
      <c r="T205" s="144"/>
      <c r="U205" s="144">
        <v>4</v>
      </c>
    </row>
    <row r="206" spans="1:21" x14ac:dyDescent="0.25">
      <c r="A206">
        <v>7449044990</v>
      </c>
      <c r="B206" t="s">
        <v>8724</v>
      </c>
      <c r="C206" t="s">
        <v>4</v>
      </c>
      <c r="D206" t="s">
        <v>8434</v>
      </c>
      <c r="E206" t="s">
        <v>4889</v>
      </c>
      <c r="F206" t="s">
        <v>8760</v>
      </c>
      <c r="G206" t="s">
        <v>219</v>
      </c>
      <c r="H206" t="s">
        <v>8760</v>
      </c>
      <c r="I206" t="s">
        <v>8760</v>
      </c>
      <c r="J206" s="144">
        <v>12</v>
      </c>
      <c r="K206" s="144"/>
      <c r="L206" s="144"/>
      <c r="M206" s="144"/>
      <c r="N206" s="144"/>
      <c r="O206" s="144">
        <v>1</v>
      </c>
      <c r="P206" s="144"/>
      <c r="Q206" s="144"/>
      <c r="R206" s="144"/>
      <c r="S206" s="144"/>
      <c r="T206" s="144"/>
      <c r="U206" s="144">
        <v>11</v>
      </c>
    </row>
    <row r="207" spans="1:21" x14ac:dyDescent="0.25">
      <c r="A207">
        <v>7449044990</v>
      </c>
      <c r="B207" t="s">
        <v>8724</v>
      </c>
      <c r="C207" t="s">
        <v>4</v>
      </c>
      <c r="D207" t="s">
        <v>8434</v>
      </c>
      <c r="E207" t="s">
        <v>3710</v>
      </c>
      <c r="F207" t="s">
        <v>8760</v>
      </c>
      <c r="G207" t="s">
        <v>254</v>
      </c>
      <c r="H207" t="s">
        <v>8760</v>
      </c>
      <c r="I207" t="s">
        <v>8760</v>
      </c>
      <c r="J207" s="144">
        <v>2</v>
      </c>
      <c r="K207" s="144">
        <v>0</v>
      </c>
      <c r="L207" s="144"/>
      <c r="M207" s="144">
        <v>0</v>
      </c>
      <c r="N207" s="144">
        <v>0</v>
      </c>
      <c r="O207" s="144">
        <v>2</v>
      </c>
      <c r="P207" s="144">
        <v>2</v>
      </c>
      <c r="Q207" s="144"/>
      <c r="R207" s="144">
        <v>0</v>
      </c>
      <c r="S207" s="144">
        <v>0</v>
      </c>
      <c r="T207" s="144"/>
      <c r="U207" s="144">
        <v>23</v>
      </c>
    </row>
    <row r="208" spans="1:21" x14ac:dyDescent="0.25">
      <c r="A208">
        <v>7449044990</v>
      </c>
      <c r="B208" t="s">
        <v>8724</v>
      </c>
      <c r="C208" t="s">
        <v>4</v>
      </c>
      <c r="D208" t="s">
        <v>8434</v>
      </c>
      <c r="E208" t="s">
        <v>3710</v>
      </c>
      <c r="F208" t="s">
        <v>8760</v>
      </c>
      <c r="G208" t="s">
        <v>266</v>
      </c>
      <c r="H208" t="s">
        <v>8760</v>
      </c>
      <c r="I208" t="s">
        <v>8760</v>
      </c>
      <c r="J208" s="144">
        <v>4</v>
      </c>
      <c r="K208" s="144"/>
      <c r="L208" s="144">
        <v>2</v>
      </c>
      <c r="M208" s="144">
        <v>2</v>
      </c>
      <c r="N208" s="144"/>
      <c r="O208" s="144"/>
      <c r="P208" s="144"/>
      <c r="Q208" s="144"/>
      <c r="R208" s="144"/>
      <c r="S208" s="144"/>
      <c r="T208" s="144"/>
      <c r="U208" s="144">
        <v>25</v>
      </c>
    </row>
    <row r="209" spans="1:21" x14ac:dyDescent="0.25">
      <c r="A209">
        <v>7449044990</v>
      </c>
      <c r="B209" t="s">
        <v>8724</v>
      </c>
      <c r="C209" t="s">
        <v>4</v>
      </c>
      <c r="D209" t="s">
        <v>8434</v>
      </c>
      <c r="E209" t="s">
        <v>3710</v>
      </c>
      <c r="F209" t="s">
        <v>8760</v>
      </c>
      <c r="G209" t="s">
        <v>272</v>
      </c>
      <c r="H209" t="s">
        <v>8760</v>
      </c>
      <c r="I209" t="s">
        <v>8760</v>
      </c>
      <c r="J209" s="144">
        <v>8</v>
      </c>
      <c r="K209" s="144"/>
      <c r="L209" s="144">
        <v>3</v>
      </c>
      <c r="M209" s="144"/>
      <c r="N209" s="144"/>
      <c r="O209" s="144">
        <v>5</v>
      </c>
      <c r="P209" s="144">
        <v>5</v>
      </c>
      <c r="Q209" s="144">
        <v>5</v>
      </c>
      <c r="R209" s="144"/>
      <c r="S209" s="144"/>
      <c r="T209" s="144"/>
      <c r="U209" s="144">
        <v>29</v>
      </c>
    </row>
    <row r="210" spans="1:21" x14ac:dyDescent="0.25">
      <c r="A210">
        <v>7449044990</v>
      </c>
      <c r="B210" t="s">
        <v>8724</v>
      </c>
      <c r="C210" t="s">
        <v>4</v>
      </c>
      <c r="D210" t="s">
        <v>8434</v>
      </c>
      <c r="E210" t="s">
        <v>3710</v>
      </c>
      <c r="F210" t="s">
        <v>8760</v>
      </c>
      <c r="G210" t="s">
        <v>463</v>
      </c>
      <c r="H210" t="s">
        <v>8760</v>
      </c>
      <c r="I210" t="s">
        <v>8760</v>
      </c>
      <c r="J210" s="144">
        <v>1</v>
      </c>
      <c r="K210" s="144"/>
      <c r="L210" s="144"/>
      <c r="M210" s="144"/>
      <c r="N210" s="144"/>
      <c r="O210" s="144">
        <v>1</v>
      </c>
      <c r="P210" s="144">
        <v>1</v>
      </c>
      <c r="Q210" s="144">
        <v>1</v>
      </c>
      <c r="R210" s="144"/>
      <c r="S210" s="144"/>
      <c r="T210" s="144"/>
      <c r="U210" s="144">
        <v>22</v>
      </c>
    </row>
    <row r="211" spans="1:21" x14ac:dyDescent="0.25">
      <c r="A211">
        <v>7449044990</v>
      </c>
      <c r="B211" t="s">
        <v>8724</v>
      </c>
      <c r="C211" t="s">
        <v>4</v>
      </c>
      <c r="D211" t="s">
        <v>8434</v>
      </c>
      <c r="E211" t="s">
        <v>3710</v>
      </c>
      <c r="F211" t="s">
        <v>8760</v>
      </c>
      <c r="G211" t="s">
        <v>261</v>
      </c>
      <c r="H211" t="s">
        <v>8760</v>
      </c>
      <c r="I211" t="s">
        <v>8760</v>
      </c>
      <c r="J211" s="144">
        <v>3</v>
      </c>
      <c r="K211" s="144"/>
      <c r="L211" s="144">
        <v>3</v>
      </c>
      <c r="M211" s="144"/>
      <c r="N211" s="144"/>
      <c r="O211" s="144"/>
      <c r="P211" s="144"/>
      <c r="Q211" s="144"/>
      <c r="R211" s="144"/>
      <c r="S211" s="144"/>
      <c r="T211" s="144"/>
      <c r="U211" s="144">
        <v>24</v>
      </c>
    </row>
    <row r="212" spans="1:21" x14ac:dyDescent="0.25">
      <c r="A212">
        <v>7449044990</v>
      </c>
      <c r="B212" t="s">
        <v>8724</v>
      </c>
      <c r="C212" t="s">
        <v>4</v>
      </c>
      <c r="D212" t="s">
        <v>8434</v>
      </c>
      <c r="E212" t="s">
        <v>3710</v>
      </c>
      <c r="F212" t="s">
        <v>8760</v>
      </c>
      <c r="G212" t="s">
        <v>704</v>
      </c>
      <c r="H212" t="s">
        <v>8760</v>
      </c>
      <c r="I212" t="s">
        <v>8760</v>
      </c>
      <c r="J212" s="144">
        <v>22</v>
      </c>
      <c r="K212" s="144"/>
      <c r="L212" s="144"/>
      <c r="M212" s="144"/>
      <c r="N212" s="144"/>
      <c r="O212" s="144">
        <v>1</v>
      </c>
      <c r="P212" s="144"/>
      <c r="Q212" s="144"/>
      <c r="R212" s="144"/>
      <c r="S212" s="144"/>
      <c r="T212" s="144"/>
      <c r="U212" s="144">
        <v>21</v>
      </c>
    </row>
    <row r="213" spans="1:21" x14ac:dyDescent="0.25">
      <c r="A213">
        <v>7449044990</v>
      </c>
      <c r="B213" t="s">
        <v>8724</v>
      </c>
      <c r="C213" t="s">
        <v>4</v>
      </c>
      <c r="D213" t="s">
        <v>8434</v>
      </c>
      <c r="E213" t="s">
        <v>2215</v>
      </c>
      <c r="F213" t="s">
        <v>8760</v>
      </c>
      <c r="G213" t="s">
        <v>466</v>
      </c>
      <c r="H213" t="s">
        <v>8760</v>
      </c>
      <c r="I213" t="s">
        <v>8760</v>
      </c>
      <c r="J213" s="144">
        <v>1</v>
      </c>
      <c r="K213" s="144"/>
      <c r="L213" s="144"/>
      <c r="M213" s="144"/>
      <c r="N213" s="144"/>
      <c r="O213" s="144">
        <v>1</v>
      </c>
      <c r="P213" s="144">
        <v>1</v>
      </c>
      <c r="Q213" s="144">
        <v>1</v>
      </c>
      <c r="R213" s="144"/>
      <c r="S213" s="144"/>
      <c r="T213" s="144"/>
      <c r="U213" s="144">
        <v>1</v>
      </c>
    </row>
    <row r="214" spans="1:21" x14ac:dyDescent="0.25">
      <c r="A214">
        <v>7449044990</v>
      </c>
      <c r="B214" t="s">
        <v>8724</v>
      </c>
      <c r="C214" t="s">
        <v>4</v>
      </c>
      <c r="D214" t="s">
        <v>8434</v>
      </c>
      <c r="E214" t="s">
        <v>3014</v>
      </c>
      <c r="F214" t="s">
        <v>8760</v>
      </c>
      <c r="G214" t="s">
        <v>175</v>
      </c>
      <c r="H214" t="s">
        <v>8760</v>
      </c>
      <c r="I214" t="s">
        <v>8760</v>
      </c>
      <c r="J214" s="144">
        <v>35</v>
      </c>
      <c r="K214" s="144">
        <v>0</v>
      </c>
      <c r="L214" s="144">
        <v>20</v>
      </c>
      <c r="M214" s="144">
        <v>3</v>
      </c>
      <c r="N214" s="144">
        <v>25</v>
      </c>
      <c r="O214" s="144">
        <v>12</v>
      </c>
      <c r="P214" s="144">
        <v>7</v>
      </c>
      <c r="Q214" s="144">
        <v>7</v>
      </c>
      <c r="R214" s="144">
        <v>0</v>
      </c>
      <c r="S214" s="144">
        <v>0</v>
      </c>
      <c r="T214" s="144">
        <v>0</v>
      </c>
      <c r="U214" s="144">
        <v>30</v>
      </c>
    </row>
    <row r="215" spans="1:21" x14ac:dyDescent="0.25">
      <c r="A215">
        <v>7449044990</v>
      </c>
      <c r="B215" t="s">
        <v>8724</v>
      </c>
      <c r="C215" t="s">
        <v>4</v>
      </c>
      <c r="D215" t="s">
        <v>8434</v>
      </c>
      <c r="E215" t="s">
        <v>2023</v>
      </c>
      <c r="F215" t="s">
        <v>8760</v>
      </c>
      <c r="G215" t="s">
        <v>175</v>
      </c>
      <c r="H215" t="s">
        <v>8760</v>
      </c>
      <c r="I215" t="s">
        <v>8760</v>
      </c>
      <c r="J215" s="144">
        <v>3</v>
      </c>
      <c r="K215" s="144">
        <v>0</v>
      </c>
      <c r="L215" s="144">
        <v>0</v>
      </c>
      <c r="M215" s="144">
        <v>0</v>
      </c>
      <c r="N215" s="144">
        <v>0</v>
      </c>
      <c r="O215" s="144">
        <v>3</v>
      </c>
      <c r="P215" s="144">
        <v>2</v>
      </c>
      <c r="Q215" s="144">
        <v>2</v>
      </c>
      <c r="R215" s="144">
        <v>0</v>
      </c>
      <c r="S215" s="144">
        <v>0</v>
      </c>
      <c r="T215" s="144">
        <v>0</v>
      </c>
      <c r="U215" s="144">
        <v>2</v>
      </c>
    </row>
    <row r="216" spans="1:21" x14ac:dyDescent="0.25">
      <c r="A216">
        <v>7449044990</v>
      </c>
      <c r="B216" t="s">
        <v>8724</v>
      </c>
      <c r="C216" t="s">
        <v>4</v>
      </c>
      <c r="D216" t="s">
        <v>8434</v>
      </c>
      <c r="E216" t="s">
        <v>1611</v>
      </c>
      <c r="F216" t="s">
        <v>8760</v>
      </c>
      <c r="G216" t="s">
        <v>121</v>
      </c>
      <c r="H216" t="s">
        <v>8760</v>
      </c>
      <c r="I216" t="s">
        <v>8760</v>
      </c>
      <c r="J216" s="144">
        <v>3</v>
      </c>
      <c r="K216" s="144"/>
      <c r="L216" s="144"/>
      <c r="M216" s="144"/>
      <c r="N216" s="144"/>
      <c r="O216" s="144">
        <v>1</v>
      </c>
      <c r="P216" s="144"/>
      <c r="Q216" s="144"/>
      <c r="R216" s="144"/>
      <c r="S216" s="144"/>
      <c r="T216" s="144"/>
      <c r="U216" s="144">
        <v>2</v>
      </c>
    </row>
    <row r="217" spans="1:21" x14ac:dyDescent="0.25">
      <c r="A217">
        <v>7449044990</v>
      </c>
      <c r="B217" t="s">
        <v>8724</v>
      </c>
      <c r="C217" t="s">
        <v>4</v>
      </c>
      <c r="D217" t="s">
        <v>8434</v>
      </c>
      <c r="E217" t="s">
        <v>4864</v>
      </c>
      <c r="F217" t="s">
        <v>8760</v>
      </c>
      <c r="G217" t="s">
        <v>120</v>
      </c>
      <c r="H217" t="s">
        <v>8760</v>
      </c>
      <c r="I217" t="s">
        <v>8760</v>
      </c>
      <c r="J217" s="144">
        <v>6</v>
      </c>
      <c r="K217" s="144"/>
      <c r="L217" s="144"/>
      <c r="M217" s="144"/>
      <c r="N217" s="144"/>
      <c r="O217" s="144">
        <v>1</v>
      </c>
      <c r="P217" s="144"/>
      <c r="Q217" s="144"/>
      <c r="R217" s="144"/>
      <c r="S217" s="144"/>
      <c r="T217" s="144"/>
      <c r="U217" s="144">
        <v>5</v>
      </c>
    </row>
    <row r="218" spans="1:21" x14ac:dyDescent="0.25">
      <c r="A218">
        <v>7449044990</v>
      </c>
      <c r="B218" t="s">
        <v>8724</v>
      </c>
      <c r="C218" t="s">
        <v>4</v>
      </c>
      <c r="D218" t="s">
        <v>8434</v>
      </c>
      <c r="E218" t="s">
        <v>2293</v>
      </c>
      <c r="F218" t="s">
        <v>8760</v>
      </c>
      <c r="G218" t="s">
        <v>575</v>
      </c>
      <c r="H218" t="s">
        <v>8760</v>
      </c>
      <c r="I218" t="s">
        <v>8760</v>
      </c>
      <c r="J218" s="144">
        <v>3</v>
      </c>
      <c r="K218" s="144"/>
      <c r="L218" s="144"/>
      <c r="M218" s="144"/>
      <c r="N218" s="144"/>
      <c r="O218" s="144">
        <v>1</v>
      </c>
      <c r="P218" s="144"/>
      <c r="Q218" s="144"/>
      <c r="R218" s="144"/>
      <c r="S218" s="144"/>
      <c r="T218" s="144"/>
      <c r="U218" s="144">
        <v>2</v>
      </c>
    </row>
    <row r="219" spans="1:21" x14ac:dyDescent="0.25">
      <c r="A219">
        <v>7449044990</v>
      </c>
      <c r="B219" t="s">
        <v>8724</v>
      </c>
      <c r="C219" t="s">
        <v>4</v>
      </c>
      <c r="D219" t="s">
        <v>8434</v>
      </c>
      <c r="E219" t="s">
        <v>1621</v>
      </c>
      <c r="F219" t="s">
        <v>8760</v>
      </c>
      <c r="G219" t="s">
        <v>120</v>
      </c>
      <c r="H219" t="s">
        <v>8760</v>
      </c>
      <c r="I219" t="s">
        <v>8760</v>
      </c>
      <c r="J219" s="144">
        <v>4</v>
      </c>
      <c r="K219" s="144"/>
      <c r="L219" s="144"/>
      <c r="M219" s="144"/>
      <c r="N219" s="144"/>
      <c r="O219" s="144">
        <v>1</v>
      </c>
      <c r="P219" s="144"/>
      <c r="Q219" s="144"/>
      <c r="R219" s="144"/>
      <c r="S219" s="144"/>
      <c r="T219" s="144"/>
      <c r="U219" s="144">
        <v>3</v>
      </c>
    </row>
    <row r="220" spans="1:21" x14ac:dyDescent="0.25">
      <c r="A220">
        <v>7452033815</v>
      </c>
      <c r="B220" t="s">
        <v>8746</v>
      </c>
      <c r="C220" t="s">
        <v>4</v>
      </c>
      <c r="D220" t="s">
        <v>8434</v>
      </c>
      <c r="E220" t="s">
        <v>3710</v>
      </c>
      <c r="F220" t="s">
        <v>8760</v>
      </c>
      <c r="G220" t="s">
        <v>254</v>
      </c>
      <c r="H220" t="s">
        <v>8760</v>
      </c>
      <c r="I220" t="s">
        <v>8760</v>
      </c>
      <c r="J220" s="144">
        <v>1</v>
      </c>
      <c r="K220" s="144">
        <v>0</v>
      </c>
      <c r="L220" s="144"/>
      <c r="M220" s="144">
        <v>0</v>
      </c>
      <c r="N220" s="144">
        <v>0</v>
      </c>
      <c r="O220" s="144">
        <v>1</v>
      </c>
      <c r="P220" s="144">
        <v>1</v>
      </c>
      <c r="Q220" s="144"/>
      <c r="R220" s="144">
        <v>0</v>
      </c>
      <c r="S220" s="144">
        <v>0</v>
      </c>
      <c r="T220" s="144"/>
      <c r="U220" s="144">
        <v>1</v>
      </c>
    </row>
    <row r="221" spans="1:21" x14ac:dyDescent="0.25">
      <c r="A221">
        <v>7452033815</v>
      </c>
      <c r="B221" t="s">
        <v>8746</v>
      </c>
      <c r="C221" t="s">
        <v>4</v>
      </c>
      <c r="D221" t="s">
        <v>8434</v>
      </c>
      <c r="E221" t="s">
        <v>3710</v>
      </c>
      <c r="F221" t="s">
        <v>8760</v>
      </c>
      <c r="G221" t="s">
        <v>273</v>
      </c>
      <c r="H221" t="s">
        <v>8760</v>
      </c>
      <c r="I221" t="s">
        <v>8760</v>
      </c>
      <c r="J221" s="144">
        <v>1</v>
      </c>
      <c r="K221" s="144">
        <v>0</v>
      </c>
      <c r="L221" s="144"/>
      <c r="M221" s="144">
        <v>0</v>
      </c>
      <c r="N221" s="144">
        <v>0</v>
      </c>
      <c r="O221" s="144">
        <v>1</v>
      </c>
      <c r="P221" s="144">
        <v>1</v>
      </c>
      <c r="Q221" s="144"/>
      <c r="R221" s="144">
        <v>0</v>
      </c>
      <c r="S221" s="144">
        <v>0</v>
      </c>
      <c r="T221" s="144"/>
      <c r="U221" s="144">
        <v>1</v>
      </c>
    </row>
    <row r="222" spans="1:21" x14ac:dyDescent="0.25">
      <c r="A222">
        <v>7452033815</v>
      </c>
      <c r="B222" t="s">
        <v>8746</v>
      </c>
      <c r="C222" t="s">
        <v>4</v>
      </c>
      <c r="D222" t="s">
        <v>8434</v>
      </c>
      <c r="E222" t="s">
        <v>5416</v>
      </c>
      <c r="F222" t="s">
        <v>8760</v>
      </c>
      <c r="G222" t="s">
        <v>247</v>
      </c>
      <c r="H222" t="s">
        <v>8760</v>
      </c>
      <c r="I222" t="s">
        <v>8760</v>
      </c>
      <c r="J222" s="144">
        <v>3</v>
      </c>
      <c r="K222" s="144">
        <v>0</v>
      </c>
      <c r="L222" s="144"/>
      <c r="M222" s="144">
        <v>0</v>
      </c>
      <c r="N222" s="144">
        <v>0</v>
      </c>
      <c r="O222" s="144">
        <v>1</v>
      </c>
      <c r="P222" s="144">
        <v>1</v>
      </c>
      <c r="Q222" s="144"/>
      <c r="R222" s="144">
        <v>0</v>
      </c>
      <c r="S222" s="144">
        <v>0</v>
      </c>
      <c r="T222" s="144"/>
      <c r="U222" s="144">
        <v>3</v>
      </c>
    </row>
    <row r="223" spans="1:21" x14ac:dyDescent="0.25">
      <c r="A223">
        <v>7449056435</v>
      </c>
      <c r="B223" t="s">
        <v>8726</v>
      </c>
      <c r="C223" t="s">
        <v>4</v>
      </c>
      <c r="D223" t="s">
        <v>8434</v>
      </c>
      <c r="E223" t="s">
        <v>5148</v>
      </c>
      <c r="F223" t="s">
        <v>8760</v>
      </c>
      <c r="G223" t="s">
        <v>247</v>
      </c>
      <c r="H223" t="s">
        <v>8760</v>
      </c>
      <c r="I223" t="s">
        <v>8760</v>
      </c>
      <c r="J223" s="144">
        <v>1</v>
      </c>
      <c r="K223" s="144">
        <v>0</v>
      </c>
      <c r="L223" s="144"/>
      <c r="M223" s="144">
        <v>0</v>
      </c>
      <c r="N223" s="144">
        <v>0</v>
      </c>
      <c r="O223" s="144">
        <v>1</v>
      </c>
      <c r="P223" s="144">
        <v>1</v>
      </c>
      <c r="Q223" s="144"/>
      <c r="R223" s="144">
        <v>0</v>
      </c>
      <c r="S223" s="144">
        <v>0</v>
      </c>
      <c r="T223" s="144"/>
      <c r="U223" s="144">
        <v>1</v>
      </c>
    </row>
    <row r="224" spans="1:21" x14ac:dyDescent="0.25">
      <c r="A224">
        <v>7449056435</v>
      </c>
      <c r="B224" t="s">
        <v>8726</v>
      </c>
      <c r="C224" t="s">
        <v>4</v>
      </c>
      <c r="D224" t="s">
        <v>8434</v>
      </c>
      <c r="E224" t="s">
        <v>3710</v>
      </c>
      <c r="F224" t="s">
        <v>8760</v>
      </c>
      <c r="G224" t="s">
        <v>254</v>
      </c>
      <c r="H224" t="s">
        <v>8760</v>
      </c>
      <c r="I224" t="s">
        <v>8760</v>
      </c>
      <c r="J224" s="144">
        <v>2</v>
      </c>
      <c r="K224" s="144">
        <v>0</v>
      </c>
      <c r="L224" s="144">
        <v>2</v>
      </c>
      <c r="M224" s="144">
        <v>0</v>
      </c>
      <c r="N224" s="144">
        <v>0</v>
      </c>
      <c r="O224" s="144">
        <v>0</v>
      </c>
      <c r="P224" s="144">
        <v>0</v>
      </c>
      <c r="Q224" s="144"/>
      <c r="R224" s="144">
        <v>0</v>
      </c>
      <c r="S224" s="144">
        <v>0</v>
      </c>
      <c r="T224" s="144"/>
      <c r="U224" s="144">
        <v>2</v>
      </c>
    </row>
    <row r="225" spans="1:21" x14ac:dyDescent="0.25">
      <c r="A225">
        <v>7452027843</v>
      </c>
      <c r="B225" t="s">
        <v>8739</v>
      </c>
      <c r="C225" t="s">
        <v>4</v>
      </c>
      <c r="D225" t="s">
        <v>8434</v>
      </c>
      <c r="E225" t="s">
        <v>5148</v>
      </c>
      <c r="F225">
        <v>3</v>
      </c>
      <c r="G225" t="s">
        <v>129</v>
      </c>
      <c r="H225" t="s">
        <v>9205</v>
      </c>
      <c r="I225" t="s">
        <v>8760</v>
      </c>
      <c r="J225" s="144">
        <v>9</v>
      </c>
      <c r="K225" s="144">
        <v>0</v>
      </c>
      <c r="L225" s="144">
        <v>0</v>
      </c>
      <c r="M225" s="144">
        <v>1</v>
      </c>
      <c r="N225" s="144">
        <v>0</v>
      </c>
      <c r="O225" s="144">
        <v>0</v>
      </c>
      <c r="P225" s="144">
        <v>0</v>
      </c>
      <c r="Q225" s="144">
        <v>0</v>
      </c>
      <c r="R225" s="144">
        <v>0</v>
      </c>
      <c r="S225" s="144">
        <v>0</v>
      </c>
      <c r="T225" s="144">
        <v>0</v>
      </c>
      <c r="U225" s="144">
        <v>17</v>
      </c>
    </row>
    <row r="226" spans="1:21" x14ac:dyDescent="0.25">
      <c r="A226">
        <v>7452027843</v>
      </c>
      <c r="B226" t="s">
        <v>8739</v>
      </c>
      <c r="C226" t="s">
        <v>4</v>
      </c>
      <c r="D226" t="s">
        <v>8434</v>
      </c>
      <c r="E226" t="s">
        <v>5148</v>
      </c>
      <c r="F226">
        <v>3</v>
      </c>
      <c r="G226" t="s">
        <v>211</v>
      </c>
      <c r="H226" t="s">
        <v>9205</v>
      </c>
      <c r="I226" t="s">
        <v>8760</v>
      </c>
      <c r="J226" s="144">
        <v>9</v>
      </c>
      <c r="K226" s="144">
        <v>0</v>
      </c>
      <c r="L226" s="144">
        <v>0</v>
      </c>
      <c r="M226" s="144">
        <v>1</v>
      </c>
      <c r="N226" s="144">
        <v>0</v>
      </c>
      <c r="O226" s="144">
        <v>0</v>
      </c>
      <c r="P226" s="144">
        <v>0</v>
      </c>
      <c r="Q226" s="144">
        <v>0</v>
      </c>
      <c r="R226" s="144">
        <v>0</v>
      </c>
      <c r="S226" s="144">
        <v>0</v>
      </c>
      <c r="T226" s="144">
        <v>0</v>
      </c>
      <c r="U226" s="144">
        <v>17</v>
      </c>
    </row>
    <row r="227" spans="1:21" x14ac:dyDescent="0.25">
      <c r="A227">
        <v>7452027843</v>
      </c>
      <c r="B227" t="s">
        <v>8739</v>
      </c>
      <c r="C227" t="s">
        <v>4</v>
      </c>
      <c r="D227" t="s">
        <v>8434</v>
      </c>
      <c r="E227" t="s">
        <v>5148</v>
      </c>
      <c r="F227" t="s">
        <v>8760</v>
      </c>
      <c r="G227" t="s">
        <v>254</v>
      </c>
      <c r="H227" t="s">
        <v>8760</v>
      </c>
      <c r="I227" t="s">
        <v>8760</v>
      </c>
      <c r="J227" s="144">
        <v>2</v>
      </c>
      <c r="K227" s="144">
        <v>0</v>
      </c>
      <c r="L227" s="144"/>
      <c r="M227" s="144">
        <v>0</v>
      </c>
      <c r="N227" s="144">
        <v>0</v>
      </c>
      <c r="O227" s="144">
        <v>2</v>
      </c>
      <c r="P227" s="144">
        <v>2</v>
      </c>
      <c r="Q227" s="144"/>
      <c r="R227" s="144">
        <v>0</v>
      </c>
      <c r="S227" s="144">
        <v>0</v>
      </c>
      <c r="T227" s="144"/>
      <c r="U227" s="144">
        <v>18</v>
      </c>
    </row>
    <row r="228" spans="1:21" x14ac:dyDescent="0.25">
      <c r="A228">
        <v>7452027843</v>
      </c>
      <c r="B228" t="s">
        <v>8739</v>
      </c>
      <c r="C228" t="s">
        <v>4</v>
      </c>
      <c r="D228" t="s">
        <v>8434</v>
      </c>
      <c r="E228" t="s">
        <v>5148</v>
      </c>
      <c r="F228" t="s">
        <v>8760</v>
      </c>
      <c r="G228" t="s">
        <v>408</v>
      </c>
      <c r="H228" t="s">
        <v>8760</v>
      </c>
      <c r="I228" t="s">
        <v>8760</v>
      </c>
      <c r="J228" s="144">
        <v>1</v>
      </c>
      <c r="K228" s="144"/>
      <c r="L228" s="144"/>
      <c r="M228" s="144"/>
      <c r="N228" s="144"/>
      <c r="O228" s="144">
        <v>1</v>
      </c>
      <c r="P228" s="144">
        <v>1</v>
      </c>
      <c r="Q228" s="144">
        <v>0</v>
      </c>
      <c r="R228" s="144">
        <v>1</v>
      </c>
      <c r="S228" s="144"/>
      <c r="T228" s="144"/>
      <c r="U228" s="144">
        <v>17</v>
      </c>
    </row>
    <row r="229" spans="1:21" x14ac:dyDescent="0.25">
      <c r="A229">
        <v>7452027843</v>
      </c>
      <c r="B229" t="s">
        <v>8739</v>
      </c>
      <c r="C229" t="s">
        <v>4</v>
      </c>
      <c r="D229" t="s">
        <v>8434</v>
      </c>
      <c r="E229" t="s">
        <v>3710</v>
      </c>
      <c r="F229" t="s">
        <v>8760</v>
      </c>
      <c r="G229" t="s">
        <v>266</v>
      </c>
      <c r="H229" t="s">
        <v>8760</v>
      </c>
      <c r="I229" t="s">
        <v>8760</v>
      </c>
      <c r="J229" s="144">
        <v>2</v>
      </c>
      <c r="K229" s="144"/>
      <c r="L229" s="144">
        <v>2</v>
      </c>
      <c r="M229" s="144"/>
      <c r="N229" s="144"/>
      <c r="O229" s="144"/>
      <c r="P229" s="144"/>
      <c r="Q229" s="144"/>
      <c r="R229" s="144"/>
      <c r="S229" s="144"/>
      <c r="T229" s="144"/>
      <c r="U229" s="144">
        <v>2</v>
      </c>
    </row>
    <row r="230" spans="1:21" x14ac:dyDescent="0.25">
      <c r="A230">
        <v>7452027843</v>
      </c>
      <c r="B230" t="s">
        <v>8739</v>
      </c>
      <c r="C230" t="s">
        <v>4</v>
      </c>
      <c r="D230" t="s">
        <v>8434</v>
      </c>
      <c r="E230" t="s">
        <v>3710</v>
      </c>
      <c r="F230" t="s">
        <v>8760</v>
      </c>
      <c r="G230" t="s">
        <v>418</v>
      </c>
      <c r="H230" t="s">
        <v>8760</v>
      </c>
      <c r="I230" t="s">
        <v>8760</v>
      </c>
      <c r="J230" s="144">
        <v>6</v>
      </c>
      <c r="K230" s="144"/>
      <c r="L230" s="144">
        <v>5</v>
      </c>
      <c r="M230" s="144"/>
      <c r="N230" s="144"/>
      <c r="O230" s="144">
        <v>1</v>
      </c>
      <c r="P230" s="144">
        <v>1</v>
      </c>
      <c r="Q230" s="144">
        <v>0</v>
      </c>
      <c r="R230" s="144">
        <v>1</v>
      </c>
      <c r="S230" s="144"/>
      <c r="T230" s="144"/>
      <c r="U230" s="144">
        <v>6</v>
      </c>
    </row>
    <row r="231" spans="1:21" x14ac:dyDescent="0.25">
      <c r="A231">
        <v>7452027843</v>
      </c>
      <c r="B231" t="s">
        <v>8739</v>
      </c>
      <c r="C231" t="s">
        <v>4</v>
      </c>
      <c r="D231" t="s">
        <v>8434</v>
      </c>
      <c r="E231" t="s">
        <v>3710</v>
      </c>
      <c r="F231" t="s">
        <v>8760</v>
      </c>
      <c r="G231" t="s">
        <v>261</v>
      </c>
      <c r="H231" t="s">
        <v>8760</v>
      </c>
      <c r="I231" t="s">
        <v>8760</v>
      </c>
      <c r="J231" s="144">
        <v>2</v>
      </c>
      <c r="K231" s="144"/>
      <c r="L231" s="144">
        <v>2</v>
      </c>
      <c r="M231" s="144"/>
      <c r="N231" s="144"/>
      <c r="O231" s="144"/>
      <c r="P231" s="144"/>
      <c r="Q231" s="144"/>
      <c r="R231" s="144"/>
      <c r="S231" s="144"/>
      <c r="T231" s="144"/>
      <c r="U231" s="144">
        <v>2</v>
      </c>
    </row>
    <row r="232" spans="1:21" x14ac:dyDescent="0.25">
      <c r="A232">
        <v>7452027843</v>
      </c>
      <c r="B232" t="s">
        <v>8739</v>
      </c>
      <c r="C232" t="s">
        <v>4</v>
      </c>
      <c r="D232" t="s">
        <v>8434</v>
      </c>
      <c r="E232" t="s">
        <v>3710</v>
      </c>
      <c r="F232">
        <v>2</v>
      </c>
      <c r="G232" t="s">
        <v>272</v>
      </c>
      <c r="H232" t="s">
        <v>8760</v>
      </c>
      <c r="I232" t="s">
        <v>8760</v>
      </c>
      <c r="J232" s="144">
        <v>1</v>
      </c>
      <c r="K232" s="144"/>
      <c r="L232" s="144"/>
      <c r="M232" s="144"/>
      <c r="N232" s="144"/>
      <c r="O232" s="144">
        <v>1</v>
      </c>
      <c r="P232" s="144">
        <v>1</v>
      </c>
      <c r="Q232" s="144">
        <v>1</v>
      </c>
      <c r="R232" s="144"/>
      <c r="S232" s="144"/>
      <c r="T232" s="144"/>
      <c r="U232" s="144">
        <v>1</v>
      </c>
    </row>
    <row r="233" spans="1:21" x14ac:dyDescent="0.25">
      <c r="A233">
        <v>7452027843</v>
      </c>
      <c r="B233" t="s">
        <v>8739</v>
      </c>
      <c r="C233" t="s">
        <v>4</v>
      </c>
      <c r="D233" t="s">
        <v>8434</v>
      </c>
      <c r="E233" t="s">
        <v>3710</v>
      </c>
      <c r="F233" t="s">
        <v>9208</v>
      </c>
      <c r="G233" t="s">
        <v>273</v>
      </c>
      <c r="H233" t="s">
        <v>8760</v>
      </c>
      <c r="I233" t="s">
        <v>8760</v>
      </c>
      <c r="J233" s="144">
        <v>2</v>
      </c>
      <c r="K233" s="144">
        <v>0</v>
      </c>
      <c r="L233" s="144">
        <v>2</v>
      </c>
      <c r="M233" s="144">
        <v>0</v>
      </c>
      <c r="N233" s="144"/>
      <c r="O233" s="144"/>
      <c r="P233" s="144"/>
      <c r="Q233" s="144"/>
      <c r="R233" s="144"/>
      <c r="S233" s="144"/>
      <c r="T233" s="144"/>
      <c r="U233" s="144">
        <v>2</v>
      </c>
    </row>
    <row r="234" spans="1:21" x14ac:dyDescent="0.25">
      <c r="A234">
        <v>7452027843</v>
      </c>
      <c r="B234" t="s">
        <v>8739</v>
      </c>
      <c r="C234" t="s">
        <v>4</v>
      </c>
      <c r="D234" t="s">
        <v>8434</v>
      </c>
      <c r="E234" t="s">
        <v>5537</v>
      </c>
      <c r="J234" s="144">
        <v>1</v>
      </c>
      <c r="K234" s="144">
        <v>0</v>
      </c>
      <c r="L234" s="144">
        <v>0</v>
      </c>
      <c r="M234" s="144">
        <v>1</v>
      </c>
      <c r="N234" s="144">
        <v>0</v>
      </c>
      <c r="O234" s="144">
        <v>0</v>
      </c>
      <c r="P234" s="144">
        <v>0</v>
      </c>
      <c r="Q234" s="144">
        <v>0</v>
      </c>
      <c r="R234" s="144">
        <v>0</v>
      </c>
      <c r="S234" s="144">
        <v>0</v>
      </c>
      <c r="T234" s="144">
        <v>0</v>
      </c>
      <c r="U234" s="144">
        <v>1</v>
      </c>
    </row>
    <row r="235" spans="1:21" x14ac:dyDescent="0.25">
      <c r="A235">
        <v>7452027843</v>
      </c>
      <c r="B235" t="s">
        <v>8739</v>
      </c>
      <c r="C235" t="s">
        <v>4</v>
      </c>
      <c r="D235" t="s">
        <v>8434</v>
      </c>
      <c r="E235" t="s">
        <v>5326</v>
      </c>
      <c r="F235" t="s">
        <v>8760</v>
      </c>
      <c r="G235" t="s">
        <v>408</v>
      </c>
      <c r="H235" t="s">
        <v>8760</v>
      </c>
      <c r="I235" t="s">
        <v>8760</v>
      </c>
      <c r="J235" s="144">
        <v>1</v>
      </c>
      <c r="K235" s="144"/>
      <c r="L235" s="144"/>
      <c r="M235" s="144"/>
      <c r="N235" s="144"/>
      <c r="O235" s="144">
        <v>1</v>
      </c>
      <c r="P235" s="144">
        <v>1</v>
      </c>
      <c r="Q235" s="144">
        <v>0</v>
      </c>
      <c r="R235" s="144">
        <v>1</v>
      </c>
      <c r="S235" s="144"/>
      <c r="T235" s="144"/>
      <c r="U235" s="144">
        <v>1</v>
      </c>
    </row>
    <row r="236" spans="1:21" x14ac:dyDescent="0.25">
      <c r="A236">
        <v>7452027843</v>
      </c>
      <c r="B236" t="s">
        <v>8739</v>
      </c>
      <c r="C236" t="s">
        <v>4</v>
      </c>
      <c r="D236" t="s">
        <v>8434</v>
      </c>
      <c r="E236" t="s">
        <v>4851</v>
      </c>
      <c r="F236" t="s">
        <v>8760</v>
      </c>
      <c r="G236" t="s">
        <v>272</v>
      </c>
      <c r="H236" t="s">
        <v>8760</v>
      </c>
      <c r="I236" t="s">
        <v>8760</v>
      </c>
      <c r="J236" s="144">
        <v>3</v>
      </c>
      <c r="K236" s="144"/>
      <c r="L236" s="144"/>
      <c r="M236" s="144">
        <v>2</v>
      </c>
      <c r="N236" s="144"/>
      <c r="O236" s="144">
        <v>1</v>
      </c>
      <c r="P236" s="144"/>
      <c r="Q236" s="144"/>
      <c r="R236" s="144"/>
      <c r="S236" s="144"/>
      <c r="T236" s="144"/>
      <c r="U236" s="144">
        <v>2</v>
      </c>
    </row>
    <row r="237" spans="1:21" x14ac:dyDescent="0.25">
      <c r="A237">
        <v>7452027843</v>
      </c>
      <c r="B237" t="s">
        <v>8739</v>
      </c>
      <c r="C237" t="s">
        <v>4</v>
      </c>
      <c r="D237" t="s">
        <v>8434</v>
      </c>
      <c r="E237" t="s">
        <v>4851</v>
      </c>
      <c r="F237" t="s">
        <v>8760</v>
      </c>
      <c r="G237" t="s">
        <v>463</v>
      </c>
      <c r="H237" t="s">
        <v>8760</v>
      </c>
      <c r="I237" t="s">
        <v>8760</v>
      </c>
      <c r="J237" s="144">
        <v>3</v>
      </c>
      <c r="K237" s="144"/>
      <c r="L237" s="144">
        <v>2</v>
      </c>
      <c r="M237" s="144"/>
      <c r="N237" s="144"/>
      <c r="O237" s="144">
        <v>1</v>
      </c>
      <c r="P237" s="144"/>
      <c r="Q237" s="144"/>
      <c r="R237" s="144"/>
      <c r="S237" s="144"/>
      <c r="T237" s="144"/>
      <c r="U237" s="144">
        <v>2</v>
      </c>
    </row>
    <row r="238" spans="1:21" x14ac:dyDescent="0.25">
      <c r="A238">
        <v>7452027843</v>
      </c>
      <c r="B238" t="s">
        <v>8739</v>
      </c>
      <c r="C238" t="s">
        <v>4</v>
      </c>
      <c r="D238" t="s">
        <v>8434</v>
      </c>
      <c r="E238" t="s">
        <v>3014</v>
      </c>
      <c r="F238" t="s">
        <v>8760</v>
      </c>
      <c r="G238" t="s">
        <v>175</v>
      </c>
      <c r="H238" t="s">
        <v>8760</v>
      </c>
      <c r="I238" t="s">
        <v>8760</v>
      </c>
      <c r="J238" s="144">
        <v>6</v>
      </c>
      <c r="K238" s="144">
        <v>0</v>
      </c>
      <c r="L238" s="144">
        <v>5</v>
      </c>
      <c r="M238" s="144">
        <v>1</v>
      </c>
      <c r="N238" s="144">
        <v>0</v>
      </c>
      <c r="O238" s="144">
        <v>0</v>
      </c>
      <c r="P238" s="144">
        <v>0</v>
      </c>
      <c r="Q238" s="144">
        <v>0</v>
      </c>
      <c r="R238" s="144">
        <v>0</v>
      </c>
      <c r="S238" s="144">
        <v>0</v>
      </c>
      <c r="T238" s="144">
        <v>0</v>
      </c>
      <c r="U238" s="144">
        <v>6</v>
      </c>
    </row>
    <row r="239" spans="1:21" x14ac:dyDescent="0.25">
      <c r="A239">
        <v>7452027843</v>
      </c>
      <c r="B239" t="s">
        <v>8739</v>
      </c>
      <c r="C239" t="s">
        <v>4</v>
      </c>
      <c r="D239" t="s">
        <v>8434</v>
      </c>
      <c r="E239" t="s">
        <v>4997</v>
      </c>
      <c r="F239" t="s">
        <v>8760</v>
      </c>
      <c r="G239" t="s">
        <v>418</v>
      </c>
      <c r="H239" t="s">
        <v>8760</v>
      </c>
      <c r="I239" t="s">
        <v>8760</v>
      </c>
      <c r="J239" s="144">
        <v>12</v>
      </c>
      <c r="K239" s="144"/>
      <c r="L239" s="144"/>
      <c r="M239" s="144">
        <v>2</v>
      </c>
      <c r="N239" s="144"/>
      <c r="O239" s="144">
        <v>10</v>
      </c>
      <c r="P239" s="144">
        <v>10</v>
      </c>
      <c r="Q239" s="144">
        <v>7</v>
      </c>
      <c r="R239" s="144">
        <v>3</v>
      </c>
      <c r="S239" s="144"/>
      <c r="T239" s="144"/>
      <c r="U239" s="144">
        <v>12</v>
      </c>
    </row>
    <row r="240" spans="1:21" x14ac:dyDescent="0.25">
      <c r="A240">
        <v>7452027843</v>
      </c>
      <c r="B240" t="s">
        <v>8739</v>
      </c>
      <c r="C240" t="s">
        <v>4</v>
      </c>
      <c r="D240" t="s">
        <v>8434</v>
      </c>
      <c r="E240" t="s">
        <v>4375</v>
      </c>
      <c r="F240" t="s">
        <v>8760</v>
      </c>
      <c r="G240" t="s">
        <v>418</v>
      </c>
      <c r="H240" t="s">
        <v>8760</v>
      </c>
      <c r="I240" t="s">
        <v>8760</v>
      </c>
      <c r="J240" s="144">
        <v>1</v>
      </c>
      <c r="K240" s="144"/>
      <c r="L240" s="144"/>
      <c r="M240" s="144"/>
      <c r="N240" s="144"/>
      <c r="O240" s="144">
        <v>1</v>
      </c>
      <c r="P240" s="144">
        <v>1</v>
      </c>
      <c r="Q240" s="144">
        <v>0</v>
      </c>
      <c r="R240" s="144">
        <v>1</v>
      </c>
      <c r="S240" s="144"/>
      <c r="T240" s="144"/>
      <c r="U240" s="144">
        <v>1</v>
      </c>
    </row>
    <row r="241" spans="1:21" x14ac:dyDescent="0.25">
      <c r="A241">
        <v>7452027843</v>
      </c>
      <c r="B241" t="s">
        <v>8739</v>
      </c>
      <c r="C241" t="s">
        <v>4</v>
      </c>
      <c r="D241" t="s">
        <v>8434</v>
      </c>
      <c r="E241" t="s">
        <v>5558</v>
      </c>
      <c r="F241" t="s">
        <v>8760</v>
      </c>
      <c r="G241" t="s">
        <v>8649</v>
      </c>
      <c r="H241" t="s">
        <v>9209</v>
      </c>
      <c r="I241" t="s">
        <v>8760</v>
      </c>
      <c r="J241" s="144">
        <v>2</v>
      </c>
      <c r="K241" s="144">
        <v>0</v>
      </c>
      <c r="L241" s="144">
        <v>1</v>
      </c>
      <c r="M241" s="144">
        <v>0</v>
      </c>
      <c r="N241" s="144">
        <v>0</v>
      </c>
      <c r="O241" s="144">
        <v>1</v>
      </c>
      <c r="P241" s="144">
        <v>1</v>
      </c>
      <c r="Q241" s="144">
        <v>1</v>
      </c>
      <c r="R241" s="144">
        <v>0</v>
      </c>
      <c r="S241" s="144">
        <v>0</v>
      </c>
      <c r="T241" s="144"/>
      <c r="U241" s="144">
        <v>2</v>
      </c>
    </row>
    <row r="242" spans="1:21" x14ac:dyDescent="0.25">
      <c r="A242">
        <v>7453140915</v>
      </c>
      <c r="B242" t="s">
        <v>8753</v>
      </c>
      <c r="C242" t="s">
        <v>4</v>
      </c>
      <c r="D242" t="s">
        <v>8435</v>
      </c>
      <c r="E242" t="s">
        <v>8076</v>
      </c>
      <c r="F242" t="s">
        <v>8760</v>
      </c>
      <c r="G242" t="s">
        <v>266</v>
      </c>
      <c r="H242" t="s">
        <v>8760</v>
      </c>
      <c r="I242" t="s">
        <v>8760</v>
      </c>
      <c r="J242" s="144">
        <v>3</v>
      </c>
      <c r="K242" s="144"/>
      <c r="L242" s="144">
        <v>2</v>
      </c>
      <c r="M242" s="144">
        <v>1</v>
      </c>
      <c r="N242" s="144"/>
      <c r="O242" s="144"/>
      <c r="P242" s="144"/>
      <c r="Q242" s="144"/>
      <c r="R242" s="144"/>
      <c r="S242" s="144"/>
      <c r="T242" s="144"/>
      <c r="U242" s="144">
        <v>3</v>
      </c>
    </row>
    <row r="243" spans="1:21" x14ac:dyDescent="0.25">
      <c r="A243">
        <v>7453140915</v>
      </c>
      <c r="B243" t="s">
        <v>8753</v>
      </c>
      <c r="C243" t="s">
        <v>4</v>
      </c>
      <c r="D243" t="s">
        <v>8434</v>
      </c>
      <c r="E243" t="s">
        <v>3710</v>
      </c>
      <c r="F243" t="s">
        <v>8760</v>
      </c>
      <c r="G243" t="s">
        <v>272</v>
      </c>
      <c r="H243" t="s">
        <v>8760</v>
      </c>
      <c r="I243" t="s">
        <v>8760</v>
      </c>
      <c r="J243" s="144">
        <v>6</v>
      </c>
      <c r="K243" s="144"/>
      <c r="L243" s="144">
        <v>2</v>
      </c>
      <c r="M243" s="144">
        <v>1</v>
      </c>
      <c r="N243" s="144"/>
      <c r="O243" s="144">
        <v>3</v>
      </c>
      <c r="P243" s="144"/>
      <c r="Q243" s="144"/>
      <c r="R243" s="144"/>
      <c r="S243" s="144"/>
      <c r="T243" s="144"/>
      <c r="U243" s="144">
        <v>3</v>
      </c>
    </row>
    <row r="244" spans="1:21" x14ac:dyDescent="0.25">
      <c r="A244">
        <v>7453140915</v>
      </c>
      <c r="B244" t="s">
        <v>8753</v>
      </c>
      <c r="C244" t="s">
        <v>4</v>
      </c>
      <c r="D244" t="s">
        <v>8434</v>
      </c>
      <c r="E244" t="s">
        <v>3710</v>
      </c>
      <c r="F244" t="s">
        <v>8760</v>
      </c>
      <c r="G244" t="s">
        <v>463</v>
      </c>
      <c r="H244" t="s">
        <v>8760</v>
      </c>
      <c r="I244" t="s">
        <v>8760</v>
      </c>
      <c r="J244" s="144">
        <v>2</v>
      </c>
      <c r="K244" s="144"/>
      <c r="L244" s="144">
        <v>2</v>
      </c>
      <c r="M244" s="144"/>
      <c r="N244" s="144"/>
      <c r="O244" s="144"/>
      <c r="P244" s="144"/>
      <c r="Q244" s="144"/>
      <c r="R244" s="144"/>
      <c r="S244" s="144"/>
      <c r="T244" s="144"/>
      <c r="U244" s="144">
        <v>2</v>
      </c>
    </row>
    <row r="245" spans="1:21" x14ac:dyDescent="0.25">
      <c r="A245">
        <v>7453140915</v>
      </c>
      <c r="B245" t="s">
        <v>8753</v>
      </c>
      <c r="C245" t="s">
        <v>4</v>
      </c>
      <c r="D245" t="s">
        <v>8434</v>
      </c>
      <c r="E245" t="s">
        <v>3710</v>
      </c>
      <c r="F245" t="s">
        <v>8760</v>
      </c>
      <c r="G245" t="s">
        <v>261</v>
      </c>
      <c r="H245" t="s">
        <v>8760</v>
      </c>
      <c r="I245" t="s">
        <v>8760</v>
      </c>
      <c r="J245" s="144">
        <v>2</v>
      </c>
      <c r="K245" s="144"/>
      <c r="L245" s="144">
        <v>2</v>
      </c>
      <c r="M245" s="144"/>
      <c r="N245" s="144"/>
      <c r="O245" s="144"/>
      <c r="P245" s="144"/>
      <c r="Q245" s="144"/>
      <c r="R245" s="144"/>
      <c r="S245" s="144"/>
      <c r="T245" s="144"/>
      <c r="U245" s="144">
        <v>2</v>
      </c>
    </row>
    <row r="246" spans="1:21" x14ac:dyDescent="0.25">
      <c r="A246">
        <v>7453140915</v>
      </c>
      <c r="B246" t="s">
        <v>8753</v>
      </c>
      <c r="C246" t="s">
        <v>4</v>
      </c>
      <c r="D246" t="s">
        <v>8434</v>
      </c>
      <c r="E246" t="s">
        <v>8762</v>
      </c>
      <c r="F246" t="s">
        <v>8760</v>
      </c>
      <c r="G246" t="s">
        <v>272</v>
      </c>
      <c r="H246" t="s">
        <v>8760</v>
      </c>
      <c r="I246" t="s">
        <v>8760</v>
      </c>
      <c r="J246" s="144">
        <v>1</v>
      </c>
      <c r="K246" s="144"/>
      <c r="L246" s="144"/>
      <c r="M246" s="144">
        <v>1</v>
      </c>
      <c r="N246" s="144"/>
      <c r="O246" s="144"/>
      <c r="P246" s="144"/>
      <c r="Q246" s="144"/>
      <c r="R246" s="144"/>
      <c r="S246" s="144"/>
      <c r="T246" s="144"/>
      <c r="U246" s="144">
        <v>1</v>
      </c>
    </row>
    <row r="247" spans="1:21" x14ac:dyDescent="0.25">
      <c r="A247">
        <v>7453140915</v>
      </c>
      <c r="B247" t="s">
        <v>8753</v>
      </c>
      <c r="C247" t="s">
        <v>4</v>
      </c>
      <c r="D247" t="s">
        <v>8434</v>
      </c>
      <c r="E247" t="s">
        <v>2215</v>
      </c>
      <c r="F247" t="s">
        <v>8760</v>
      </c>
      <c r="G247" t="s">
        <v>266</v>
      </c>
      <c r="H247" t="s">
        <v>8760</v>
      </c>
      <c r="I247" t="s">
        <v>8760</v>
      </c>
      <c r="J247" s="144">
        <v>1</v>
      </c>
      <c r="K247" s="144"/>
      <c r="L247" s="144"/>
      <c r="M247" s="144">
        <v>1</v>
      </c>
      <c r="N247" s="144"/>
      <c r="O247" s="144"/>
      <c r="P247" s="144"/>
      <c r="Q247" s="144"/>
      <c r="R247" s="144"/>
      <c r="S247" s="144"/>
      <c r="T247" s="144"/>
      <c r="U247" s="144">
        <v>1</v>
      </c>
    </row>
    <row r="248" spans="1:21" x14ac:dyDescent="0.25">
      <c r="A248">
        <v>7449105883</v>
      </c>
      <c r="B248" t="s">
        <v>8727</v>
      </c>
      <c r="C248" t="s">
        <v>4</v>
      </c>
      <c r="D248" t="s">
        <v>8434</v>
      </c>
      <c r="E248" t="s">
        <v>5148</v>
      </c>
      <c r="F248" t="s">
        <v>8760</v>
      </c>
      <c r="G248" t="s">
        <v>248</v>
      </c>
      <c r="H248" t="s">
        <v>8760</v>
      </c>
      <c r="I248" t="s">
        <v>8760</v>
      </c>
      <c r="J248" s="144">
        <v>5</v>
      </c>
      <c r="K248" s="144"/>
      <c r="L248" s="144">
        <v>5</v>
      </c>
      <c r="M248" s="144"/>
      <c r="N248" s="144"/>
      <c r="O248" s="144"/>
      <c r="P248" s="144"/>
      <c r="Q248" s="144"/>
      <c r="R248" s="144"/>
      <c r="S248" s="144"/>
      <c r="T248" s="144"/>
      <c r="U248" s="144">
        <v>5</v>
      </c>
    </row>
    <row r="249" spans="1:21" x14ac:dyDescent="0.25">
      <c r="A249">
        <v>7449105883</v>
      </c>
      <c r="B249" t="s">
        <v>8727</v>
      </c>
      <c r="C249" t="s">
        <v>4</v>
      </c>
      <c r="D249" t="s">
        <v>8434</v>
      </c>
      <c r="E249" t="s">
        <v>2215</v>
      </c>
      <c r="F249" t="s">
        <v>8760</v>
      </c>
      <c r="G249" t="s">
        <v>466</v>
      </c>
      <c r="H249" t="s">
        <v>8760</v>
      </c>
      <c r="I249" t="s">
        <v>8760</v>
      </c>
      <c r="J249" s="144">
        <v>5</v>
      </c>
      <c r="K249" s="144"/>
      <c r="L249" s="144"/>
      <c r="M249" s="144">
        <v>2</v>
      </c>
      <c r="N249" s="144"/>
      <c r="O249" s="144">
        <v>3</v>
      </c>
      <c r="P249" s="144"/>
      <c r="Q249" s="144"/>
      <c r="R249" s="144"/>
      <c r="S249" s="144"/>
      <c r="T249" s="144"/>
      <c r="U249" s="144">
        <v>2</v>
      </c>
    </row>
    <row r="250" spans="1:21" x14ac:dyDescent="0.25">
      <c r="A250">
        <v>7449114775</v>
      </c>
      <c r="B250" t="s">
        <v>8728</v>
      </c>
      <c r="C250" t="s">
        <v>4</v>
      </c>
      <c r="D250" t="s">
        <v>8434</v>
      </c>
      <c r="E250" t="s">
        <v>3710</v>
      </c>
      <c r="F250" t="s">
        <v>8760</v>
      </c>
      <c r="G250" t="s">
        <v>266</v>
      </c>
      <c r="H250" t="s">
        <v>8760</v>
      </c>
      <c r="I250" t="s">
        <v>8760</v>
      </c>
      <c r="J250" s="144">
        <v>6</v>
      </c>
      <c r="K250" s="144"/>
      <c r="L250" s="144">
        <v>2</v>
      </c>
      <c r="M250" s="144">
        <v>1</v>
      </c>
      <c r="N250" s="144"/>
      <c r="O250" s="144">
        <v>3</v>
      </c>
      <c r="P250" s="144"/>
      <c r="Q250" s="144"/>
      <c r="R250" s="144"/>
      <c r="S250" s="144"/>
      <c r="T250" s="144"/>
      <c r="U250" s="144">
        <v>3</v>
      </c>
    </row>
    <row r="251" spans="1:21" x14ac:dyDescent="0.25">
      <c r="A251">
        <v>7449114775</v>
      </c>
      <c r="B251" t="s">
        <v>8728</v>
      </c>
      <c r="C251" t="s">
        <v>4</v>
      </c>
      <c r="D251" t="s">
        <v>8434</v>
      </c>
      <c r="E251" t="s">
        <v>3710</v>
      </c>
      <c r="F251" t="s">
        <v>8760</v>
      </c>
      <c r="G251" t="s">
        <v>463</v>
      </c>
      <c r="H251" t="s">
        <v>8760</v>
      </c>
      <c r="I251" t="s">
        <v>8760</v>
      </c>
      <c r="J251" s="144">
        <v>2</v>
      </c>
      <c r="K251" s="144"/>
      <c r="L251" s="144"/>
      <c r="M251" s="144"/>
      <c r="N251" s="144"/>
      <c r="O251" s="144">
        <v>2</v>
      </c>
      <c r="P251" s="144">
        <v>2</v>
      </c>
      <c r="Q251" s="144">
        <v>2</v>
      </c>
      <c r="R251" s="144"/>
      <c r="S251" s="144"/>
      <c r="T251" s="144"/>
      <c r="U251" s="144">
        <v>2</v>
      </c>
    </row>
    <row r="252" spans="1:21" x14ac:dyDescent="0.25">
      <c r="A252">
        <v>7449114775</v>
      </c>
      <c r="B252" t="s">
        <v>8728</v>
      </c>
      <c r="C252" t="s">
        <v>4</v>
      </c>
      <c r="D252" t="s">
        <v>8434</v>
      </c>
      <c r="E252" t="s">
        <v>4882</v>
      </c>
      <c r="J252" s="144">
        <v>4</v>
      </c>
      <c r="K252" s="144"/>
      <c r="L252" s="144">
        <v>2</v>
      </c>
      <c r="M252" s="144"/>
      <c r="N252" s="144"/>
      <c r="O252" s="144">
        <v>2</v>
      </c>
      <c r="P252" s="144">
        <v>1</v>
      </c>
      <c r="Q252" s="144">
        <v>1</v>
      </c>
      <c r="R252" s="144"/>
      <c r="S252" s="144"/>
      <c r="T252" s="144"/>
      <c r="U252" s="144">
        <v>3</v>
      </c>
    </row>
    <row r="253" spans="1:21" x14ac:dyDescent="0.25">
      <c r="A253">
        <v>7449114775</v>
      </c>
      <c r="B253" t="s">
        <v>8728</v>
      </c>
      <c r="C253" t="s">
        <v>4</v>
      </c>
      <c r="D253" t="s">
        <v>8434</v>
      </c>
      <c r="E253" t="s">
        <v>1530</v>
      </c>
      <c r="F253" t="s">
        <v>8760</v>
      </c>
      <c r="G253" t="s">
        <v>128</v>
      </c>
      <c r="H253" t="s">
        <v>8760</v>
      </c>
      <c r="I253" t="s">
        <v>8760</v>
      </c>
      <c r="J253" s="144">
        <v>5</v>
      </c>
      <c r="K253" s="144"/>
      <c r="L253" s="144">
        <v>2</v>
      </c>
      <c r="M253" s="144"/>
      <c r="N253" s="144"/>
      <c r="O253" s="144">
        <v>3</v>
      </c>
      <c r="P253" s="144">
        <v>3</v>
      </c>
      <c r="Q253" s="144"/>
      <c r="R253" s="144">
        <v>3</v>
      </c>
      <c r="S253" s="144">
        <v>3</v>
      </c>
      <c r="T253" s="144"/>
      <c r="U253" s="144">
        <v>5</v>
      </c>
    </row>
    <row r="254" spans="1:21" x14ac:dyDescent="0.25">
      <c r="A254">
        <v>7453006148</v>
      </c>
      <c r="B254" t="s">
        <v>8750</v>
      </c>
      <c r="C254" t="s">
        <v>4</v>
      </c>
      <c r="D254" t="s">
        <v>8434</v>
      </c>
      <c r="E254" t="s">
        <v>3710</v>
      </c>
      <c r="F254" t="s">
        <v>8760</v>
      </c>
      <c r="G254" t="s">
        <v>266</v>
      </c>
      <c r="H254" t="s">
        <v>8760</v>
      </c>
      <c r="I254" t="s">
        <v>8760</v>
      </c>
      <c r="J254" s="144">
        <v>12</v>
      </c>
      <c r="K254" s="144"/>
      <c r="L254" s="144">
        <v>2</v>
      </c>
      <c r="M254" s="144">
        <v>4</v>
      </c>
      <c r="N254" s="144"/>
      <c r="O254" s="144">
        <v>5</v>
      </c>
      <c r="P254" s="144">
        <v>1</v>
      </c>
      <c r="Q254" s="144">
        <v>1</v>
      </c>
      <c r="R254" s="144"/>
      <c r="S254" s="144"/>
      <c r="T254" s="144"/>
      <c r="U254" s="144">
        <v>8</v>
      </c>
    </row>
    <row r="255" spans="1:21" x14ac:dyDescent="0.25">
      <c r="A255">
        <v>7453006148</v>
      </c>
      <c r="B255" t="s">
        <v>8750</v>
      </c>
      <c r="C255" t="s">
        <v>4</v>
      </c>
      <c r="D255" t="s">
        <v>8434</v>
      </c>
      <c r="E255" t="s">
        <v>3710</v>
      </c>
      <c r="F255" t="s">
        <v>8760</v>
      </c>
      <c r="G255" t="s">
        <v>272</v>
      </c>
      <c r="H255" t="s">
        <v>8760</v>
      </c>
      <c r="I255" t="s">
        <v>8760</v>
      </c>
      <c r="J255" s="144">
        <v>3</v>
      </c>
      <c r="K255" s="144"/>
      <c r="L255" s="144">
        <v>3</v>
      </c>
      <c r="M255" s="144"/>
      <c r="N255" s="144"/>
      <c r="O255" s="144"/>
      <c r="P255" s="144"/>
      <c r="Q255" s="144"/>
      <c r="R255" s="144"/>
      <c r="S255" s="144"/>
      <c r="T255" s="144"/>
      <c r="U255" s="144">
        <v>4</v>
      </c>
    </row>
    <row r="256" spans="1:21" x14ac:dyDescent="0.25">
      <c r="A256">
        <v>7453006148</v>
      </c>
      <c r="B256" t="s">
        <v>8750</v>
      </c>
      <c r="C256" t="s">
        <v>4</v>
      </c>
      <c r="D256" t="s">
        <v>8434</v>
      </c>
      <c r="E256" t="s">
        <v>3710</v>
      </c>
      <c r="F256" t="s">
        <v>8760</v>
      </c>
      <c r="G256" t="s">
        <v>463</v>
      </c>
      <c r="H256" t="s">
        <v>8760</v>
      </c>
      <c r="I256" t="s">
        <v>8760</v>
      </c>
      <c r="J256" s="144">
        <v>3</v>
      </c>
      <c r="K256" s="144"/>
      <c r="L256" s="144">
        <v>2</v>
      </c>
      <c r="M256" s="144"/>
      <c r="N256" s="144"/>
      <c r="O256" s="144">
        <v>1</v>
      </c>
      <c r="P256" s="144">
        <v>1</v>
      </c>
      <c r="Q256" s="144">
        <v>1</v>
      </c>
      <c r="R256" s="144"/>
      <c r="S256" s="144"/>
      <c r="T256" s="144"/>
      <c r="U256" s="144">
        <v>4</v>
      </c>
    </row>
    <row r="257" spans="1:21" x14ac:dyDescent="0.25">
      <c r="A257">
        <v>7453006148</v>
      </c>
      <c r="B257" t="s">
        <v>8750</v>
      </c>
      <c r="C257" t="s">
        <v>4</v>
      </c>
      <c r="D257" t="s">
        <v>8434</v>
      </c>
      <c r="E257" t="s">
        <v>3710</v>
      </c>
      <c r="F257" t="s">
        <v>8760</v>
      </c>
      <c r="G257" t="s">
        <v>261</v>
      </c>
      <c r="H257" t="s">
        <v>8760</v>
      </c>
      <c r="I257" t="s">
        <v>8760</v>
      </c>
      <c r="J257" s="144">
        <v>3</v>
      </c>
      <c r="K257" s="144"/>
      <c r="L257" s="144">
        <v>2</v>
      </c>
      <c r="M257" s="144"/>
      <c r="N257" s="144"/>
      <c r="O257" s="144">
        <v>1</v>
      </c>
      <c r="P257" s="144">
        <v>1</v>
      </c>
      <c r="Q257" s="144">
        <v>1</v>
      </c>
      <c r="R257" s="144"/>
      <c r="S257" s="144"/>
      <c r="T257" s="144"/>
      <c r="U257" s="144">
        <v>4</v>
      </c>
    </row>
    <row r="258" spans="1:21" x14ac:dyDescent="0.25">
      <c r="A258">
        <v>7453006148</v>
      </c>
      <c r="B258" t="s">
        <v>8750</v>
      </c>
      <c r="C258" t="s">
        <v>4</v>
      </c>
      <c r="D258" t="s">
        <v>8434</v>
      </c>
      <c r="E258" t="s">
        <v>2215</v>
      </c>
      <c r="F258" t="s">
        <v>8760</v>
      </c>
      <c r="G258" t="s">
        <v>466</v>
      </c>
      <c r="H258" t="s">
        <v>8760</v>
      </c>
      <c r="I258" t="s">
        <v>8760</v>
      </c>
      <c r="J258" s="144">
        <v>7</v>
      </c>
      <c r="K258" s="144"/>
      <c r="L258" s="144">
        <v>2</v>
      </c>
      <c r="M258" s="144">
        <v>2</v>
      </c>
      <c r="N258" s="144"/>
      <c r="O258" s="144">
        <v>3</v>
      </c>
      <c r="P258" s="144">
        <v>2</v>
      </c>
      <c r="Q258" s="144">
        <v>2</v>
      </c>
      <c r="R258" s="144"/>
      <c r="S258" s="144"/>
      <c r="T258" s="144"/>
      <c r="U258" s="144">
        <v>6</v>
      </c>
    </row>
    <row r="259" spans="1:21" x14ac:dyDescent="0.25">
      <c r="A259">
        <v>7449000721</v>
      </c>
      <c r="B259" t="s">
        <v>8718</v>
      </c>
      <c r="C259" t="s">
        <v>4</v>
      </c>
      <c r="D259" t="s">
        <v>8434</v>
      </c>
      <c r="E259" t="s">
        <v>3710</v>
      </c>
      <c r="F259" t="s">
        <v>8760</v>
      </c>
      <c r="G259" t="s">
        <v>266</v>
      </c>
      <c r="H259" t="s">
        <v>8760</v>
      </c>
      <c r="I259" t="s">
        <v>8760</v>
      </c>
      <c r="J259" s="144">
        <v>8</v>
      </c>
      <c r="K259" s="144"/>
      <c r="L259" s="144">
        <v>2</v>
      </c>
      <c r="M259" s="144">
        <v>1</v>
      </c>
      <c r="N259" s="144"/>
      <c r="O259" s="144">
        <v>5</v>
      </c>
      <c r="P259" s="144"/>
      <c r="Q259" s="144"/>
      <c r="R259" s="144"/>
      <c r="S259" s="144"/>
      <c r="T259" s="144"/>
      <c r="U259" s="144">
        <v>3</v>
      </c>
    </row>
    <row r="260" spans="1:21" x14ac:dyDescent="0.25">
      <c r="A260">
        <v>7449000721</v>
      </c>
      <c r="B260" t="s">
        <v>8718</v>
      </c>
      <c r="C260" t="s">
        <v>4</v>
      </c>
      <c r="D260" t="s">
        <v>8434</v>
      </c>
      <c r="E260" t="s">
        <v>3710</v>
      </c>
      <c r="F260" t="s">
        <v>8760</v>
      </c>
      <c r="G260" t="s">
        <v>261</v>
      </c>
      <c r="H260" t="s">
        <v>8760</v>
      </c>
      <c r="I260" t="s">
        <v>8760</v>
      </c>
      <c r="J260" s="144">
        <v>2</v>
      </c>
      <c r="K260" s="144"/>
      <c r="L260" s="144">
        <v>2</v>
      </c>
      <c r="M260" s="144"/>
      <c r="N260" s="144"/>
      <c r="O260" s="144"/>
      <c r="P260" s="144"/>
      <c r="Q260" s="144"/>
      <c r="R260" s="144"/>
      <c r="S260" s="144"/>
      <c r="T260" s="144"/>
      <c r="U260" s="144">
        <v>2</v>
      </c>
    </row>
    <row r="261" spans="1:21" x14ac:dyDescent="0.25">
      <c r="A261">
        <v>7449000721</v>
      </c>
      <c r="B261" t="s">
        <v>8718</v>
      </c>
      <c r="C261" t="s">
        <v>4</v>
      </c>
      <c r="D261" t="s">
        <v>8434</v>
      </c>
      <c r="E261" t="s">
        <v>3710</v>
      </c>
      <c r="F261" t="s">
        <v>8760</v>
      </c>
      <c r="G261" t="s">
        <v>466</v>
      </c>
      <c r="H261" t="s">
        <v>8760</v>
      </c>
      <c r="I261" t="s">
        <v>8760</v>
      </c>
      <c r="J261" s="144">
        <v>1</v>
      </c>
      <c r="K261" s="144"/>
      <c r="L261" s="144">
        <v>1</v>
      </c>
      <c r="M261" s="144"/>
      <c r="N261" s="144"/>
      <c r="O261" s="144"/>
      <c r="P261" s="144"/>
      <c r="Q261" s="144"/>
      <c r="R261" s="144"/>
      <c r="S261" s="144"/>
      <c r="T261" s="144"/>
      <c r="U261" s="144">
        <v>1</v>
      </c>
    </row>
    <row r="262" spans="1:21" x14ac:dyDescent="0.25">
      <c r="A262">
        <v>7449000721</v>
      </c>
      <c r="B262" t="s">
        <v>8718</v>
      </c>
      <c r="C262" t="s">
        <v>4</v>
      </c>
      <c r="D262" t="s">
        <v>8434</v>
      </c>
      <c r="E262" t="s">
        <v>3710</v>
      </c>
      <c r="F262">
        <v>2</v>
      </c>
      <c r="G262" t="s">
        <v>272</v>
      </c>
      <c r="H262" t="s">
        <v>8760</v>
      </c>
      <c r="I262" t="s">
        <v>8760</v>
      </c>
      <c r="J262" s="144">
        <v>8</v>
      </c>
      <c r="K262" s="144"/>
      <c r="L262" s="144">
        <v>3</v>
      </c>
      <c r="M262" s="144">
        <v>1</v>
      </c>
      <c r="N262" s="144"/>
      <c r="O262" s="144">
        <v>4</v>
      </c>
      <c r="P262" s="144">
        <v>1</v>
      </c>
      <c r="Q262" s="144">
        <v>1</v>
      </c>
      <c r="R262" s="144"/>
      <c r="S262" s="144"/>
      <c r="T262" s="144"/>
      <c r="U262" s="144">
        <v>5</v>
      </c>
    </row>
    <row r="263" spans="1:21" x14ac:dyDescent="0.25">
      <c r="A263">
        <v>7449000721</v>
      </c>
      <c r="B263" t="s">
        <v>8718</v>
      </c>
      <c r="C263" t="s">
        <v>4</v>
      </c>
      <c r="D263" t="s">
        <v>8434</v>
      </c>
      <c r="E263" t="s">
        <v>2215</v>
      </c>
      <c r="F263" t="s">
        <v>8760</v>
      </c>
      <c r="G263" t="s">
        <v>463</v>
      </c>
      <c r="H263" t="s">
        <v>8760</v>
      </c>
      <c r="I263" t="s">
        <v>8760</v>
      </c>
      <c r="J263" s="144">
        <v>10</v>
      </c>
      <c r="K263" s="144"/>
      <c r="L263" s="144">
        <v>2</v>
      </c>
      <c r="M263" s="144">
        <v>3</v>
      </c>
      <c r="N263" s="144"/>
      <c r="O263" s="144">
        <v>5</v>
      </c>
      <c r="P263" s="144"/>
      <c r="Q263" s="144"/>
      <c r="R263" s="144"/>
      <c r="S263" s="144"/>
      <c r="T263" s="144"/>
      <c r="U263" s="144">
        <v>5</v>
      </c>
    </row>
    <row r="264" spans="1:21" x14ac:dyDescent="0.25">
      <c r="A264">
        <v>7449000721</v>
      </c>
      <c r="B264" t="s">
        <v>8718</v>
      </c>
      <c r="C264" t="s">
        <v>4</v>
      </c>
      <c r="D264" t="s">
        <v>8434</v>
      </c>
      <c r="E264" t="s">
        <v>2604</v>
      </c>
      <c r="F264" t="s">
        <v>8760</v>
      </c>
      <c r="G264" t="s">
        <v>408</v>
      </c>
      <c r="H264" t="s">
        <v>9209</v>
      </c>
      <c r="I264" t="s">
        <v>8760</v>
      </c>
      <c r="J264" s="144">
        <v>1</v>
      </c>
      <c r="K264" s="144">
        <v>0</v>
      </c>
      <c r="L264" s="144">
        <v>0</v>
      </c>
      <c r="M264" s="144">
        <v>0</v>
      </c>
      <c r="N264" s="144">
        <v>0</v>
      </c>
      <c r="O264" s="144">
        <v>1</v>
      </c>
      <c r="P264" s="144">
        <v>1</v>
      </c>
      <c r="Q264" s="144">
        <v>0</v>
      </c>
      <c r="R264" s="144">
        <v>1</v>
      </c>
      <c r="S264" s="144">
        <v>0</v>
      </c>
      <c r="T264" s="144"/>
      <c r="U264" s="144">
        <v>1</v>
      </c>
    </row>
    <row r="265" spans="1:21" x14ac:dyDescent="0.25">
      <c r="A265">
        <v>7449000721</v>
      </c>
      <c r="B265" t="s">
        <v>8718</v>
      </c>
      <c r="C265" t="s">
        <v>4</v>
      </c>
      <c r="D265" t="s">
        <v>8434</v>
      </c>
      <c r="E265" t="s">
        <v>4678</v>
      </c>
      <c r="F265" t="s">
        <v>8760</v>
      </c>
      <c r="G265" t="s">
        <v>425</v>
      </c>
      <c r="H265" t="s">
        <v>8760</v>
      </c>
      <c r="I265" t="s">
        <v>8760</v>
      </c>
      <c r="J265" s="144">
        <v>1</v>
      </c>
      <c r="K265" s="144">
        <v>0</v>
      </c>
      <c r="L265" s="144">
        <v>0</v>
      </c>
      <c r="M265" s="144">
        <v>0</v>
      </c>
      <c r="N265" s="144">
        <v>0</v>
      </c>
      <c r="O265" s="144">
        <v>1</v>
      </c>
      <c r="P265" s="144">
        <v>1</v>
      </c>
      <c r="Q265" s="144">
        <v>1</v>
      </c>
      <c r="R265" s="144"/>
      <c r="S265" s="144"/>
      <c r="T265" s="144"/>
      <c r="U265" s="144">
        <v>1</v>
      </c>
    </row>
    <row r="266" spans="1:21" x14ac:dyDescent="0.25">
      <c r="A266">
        <v>7451101283</v>
      </c>
      <c r="B266" t="s">
        <v>8761</v>
      </c>
      <c r="C266" t="s">
        <v>4</v>
      </c>
      <c r="D266" t="s">
        <v>8434</v>
      </c>
      <c r="E266" t="s">
        <v>3710</v>
      </c>
      <c r="F266" t="s">
        <v>8760</v>
      </c>
      <c r="G266" t="s">
        <v>266</v>
      </c>
      <c r="H266" t="s">
        <v>8760</v>
      </c>
      <c r="I266" t="s">
        <v>8760</v>
      </c>
      <c r="J266" s="144">
        <v>10</v>
      </c>
      <c r="K266" s="144"/>
      <c r="L266" s="144">
        <v>4</v>
      </c>
      <c r="M266" s="144">
        <v>5</v>
      </c>
      <c r="N266" s="144"/>
      <c r="O266" s="144">
        <v>1</v>
      </c>
      <c r="P266" s="144">
        <v>1</v>
      </c>
      <c r="Q266" s="144">
        <v>1</v>
      </c>
      <c r="R266" s="144"/>
      <c r="S266" s="144"/>
      <c r="T266" s="144"/>
      <c r="U266" s="144">
        <v>10</v>
      </c>
    </row>
    <row r="267" spans="1:21" x14ac:dyDescent="0.25">
      <c r="A267">
        <v>7451101283</v>
      </c>
      <c r="B267" t="s">
        <v>8761</v>
      </c>
      <c r="C267" t="s">
        <v>4</v>
      </c>
      <c r="D267" t="s">
        <v>8434</v>
      </c>
      <c r="E267" t="s">
        <v>3710</v>
      </c>
      <c r="F267" t="s">
        <v>8760</v>
      </c>
      <c r="G267" t="s">
        <v>261</v>
      </c>
      <c r="H267" t="s">
        <v>8760</v>
      </c>
      <c r="I267" t="s">
        <v>8760</v>
      </c>
      <c r="J267" s="144">
        <v>2</v>
      </c>
      <c r="K267" s="144"/>
      <c r="L267" s="144">
        <v>2</v>
      </c>
      <c r="M267" s="144"/>
      <c r="N267" s="144"/>
      <c r="O267" s="144"/>
      <c r="P267" s="144"/>
      <c r="Q267" s="144"/>
      <c r="R267" s="144"/>
      <c r="S267" s="144"/>
      <c r="T267" s="144"/>
      <c r="U267" s="144">
        <v>2</v>
      </c>
    </row>
    <row r="268" spans="1:21" x14ac:dyDescent="0.25">
      <c r="A268">
        <v>7451101283</v>
      </c>
      <c r="B268" t="s">
        <v>8761</v>
      </c>
      <c r="C268" t="s">
        <v>4</v>
      </c>
      <c r="D268" t="s">
        <v>8434</v>
      </c>
      <c r="E268" t="s">
        <v>5150</v>
      </c>
      <c r="F268">
        <v>3</v>
      </c>
      <c r="G268" t="s">
        <v>141</v>
      </c>
      <c r="H268" t="s">
        <v>8628</v>
      </c>
      <c r="I268" t="s">
        <v>8760</v>
      </c>
      <c r="J268" s="144">
        <v>1</v>
      </c>
      <c r="K268" s="144">
        <v>0</v>
      </c>
      <c r="L268" s="144">
        <v>0</v>
      </c>
      <c r="M268" s="144">
        <v>0</v>
      </c>
      <c r="N268" s="144">
        <v>0</v>
      </c>
      <c r="O268" s="144">
        <v>1</v>
      </c>
      <c r="P268" s="144">
        <v>1</v>
      </c>
      <c r="Q268" s="144">
        <v>1</v>
      </c>
      <c r="R268" s="144">
        <v>0</v>
      </c>
      <c r="S268" s="144">
        <v>0</v>
      </c>
      <c r="T268" s="144">
        <v>0</v>
      </c>
      <c r="U268" s="144">
        <v>1</v>
      </c>
    </row>
    <row r="269" spans="1:21" x14ac:dyDescent="0.25">
      <c r="A269">
        <v>7448194986</v>
      </c>
      <c r="B269" t="s">
        <v>8763</v>
      </c>
      <c r="C269" t="s">
        <v>4</v>
      </c>
      <c r="D269" t="s">
        <v>8434</v>
      </c>
      <c r="E269" t="s">
        <v>3710</v>
      </c>
      <c r="F269" t="s">
        <v>8760</v>
      </c>
      <c r="G269" t="s">
        <v>266</v>
      </c>
      <c r="H269" t="s">
        <v>8760</v>
      </c>
      <c r="I269" t="s">
        <v>8760</v>
      </c>
      <c r="J269" s="144">
        <v>5</v>
      </c>
      <c r="K269" s="144"/>
      <c r="L269" s="144">
        <v>2</v>
      </c>
      <c r="M269" s="144">
        <v>3</v>
      </c>
      <c r="N269" s="144"/>
      <c r="O269" s="144"/>
      <c r="P269" s="144"/>
      <c r="Q269" s="144"/>
      <c r="R269" s="144"/>
      <c r="S269" s="144"/>
      <c r="T269" s="144"/>
      <c r="U269" s="144">
        <v>5</v>
      </c>
    </row>
    <row r="270" spans="1:21" x14ac:dyDescent="0.25">
      <c r="A270">
        <v>7448194986</v>
      </c>
      <c r="B270" t="s">
        <v>8763</v>
      </c>
      <c r="C270" t="s">
        <v>4</v>
      </c>
      <c r="D270" t="s">
        <v>8434</v>
      </c>
      <c r="E270" t="s">
        <v>3710</v>
      </c>
      <c r="F270" t="s">
        <v>8760</v>
      </c>
      <c r="G270" t="s">
        <v>272</v>
      </c>
      <c r="H270" t="s">
        <v>8760</v>
      </c>
      <c r="I270" t="s">
        <v>8760</v>
      </c>
      <c r="J270" s="144">
        <v>3</v>
      </c>
      <c r="K270" s="144"/>
      <c r="L270" s="144">
        <v>3</v>
      </c>
      <c r="M270" s="144"/>
      <c r="N270" s="144"/>
      <c r="O270" s="144"/>
      <c r="P270" s="144"/>
      <c r="Q270" s="144"/>
      <c r="R270" s="144"/>
      <c r="S270" s="144"/>
      <c r="T270" s="144"/>
      <c r="U270" s="144">
        <v>3</v>
      </c>
    </row>
    <row r="271" spans="1:21" x14ac:dyDescent="0.25">
      <c r="A271">
        <v>7448194986</v>
      </c>
      <c r="B271" t="s">
        <v>8763</v>
      </c>
      <c r="C271" t="s">
        <v>4</v>
      </c>
      <c r="D271" t="s">
        <v>8434</v>
      </c>
      <c r="E271" t="s">
        <v>2215</v>
      </c>
      <c r="F271" t="s">
        <v>8760</v>
      </c>
      <c r="G271" t="s">
        <v>466</v>
      </c>
      <c r="H271" t="s">
        <v>8760</v>
      </c>
      <c r="I271" t="s">
        <v>8760</v>
      </c>
      <c r="J271" s="144">
        <v>3</v>
      </c>
      <c r="K271" s="144"/>
      <c r="L271" s="144">
        <v>1</v>
      </c>
      <c r="M271" s="144">
        <v>2</v>
      </c>
      <c r="N271" s="144"/>
      <c r="O271" s="144"/>
      <c r="P271" s="144"/>
      <c r="Q271" s="144"/>
      <c r="R271" s="144"/>
      <c r="S271" s="144"/>
      <c r="T271" s="144"/>
      <c r="U271" s="144">
        <v>3</v>
      </c>
    </row>
    <row r="272" spans="1:21" x14ac:dyDescent="0.25">
      <c r="A272">
        <v>7453049790</v>
      </c>
      <c r="B272" t="s">
        <v>8764</v>
      </c>
      <c r="C272" t="s">
        <v>4</v>
      </c>
      <c r="D272" t="s">
        <v>8434</v>
      </c>
      <c r="E272" t="s">
        <v>3710</v>
      </c>
      <c r="F272" t="s">
        <v>8760</v>
      </c>
      <c r="G272" t="s">
        <v>266</v>
      </c>
      <c r="H272" t="s">
        <v>8760</v>
      </c>
      <c r="I272" t="s">
        <v>8760</v>
      </c>
      <c r="J272" s="144">
        <v>1</v>
      </c>
      <c r="K272" s="144"/>
      <c r="L272" s="144"/>
      <c r="M272" s="144">
        <v>1</v>
      </c>
      <c r="N272" s="144"/>
      <c r="O272" s="144"/>
      <c r="P272" s="144"/>
      <c r="Q272" s="144"/>
      <c r="R272" s="144"/>
      <c r="S272" s="144"/>
      <c r="T272" s="144"/>
      <c r="U272" s="144">
        <v>1</v>
      </c>
    </row>
    <row r="273" spans="1:21" x14ac:dyDescent="0.25">
      <c r="A273">
        <v>7452054678</v>
      </c>
      <c r="B273" t="s">
        <v>8748</v>
      </c>
      <c r="C273" t="s">
        <v>4</v>
      </c>
      <c r="D273" t="s">
        <v>8435</v>
      </c>
      <c r="E273" t="s">
        <v>8076</v>
      </c>
      <c r="F273" t="s">
        <v>8760</v>
      </c>
      <c r="G273" t="s">
        <v>266</v>
      </c>
      <c r="H273" t="s">
        <v>8760</v>
      </c>
      <c r="I273" t="s">
        <v>8760</v>
      </c>
      <c r="J273" s="144">
        <v>9</v>
      </c>
      <c r="K273" s="144"/>
      <c r="L273" s="144"/>
      <c r="M273" s="144">
        <v>3</v>
      </c>
      <c r="N273" s="144"/>
      <c r="O273" s="144">
        <v>6</v>
      </c>
      <c r="P273" s="144">
        <v>3</v>
      </c>
      <c r="Q273" s="144">
        <v>2</v>
      </c>
      <c r="R273" s="144"/>
      <c r="S273" s="144"/>
      <c r="T273" s="144"/>
      <c r="U273" s="144">
        <v>6</v>
      </c>
    </row>
    <row r="274" spans="1:21" x14ac:dyDescent="0.25">
      <c r="A274">
        <v>7452054678</v>
      </c>
      <c r="B274" t="s">
        <v>8748</v>
      </c>
      <c r="C274" t="s">
        <v>4</v>
      </c>
      <c r="D274" t="s">
        <v>8435</v>
      </c>
      <c r="E274" t="s">
        <v>8030</v>
      </c>
      <c r="F274" t="s">
        <v>8760</v>
      </c>
      <c r="G274" t="s">
        <v>160</v>
      </c>
      <c r="H274" t="s">
        <v>8760</v>
      </c>
      <c r="I274" t="s">
        <v>8760</v>
      </c>
      <c r="J274" s="144">
        <v>2</v>
      </c>
      <c r="K274" s="144">
        <v>1</v>
      </c>
      <c r="L274" s="144"/>
      <c r="M274" s="144"/>
      <c r="N274" s="144"/>
      <c r="O274" s="144">
        <v>1</v>
      </c>
      <c r="P274" s="144">
        <v>1</v>
      </c>
      <c r="Q274" s="144">
        <v>1</v>
      </c>
      <c r="R274" s="144"/>
      <c r="S274" s="144"/>
      <c r="T274" s="144"/>
      <c r="U274" s="144">
        <v>2</v>
      </c>
    </row>
    <row r="275" spans="1:21" x14ac:dyDescent="0.25">
      <c r="A275">
        <v>7452054678</v>
      </c>
      <c r="B275" t="s">
        <v>8748</v>
      </c>
      <c r="C275" t="s">
        <v>4</v>
      </c>
      <c r="D275" t="s">
        <v>8435</v>
      </c>
      <c r="E275" t="s">
        <v>8030</v>
      </c>
      <c r="F275" t="s">
        <v>8760</v>
      </c>
      <c r="G275" t="s">
        <v>135</v>
      </c>
      <c r="H275" t="s">
        <v>8760</v>
      </c>
      <c r="I275" t="s">
        <v>8760</v>
      </c>
      <c r="J275" s="144">
        <v>26</v>
      </c>
      <c r="K275" s="144">
        <v>2</v>
      </c>
      <c r="L275" s="144">
        <v>20</v>
      </c>
      <c r="M275" s="144"/>
      <c r="N275" s="144"/>
      <c r="O275" s="144">
        <v>4</v>
      </c>
      <c r="P275" s="144">
        <v>4</v>
      </c>
      <c r="Q275" s="144">
        <v>4</v>
      </c>
      <c r="R275" s="144"/>
      <c r="S275" s="144"/>
      <c r="T275" s="144"/>
      <c r="U275" s="144">
        <v>26</v>
      </c>
    </row>
    <row r="276" spans="1:21" x14ac:dyDescent="0.25">
      <c r="A276">
        <v>7452054678</v>
      </c>
      <c r="B276" t="s">
        <v>8748</v>
      </c>
      <c r="C276" t="s">
        <v>4</v>
      </c>
      <c r="D276" t="s">
        <v>8435</v>
      </c>
      <c r="E276" t="s">
        <v>8069</v>
      </c>
      <c r="F276" t="s">
        <v>8760</v>
      </c>
      <c r="G276" t="s">
        <v>135</v>
      </c>
      <c r="H276" t="s">
        <v>8760</v>
      </c>
      <c r="I276" t="s">
        <v>8760</v>
      </c>
      <c r="J276" s="144">
        <v>2</v>
      </c>
      <c r="K276" s="144"/>
      <c r="L276" s="144"/>
      <c r="M276" s="144"/>
      <c r="N276" s="144"/>
      <c r="O276" s="144">
        <v>2</v>
      </c>
      <c r="P276" s="144">
        <v>2</v>
      </c>
      <c r="Q276" s="144">
        <v>1</v>
      </c>
      <c r="R276" s="144">
        <v>1</v>
      </c>
      <c r="S276" s="144">
        <v>1</v>
      </c>
      <c r="T276" s="144"/>
      <c r="U276" s="144">
        <v>2</v>
      </c>
    </row>
    <row r="277" spans="1:21" x14ac:dyDescent="0.25">
      <c r="A277">
        <v>7452054678</v>
      </c>
      <c r="B277" t="s">
        <v>8748</v>
      </c>
      <c r="C277" t="s">
        <v>4</v>
      </c>
      <c r="D277" t="s">
        <v>8435</v>
      </c>
      <c r="E277" t="s">
        <v>6015</v>
      </c>
      <c r="F277" t="s">
        <v>8760</v>
      </c>
      <c r="G277" t="s">
        <v>565</v>
      </c>
      <c r="H277" t="s">
        <v>8760</v>
      </c>
      <c r="I277" t="s">
        <v>8760</v>
      </c>
      <c r="J277" s="144">
        <v>7</v>
      </c>
      <c r="K277" s="144"/>
      <c r="L277" s="144">
        <v>5</v>
      </c>
      <c r="M277" s="144"/>
      <c r="N277" s="144"/>
      <c r="O277" s="144">
        <v>2</v>
      </c>
      <c r="P277" s="144"/>
      <c r="Q277" s="144"/>
      <c r="R277" s="144"/>
      <c r="S277" s="144"/>
      <c r="T277" s="144"/>
      <c r="U277" s="144">
        <v>5</v>
      </c>
    </row>
    <row r="278" spans="1:21" x14ac:dyDescent="0.25">
      <c r="A278">
        <v>7452054678</v>
      </c>
      <c r="B278" t="s">
        <v>8748</v>
      </c>
      <c r="C278" t="s">
        <v>4</v>
      </c>
      <c r="D278" t="s">
        <v>8436</v>
      </c>
      <c r="E278" t="s">
        <v>10116</v>
      </c>
      <c r="F278" t="s">
        <v>8760</v>
      </c>
      <c r="G278" t="s">
        <v>140</v>
      </c>
      <c r="H278" t="s">
        <v>8760</v>
      </c>
      <c r="I278" t="s">
        <v>8760</v>
      </c>
      <c r="J278" s="144">
        <v>4</v>
      </c>
      <c r="K278" s="144"/>
      <c r="L278" s="144">
        <v>4</v>
      </c>
      <c r="M278" s="144"/>
      <c r="N278" s="144"/>
      <c r="O278" s="144"/>
      <c r="P278" s="144"/>
      <c r="Q278" s="144"/>
      <c r="R278" s="144"/>
      <c r="S278" s="144"/>
      <c r="T278" s="144"/>
      <c r="U278" s="144">
        <v>4</v>
      </c>
    </row>
    <row r="279" spans="1:21" x14ac:dyDescent="0.25">
      <c r="A279">
        <v>7452054678</v>
      </c>
      <c r="B279" t="s">
        <v>8748</v>
      </c>
      <c r="C279" t="s">
        <v>4</v>
      </c>
      <c r="D279" t="s">
        <v>8434</v>
      </c>
      <c r="E279" t="s">
        <v>4842</v>
      </c>
      <c r="F279">
        <v>2</v>
      </c>
      <c r="G279" t="s">
        <v>266</v>
      </c>
      <c r="H279" t="s">
        <v>8760</v>
      </c>
      <c r="I279" t="s">
        <v>8760</v>
      </c>
      <c r="J279" s="144">
        <v>15</v>
      </c>
      <c r="K279" s="144">
        <v>3</v>
      </c>
      <c r="L279" s="144"/>
      <c r="M279" s="144">
        <v>2</v>
      </c>
      <c r="N279" s="144"/>
      <c r="O279" s="144">
        <v>5</v>
      </c>
      <c r="P279" s="144">
        <v>3</v>
      </c>
      <c r="Q279" s="144">
        <v>3</v>
      </c>
      <c r="R279" s="144"/>
      <c r="S279" s="144"/>
      <c r="T279" s="144"/>
      <c r="U279" s="144">
        <v>13</v>
      </c>
    </row>
    <row r="280" spans="1:21" x14ac:dyDescent="0.25">
      <c r="A280">
        <v>7452054678</v>
      </c>
      <c r="B280" t="s">
        <v>8748</v>
      </c>
      <c r="C280" t="s">
        <v>4</v>
      </c>
      <c r="D280" t="s">
        <v>8434</v>
      </c>
      <c r="E280" t="s">
        <v>5148</v>
      </c>
      <c r="F280">
        <v>2</v>
      </c>
      <c r="G280" t="s">
        <v>266</v>
      </c>
      <c r="H280" t="s">
        <v>8760</v>
      </c>
      <c r="I280" t="s">
        <v>8760</v>
      </c>
      <c r="J280" s="144">
        <v>35</v>
      </c>
      <c r="K280" s="144">
        <v>1</v>
      </c>
      <c r="L280" s="144">
        <v>21</v>
      </c>
      <c r="M280" s="144">
        <v>5</v>
      </c>
      <c r="N280" s="144"/>
      <c r="O280" s="144">
        <v>8</v>
      </c>
      <c r="P280" s="144">
        <v>2</v>
      </c>
      <c r="Q280" s="144">
        <v>2</v>
      </c>
      <c r="R280" s="144"/>
      <c r="S280" s="144"/>
      <c r="T280" s="144"/>
      <c r="U280" s="144">
        <v>29</v>
      </c>
    </row>
    <row r="281" spans="1:21" x14ac:dyDescent="0.25">
      <c r="A281">
        <v>7452054678</v>
      </c>
      <c r="B281" t="s">
        <v>8748</v>
      </c>
      <c r="C281" t="s">
        <v>4</v>
      </c>
      <c r="D281" t="s">
        <v>8434</v>
      </c>
      <c r="E281" t="s">
        <v>3710</v>
      </c>
      <c r="F281">
        <v>2</v>
      </c>
      <c r="G281" t="s">
        <v>266</v>
      </c>
      <c r="H281" t="s">
        <v>8760</v>
      </c>
      <c r="I281" t="s">
        <v>8760</v>
      </c>
      <c r="J281" s="144">
        <v>9</v>
      </c>
      <c r="K281" s="144">
        <v>1</v>
      </c>
      <c r="L281" s="144"/>
      <c r="M281" s="144">
        <v>4</v>
      </c>
      <c r="N281" s="144"/>
      <c r="O281" s="144">
        <v>4</v>
      </c>
      <c r="P281" s="144">
        <v>1</v>
      </c>
      <c r="Q281" s="144"/>
      <c r="R281" s="144">
        <v>1</v>
      </c>
      <c r="S281" s="144">
        <v>1</v>
      </c>
      <c r="T281" s="144"/>
      <c r="U281" s="144">
        <v>6</v>
      </c>
    </row>
    <row r="282" spans="1:21" x14ac:dyDescent="0.25">
      <c r="A282">
        <v>7452054678</v>
      </c>
      <c r="B282" t="s">
        <v>8748</v>
      </c>
      <c r="C282" t="s">
        <v>4</v>
      </c>
      <c r="D282" t="s">
        <v>8434</v>
      </c>
      <c r="E282" t="s">
        <v>3710</v>
      </c>
      <c r="F282">
        <v>2</v>
      </c>
      <c r="G282" t="s">
        <v>421</v>
      </c>
      <c r="H282" t="s">
        <v>8760</v>
      </c>
      <c r="I282" t="s">
        <v>8760</v>
      </c>
      <c r="J282" s="144">
        <v>1</v>
      </c>
      <c r="K282" s="144"/>
      <c r="L282" s="144"/>
      <c r="M282" s="144"/>
      <c r="N282" s="144"/>
      <c r="O282" s="144">
        <v>1</v>
      </c>
      <c r="P282" s="144">
        <v>1</v>
      </c>
      <c r="Q282" s="144"/>
      <c r="R282" s="144">
        <v>1</v>
      </c>
      <c r="S282" s="144">
        <v>1</v>
      </c>
      <c r="T282" s="144"/>
      <c r="U282" s="144">
        <v>1</v>
      </c>
    </row>
    <row r="283" spans="1:21" x14ac:dyDescent="0.25">
      <c r="A283">
        <v>7452054678</v>
      </c>
      <c r="B283" t="s">
        <v>8748</v>
      </c>
      <c r="C283" t="s">
        <v>4</v>
      </c>
      <c r="D283" t="s">
        <v>8434</v>
      </c>
      <c r="E283" t="s">
        <v>2260</v>
      </c>
      <c r="F283" t="s">
        <v>8760</v>
      </c>
      <c r="G283" t="s">
        <v>266</v>
      </c>
      <c r="H283" t="s">
        <v>8760</v>
      </c>
      <c r="I283" t="s">
        <v>8760</v>
      </c>
      <c r="J283" s="144">
        <v>6</v>
      </c>
      <c r="K283" s="144"/>
      <c r="L283" s="144"/>
      <c r="M283" s="144">
        <v>1</v>
      </c>
      <c r="N283" s="144"/>
      <c r="O283" s="144">
        <v>4</v>
      </c>
      <c r="P283" s="144">
        <v>1</v>
      </c>
      <c r="Q283" s="144">
        <v>1</v>
      </c>
      <c r="R283" s="144"/>
      <c r="S283" s="144"/>
      <c r="T283" s="144"/>
      <c r="U283" s="144">
        <v>3</v>
      </c>
    </row>
    <row r="284" spans="1:21" x14ac:dyDescent="0.25">
      <c r="A284">
        <v>7452054678</v>
      </c>
      <c r="B284" t="s">
        <v>8748</v>
      </c>
      <c r="C284" t="s">
        <v>4</v>
      </c>
      <c r="D284" t="s">
        <v>8434</v>
      </c>
      <c r="E284" t="s">
        <v>4882</v>
      </c>
      <c r="J284" s="144">
        <v>4</v>
      </c>
      <c r="K284" s="144"/>
      <c r="L284" s="144"/>
      <c r="M284" s="144"/>
      <c r="N284" s="144"/>
      <c r="O284" s="144">
        <v>1</v>
      </c>
      <c r="P284" s="144">
        <v>1</v>
      </c>
      <c r="Q284" s="144"/>
      <c r="R284" s="144">
        <v>1</v>
      </c>
      <c r="S284" s="144"/>
      <c r="T284" s="144"/>
      <c r="U284" s="144">
        <v>4</v>
      </c>
    </row>
    <row r="285" spans="1:21" x14ac:dyDescent="0.25">
      <c r="A285">
        <v>7452054678</v>
      </c>
      <c r="B285" t="s">
        <v>8748</v>
      </c>
      <c r="C285" t="s">
        <v>4</v>
      </c>
      <c r="D285" t="s">
        <v>8434</v>
      </c>
      <c r="E285" t="s">
        <v>8762</v>
      </c>
      <c r="F285" t="s">
        <v>8760</v>
      </c>
      <c r="G285" t="s">
        <v>160</v>
      </c>
      <c r="H285" t="s">
        <v>8760</v>
      </c>
      <c r="I285" t="s">
        <v>8760</v>
      </c>
      <c r="J285" s="144">
        <v>2</v>
      </c>
      <c r="K285" s="144"/>
      <c r="L285" s="144"/>
      <c r="M285" s="144"/>
      <c r="N285" s="144"/>
      <c r="O285" s="144">
        <v>1</v>
      </c>
      <c r="P285" s="144"/>
      <c r="Q285" s="144"/>
      <c r="R285" s="144"/>
      <c r="S285" s="144"/>
      <c r="T285" s="144"/>
      <c r="U285" s="144">
        <v>1</v>
      </c>
    </row>
    <row r="286" spans="1:21" x14ac:dyDescent="0.25">
      <c r="A286">
        <v>7452054678</v>
      </c>
      <c r="B286" t="s">
        <v>8748</v>
      </c>
      <c r="C286" t="s">
        <v>4</v>
      </c>
      <c r="D286" t="s">
        <v>8434</v>
      </c>
      <c r="E286" t="s">
        <v>2375</v>
      </c>
      <c r="F286" t="s">
        <v>9212</v>
      </c>
      <c r="G286" t="s">
        <v>705</v>
      </c>
      <c r="H286" t="s">
        <v>8760</v>
      </c>
      <c r="I286" t="s">
        <v>8760</v>
      </c>
      <c r="J286" s="144">
        <v>1</v>
      </c>
      <c r="K286" s="144"/>
      <c r="L286" s="144">
        <v>1</v>
      </c>
      <c r="M286" s="144"/>
      <c r="N286" s="144"/>
      <c r="O286" s="144"/>
      <c r="P286" s="144"/>
      <c r="Q286" s="144"/>
      <c r="R286" s="144"/>
      <c r="S286" s="144"/>
      <c r="T286" s="144"/>
      <c r="U286" s="144">
        <v>1</v>
      </c>
    </row>
    <row r="287" spans="1:21" x14ac:dyDescent="0.25">
      <c r="A287">
        <v>7452054678</v>
      </c>
      <c r="B287" t="s">
        <v>8748</v>
      </c>
      <c r="C287" t="s">
        <v>4</v>
      </c>
      <c r="D287" t="s">
        <v>8434</v>
      </c>
      <c r="E287" t="s">
        <v>5326</v>
      </c>
      <c r="F287">
        <v>2</v>
      </c>
      <c r="G287" t="s">
        <v>266</v>
      </c>
      <c r="H287" t="s">
        <v>8760</v>
      </c>
      <c r="I287" t="s">
        <v>8760</v>
      </c>
      <c r="J287" s="144">
        <v>4</v>
      </c>
      <c r="K287" s="144"/>
      <c r="L287" s="144"/>
      <c r="M287" s="144">
        <v>1</v>
      </c>
      <c r="N287" s="144"/>
      <c r="O287" s="144">
        <v>3</v>
      </c>
      <c r="P287" s="144">
        <v>1</v>
      </c>
      <c r="Q287" s="144">
        <v>1</v>
      </c>
      <c r="R287" s="144"/>
      <c r="S287" s="144"/>
      <c r="T287" s="144"/>
      <c r="U287" s="144">
        <v>2</v>
      </c>
    </row>
    <row r="288" spans="1:21" x14ac:dyDescent="0.25">
      <c r="A288">
        <v>7452054678</v>
      </c>
      <c r="B288" t="s">
        <v>8748</v>
      </c>
      <c r="C288" t="s">
        <v>4</v>
      </c>
      <c r="D288" t="s">
        <v>8434</v>
      </c>
      <c r="E288" t="s">
        <v>3014</v>
      </c>
      <c r="F288">
        <v>2</v>
      </c>
      <c r="G288" t="s">
        <v>160</v>
      </c>
      <c r="H288" t="s">
        <v>8760</v>
      </c>
      <c r="I288" t="s">
        <v>8760</v>
      </c>
      <c r="J288" s="144">
        <v>26</v>
      </c>
      <c r="K288" s="144"/>
      <c r="L288" s="144">
        <v>22</v>
      </c>
      <c r="M288" s="144">
        <v>4</v>
      </c>
      <c r="N288" s="144"/>
      <c r="O288" s="144"/>
      <c r="P288" s="144"/>
      <c r="Q288" s="144"/>
      <c r="R288" s="144"/>
      <c r="S288" s="144"/>
      <c r="T288" s="144"/>
      <c r="U288" s="144">
        <v>26</v>
      </c>
    </row>
    <row r="289" spans="1:21" x14ac:dyDescent="0.25">
      <c r="A289">
        <v>7452054678</v>
      </c>
      <c r="B289" t="s">
        <v>8748</v>
      </c>
      <c r="C289" t="s">
        <v>4</v>
      </c>
      <c r="D289" t="s">
        <v>8434</v>
      </c>
      <c r="E289" t="s">
        <v>3014</v>
      </c>
      <c r="F289">
        <v>2</v>
      </c>
      <c r="G289" t="s">
        <v>135</v>
      </c>
      <c r="H289" t="s">
        <v>8760</v>
      </c>
      <c r="I289" t="s">
        <v>8760</v>
      </c>
      <c r="J289" s="144">
        <v>3</v>
      </c>
      <c r="K289" s="144">
        <v>2</v>
      </c>
      <c r="L289" s="144"/>
      <c r="M289" s="144"/>
      <c r="N289" s="144"/>
      <c r="O289" s="144">
        <v>1</v>
      </c>
      <c r="P289" s="144"/>
      <c r="Q289" s="144"/>
      <c r="R289" s="144"/>
      <c r="S289" s="144"/>
      <c r="T289" s="144"/>
      <c r="U289" s="144">
        <v>2</v>
      </c>
    </row>
    <row r="290" spans="1:21" x14ac:dyDescent="0.25">
      <c r="A290">
        <v>7452054678</v>
      </c>
      <c r="B290" t="s">
        <v>8748</v>
      </c>
      <c r="C290" t="s">
        <v>4</v>
      </c>
      <c r="D290" t="s">
        <v>8434</v>
      </c>
      <c r="E290" t="s">
        <v>8543</v>
      </c>
      <c r="F290">
        <v>2</v>
      </c>
      <c r="G290" t="s">
        <v>160</v>
      </c>
      <c r="H290" t="s">
        <v>8760</v>
      </c>
      <c r="I290" t="s">
        <v>8760</v>
      </c>
      <c r="J290" s="144">
        <v>16</v>
      </c>
      <c r="K290" s="144">
        <v>3</v>
      </c>
      <c r="L290" s="144"/>
      <c r="M290" s="144">
        <v>6</v>
      </c>
      <c r="N290" s="144"/>
      <c r="O290" s="144">
        <v>7</v>
      </c>
      <c r="P290" s="144">
        <v>7</v>
      </c>
      <c r="Q290" s="144">
        <v>6</v>
      </c>
      <c r="R290" s="144">
        <v>1</v>
      </c>
      <c r="S290" s="144"/>
      <c r="T290" s="144"/>
      <c r="U290" s="144">
        <v>16</v>
      </c>
    </row>
    <row r="291" spans="1:21" x14ac:dyDescent="0.25">
      <c r="A291">
        <v>7452054678</v>
      </c>
      <c r="B291" t="s">
        <v>8748</v>
      </c>
      <c r="C291" t="s">
        <v>4</v>
      </c>
      <c r="D291" t="s">
        <v>8434</v>
      </c>
      <c r="E291" t="s">
        <v>4550</v>
      </c>
      <c r="F291">
        <v>3</v>
      </c>
      <c r="G291" t="s">
        <v>135</v>
      </c>
      <c r="H291" t="s">
        <v>8760</v>
      </c>
      <c r="I291" t="s">
        <v>8760</v>
      </c>
      <c r="J291" s="144">
        <v>3</v>
      </c>
      <c r="K291" s="144"/>
      <c r="L291" s="144"/>
      <c r="M291" s="144"/>
      <c r="N291" s="144"/>
      <c r="O291" s="144">
        <v>3</v>
      </c>
      <c r="P291" s="144">
        <v>1</v>
      </c>
      <c r="Q291" s="144"/>
      <c r="R291" s="144">
        <v>1</v>
      </c>
      <c r="S291" s="144">
        <v>1</v>
      </c>
      <c r="T291" s="144"/>
      <c r="U291" s="144">
        <v>1</v>
      </c>
    </row>
    <row r="292" spans="1:21" x14ac:dyDescent="0.25">
      <c r="A292">
        <v>7452054678</v>
      </c>
      <c r="B292" t="s">
        <v>8748</v>
      </c>
      <c r="C292" t="s">
        <v>4</v>
      </c>
      <c r="D292" t="s">
        <v>8434</v>
      </c>
      <c r="E292" t="s">
        <v>4550</v>
      </c>
      <c r="F292" t="s">
        <v>8760</v>
      </c>
      <c r="G292" t="s">
        <v>160</v>
      </c>
      <c r="H292" t="s">
        <v>8760</v>
      </c>
      <c r="I292" t="s">
        <v>8760</v>
      </c>
      <c r="J292" s="144">
        <v>14</v>
      </c>
      <c r="K292" s="144"/>
      <c r="L292" s="144"/>
      <c r="M292" s="144">
        <v>3</v>
      </c>
      <c r="N292" s="144"/>
      <c r="O292" s="144">
        <v>11</v>
      </c>
      <c r="P292" s="144">
        <v>2</v>
      </c>
      <c r="Q292" s="144">
        <v>1</v>
      </c>
      <c r="R292" s="144">
        <v>1</v>
      </c>
      <c r="S292" s="144">
        <v>1</v>
      </c>
      <c r="T292" s="144"/>
      <c r="U292" s="144">
        <v>5</v>
      </c>
    </row>
    <row r="293" spans="1:21" x14ac:dyDescent="0.25">
      <c r="A293">
        <v>7452054678</v>
      </c>
      <c r="B293" t="s">
        <v>8748</v>
      </c>
      <c r="C293" t="s">
        <v>4</v>
      </c>
      <c r="D293" t="s">
        <v>8434</v>
      </c>
      <c r="E293" t="s">
        <v>2108</v>
      </c>
      <c r="F293" t="s">
        <v>8760</v>
      </c>
      <c r="G293" t="s">
        <v>266</v>
      </c>
      <c r="H293" t="s">
        <v>8760</v>
      </c>
      <c r="I293" t="s">
        <v>8760</v>
      </c>
      <c r="J293" s="144">
        <v>2</v>
      </c>
      <c r="K293" s="144"/>
      <c r="L293" s="144"/>
      <c r="M293" s="144"/>
      <c r="N293" s="144"/>
      <c r="O293" s="144">
        <v>2</v>
      </c>
      <c r="P293" s="144">
        <v>1</v>
      </c>
      <c r="Q293" s="144"/>
      <c r="R293" s="144">
        <v>1</v>
      </c>
      <c r="S293" s="144"/>
      <c r="T293" s="144"/>
      <c r="U293" s="144">
        <v>2</v>
      </c>
    </row>
    <row r="294" spans="1:21" x14ac:dyDescent="0.25">
      <c r="A294">
        <v>7452054678</v>
      </c>
      <c r="B294" t="s">
        <v>8748</v>
      </c>
      <c r="C294" t="s">
        <v>4</v>
      </c>
      <c r="D294" t="s">
        <v>8434</v>
      </c>
      <c r="E294" t="s">
        <v>2108</v>
      </c>
      <c r="F294" t="s">
        <v>8760</v>
      </c>
      <c r="G294" t="s">
        <v>160</v>
      </c>
      <c r="H294" t="s">
        <v>8760</v>
      </c>
      <c r="I294" t="s">
        <v>8760</v>
      </c>
      <c r="J294" s="144">
        <v>2</v>
      </c>
      <c r="K294" s="144"/>
      <c r="L294" s="144"/>
      <c r="M294" s="144"/>
      <c r="N294" s="144"/>
      <c r="O294" s="144">
        <v>1</v>
      </c>
      <c r="P294" s="144"/>
      <c r="Q294" s="144"/>
      <c r="R294" s="144"/>
      <c r="S294" s="144"/>
      <c r="T294" s="144"/>
      <c r="U294" s="144">
        <v>1</v>
      </c>
    </row>
    <row r="295" spans="1:21" x14ac:dyDescent="0.25">
      <c r="A295">
        <v>7452054678</v>
      </c>
      <c r="B295" t="s">
        <v>8748</v>
      </c>
      <c r="C295" t="s">
        <v>4</v>
      </c>
      <c r="D295" t="s">
        <v>8434</v>
      </c>
      <c r="E295" t="s">
        <v>2023</v>
      </c>
      <c r="F295">
        <v>3</v>
      </c>
      <c r="G295" t="s">
        <v>160</v>
      </c>
      <c r="H295" t="s">
        <v>8760</v>
      </c>
      <c r="I295" t="s">
        <v>8760</v>
      </c>
      <c r="J295" s="144">
        <v>2</v>
      </c>
      <c r="K295" s="144"/>
      <c r="L295" s="144"/>
      <c r="M295" s="144"/>
      <c r="N295" s="144"/>
      <c r="O295" s="144">
        <v>2</v>
      </c>
      <c r="P295" s="144">
        <v>1</v>
      </c>
      <c r="Q295" s="144"/>
      <c r="R295" s="144">
        <v>1</v>
      </c>
      <c r="S295" s="144"/>
      <c r="T295" s="144"/>
      <c r="U295" s="144">
        <v>1</v>
      </c>
    </row>
    <row r="296" spans="1:21" x14ac:dyDescent="0.25">
      <c r="A296">
        <v>7452054678</v>
      </c>
      <c r="B296" t="s">
        <v>8748</v>
      </c>
      <c r="C296" t="s">
        <v>4</v>
      </c>
      <c r="D296" t="s">
        <v>8434</v>
      </c>
      <c r="E296" t="s">
        <v>5521</v>
      </c>
      <c r="F296">
        <v>2</v>
      </c>
      <c r="G296" t="s">
        <v>160</v>
      </c>
      <c r="H296" t="s">
        <v>8760</v>
      </c>
      <c r="I296" t="s">
        <v>8760</v>
      </c>
      <c r="J296" s="144">
        <v>1</v>
      </c>
      <c r="K296" s="144"/>
      <c r="L296" s="144"/>
      <c r="M296" s="144"/>
      <c r="N296" s="144"/>
      <c r="O296" s="144">
        <v>1</v>
      </c>
      <c r="P296" s="144">
        <v>1</v>
      </c>
      <c r="Q296" s="144">
        <v>1</v>
      </c>
      <c r="R296" s="144"/>
      <c r="S296" s="144"/>
      <c r="T296" s="144"/>
      <c r="U296" s="144">
        <v>1</v>
      </c>
    </row>
    <row r="297" spans="1:21" x14ac:dyDescent="0.25">
      <c r="A297">
        <v>7452054678</v>
      </c>
      <c r="B297" t="s">
        <v>8748</v>
      </c>
      <c r="C297" t="s">
        <v>4</v>
      </c>
      <c r="D297" t="s">
        <v>8434</v>
      </c>
      <c r="E297" t="s">
        <v>1527</v>
      </c>
      <c r="F297">
        <v>2</v>
      </c>
      <c r="G297" t="s">
        <v>160</v>
      </c>
      <c r="H297" t="s">
        <v>8760</v>
      </c>
      <c r="I297" t="s">
        <v>8760</v>
      </c>
      <c r="J297" s="144">
        <v>1</v>
      </c>
      <c r="K297" s="144">
        <v>1</v>
      </c>
      <c r="L297" s="144"/>
      <c r="M297" s="144"/>
      <c r="N297" s="144"/>
      <c r="O297" s="144"/>
      <c r="P297" s="144"/>
      <c r="Q297" s="144"/>
      <c r="R297" s="144"/>
      <c r="S297" s="144"/>
      <c r="T297" s="144"/>
      <c r="U297" s="144">
        <v>1</v>
      </c>
    </row>
    <row r="298" spans="1:21" x14ac:dyDescent="0.25">
      <c r="A298">
        <v>7452054678</v>
      </c>
      <c r="B298" t="s">
        <v>8748</v>
      </c>
      <c r="C298" t="s">
        <v>4</v>
      </c>
      <c r="D298" t="s">
        <v>8434</v>
      </c>
      <c r="E298" t="s">
        <v>2252</v>
      </c>
      <c r="F298" t="s">
        <v>8760</v>
      </c>
      <c r="G298" t="s">
        <v>160</v>
      </c>
      <c r="H298" t="s">
        <v>8760</v>
      </c>
      <c r="I298" t="s">
        <v>8760</v>
      </c>
      <c r="J298" s="144">
        <v>6</v>
      </c>
      <c r="K298" s="144">
        <v>1</v>
      </c>
      <c r="L298" s="144"/>
      <c r="M298" s="144">
        <v>4</v>
      </c>
      <c r="N298" s="144"/>
      <c r="O298" s="144"/>
      <c r="P298" s="144"/>
      <c r="Q298" s="144"/>
      <c r="R298" s="144"/>
      <c r="S298" s="144"/>
      <c r="T298" s="144"/>
      <c r="U298" s="144">
        <v>6</v>
      </c>
    </row>
    <row r="299" spans="1:21" x14ac:dyDescent="0.25">
      <c r="A299">
        <v>7452054678</v>
      </c>
      <c r="B299" t="s">
        <v>8748</v>
      </c>
      <c r="C299" t="s">
        <v>4</v>
      </c>
      <c r="D299" t="s">
        <v>8434</v>
      </c>
      <c r="E299" t="s">
        <v>5203</v>
      </c>
      <c r="F299" t="s">
        <v>8760</v>
      </c>
      <c r="G299" t="s">
        <v>589</v>
      </c>
      <c r="H299" t="s">
        <v>8760</v>
      </c>
      <c r="I299" t="s">
        <v>8760</v>
      </c>
      <c r="J299" s="144">
        <v>4</v>
      </c>
      <c r="K299" s="144"/>
      <c r="L299" s="144"/>
      <c r="M299" s="144"/>
      <c r="N299" s="144"/>
      <c r="O299" s="144">
        <v>1</v>
      </c>
      <c r="P299" s="144">
        <v>1</v>
      </c>
      <c r="Q299" s="144"/>
      <c r="R299" s="144"/>
      <c r="S299" s="144"/>
      <c r="T299" s="144"/>
      <c r="U299" s="144">
        <v>4</v>
      </c>
    </row>
    <row r="300" spans="1:21" x14ac:dyDescent="0.25">
      <c r="A300">
        <v>7452054678</v>
      </c>
      <c r="B300" t="s">
        <v>8748</v>
      </c>
      <c r="C300" t="s">
        <v>4</v>
      </c>
      <c r="D300" t="s">
        <v>8434</v>
      </c>
      <c r="E300" t="s">
        <v>3438</v>
      </c>
      <c r="F300">
        <v>2</v>
      </c>
      <c r="G300" t="s">
        <v>160</v>
      </c>
      <c r="H300" t="s">
        <v>8760</v>
      </c>
      <c r="I300" t="s">
        <v>8760</v>
      </c>
      <c r="J300" s="144">
        <v>1</v>
      </c>
      <c r="K300" s="144"/>
      <c r="L300" s="144"/>
      <c r="M300" s="144"/>
      <c r="N300" s="144"/>
      <c r="O300" s="144">
        <v>1</v>
      </c>
      <c r="P300" s="144">
        <v>1</v>
      </c>
      <c r="Q300" s="144">
        <v>1</v>
      </c>
      <c r="R300" s="144"/>
      <c r="S300" s="144"/>
      <c r="T300" s="144"/>
      <c r="U300" s="144">
        <v>1</v>
      </c>
    </row>
    <row r="301" spans="1:21" x14ac:dyDescent="0.25">
      <c r="A301">
        <v>7422000795</v>
      </c>
      <c r="B301" t="s">
        <v>8710</v>
      </c>
      <c r="C301" t="s">
        <v>4</v>
      </c>
      <c r="D301" t="s">
        <v>8434</v>
      </c>
      <c r="E301" t="s">
        <v>5148</v>
      </c>
      <c r="F301" t="s">
        <v>9212</v>
      </c>
      <c r="G301" t="s">
        <v>255</v>
      </c>
      <c r="H301" t="s">
        <v>8760</v>
      </c>
      <c r="I301" t="s">
        <v>8760</v>
      </c>
      <c r="J301" s="144">
        <v>47</v>
      </c>
      <c r="K301" s="144"/>
      <c r="L301" s="144">
        <v>10</v>
      </c>
      <c r="M301" s="144"/>
      <c r="N301" s="144">
        <v>0</v>
      </c>
      <c r="O301" s="144"/>
      <c r="P301" s="144"/>
      <c r="Q301" s="144"/>
      <c r="R301" s="144"/>
      <c r="S301" s="144"/>
      <c r="T301" s="144"/>
      <c r="U301" s="144">
        <v>47</v>
      </c>
    </row>
    <row r="302" spans="1:21" x14ac:dyDescent="0.25">
      <c r="A302">
        <v>7422000795</v>
      </c>
      <c r="B302" t="s">
        <v>8710</v>
      </c>
      <c r="C302" t="s">
        <v>4</v>
      </c>
      <c r="D302" t="s">
        <v>8434</v>
      </c>
      <c r="E302" t="s">
        <v>3710</v>
      </c>
      <c r="F302" t="s">
        <v>9213</v>
      </c>
      <c r="G302" t="s">
        <v>254</v>
      </c>
      <c r="H302" t="s">
        <v>8760</v>
      </c>
      <c r="I302" t="s">
        <v>8760</v>
      </c>
      <c r="J302" s="144">
        <v>39</v>
      </c>
      <c r="K302" s="144"/>
      <c r="L302" s="144">
        <v>15</v>
      </c>
      <c r="M302" s="144"/>
      <c r="N302" s="144">
        <v>33</v>
      </c>
      <c r="O302" s="144">
        <v>9</v>
      </c>
      <c r="P302" s="144"/>
      <c r="Q302" s="144"/>
      <c r="R302" s="144"/>
      <c r="S302" s="144"/>
      <c r="T302" s="144"/>
      <c r="U302" s="144">
        <v>30</v>
      </c>
    </row>
    <row r="303" spans="1:21" x14ac:dyDescent="0.25">
      <c r="A303">
        <v>7422000795</v>
      </c>
      <c r="B303" t="s">
        <v>8710</v>
      </c>
      <c r="C303" t="s">
        <v>4</v>
      </c>
      <c r="D303" t="s">
        <v>8434</v>
      </c>
      <c r="E303" t="s">
        <v>2440</v>
      </c>
      <c r="F303" t="s">
        <v>9212</v>
      </c>
      <c r="G303" t="s">
        <v>691</v>
      </c>
      <c r="H303" t="s">
        <v>8760</v>
      </c>
      <c r="I303" t="s">
        <v>8760</v>
      </c>
      <c r="J303" s="144">
        <v>12</v>
      </c>
      <c r="K303" s="144"/>
      <c r="L303" s="144">
        <v>12</v>
      </c>
      <c r="M303" s="144"/>
      <c r="N303" s="144">
        <v>5</v>
      </c>
      <c r="O303" s="144"/>
      <c r="P303" s="144"/>
      <c r="Q303" s="144"/>
      <c r="R303" s="144"/>
      <c r="S303" s="144"/>
      <c r="T303" s="144"/>
      <c r="U303" s="144">
        <v>12</v>
      </c>
    </row>
    <row r="304" spans="1:21" x14ac:dyDescent="0.25">
      <c r="A304">
        <v>7422000795</v>
      </c>
      <c r="B304" t="s">
        <v>8710</v>
      </c>
      <c r="C304" t="s">
        <v>4</v>
      </c>
      <c r="D304" t="s">
        <v>8434</v>
      </c>
      <c r="E304" t="s">
        <v>8548</v>
      </c>
      <c r="F304" t="s">
        <v>9212</v>
      </c>
      <c r="G304" t="s">
        <v>215</v>
      </c>
      <c r="H304" t="s">
        <v>8760</v>
      </c>
      <c r="I304" t="s">
        <v>8760</v>
      </c>
      <c r="J304" s="144">
        <v>16</v>
      </c>
      <c r="K304" s="144"/>
      <c r="L304" s="144">
        <v>10</v>
      </c>
      <c r="M304" s="144"/>
      <c r="N304" s="144">
        <v>0</v>
      </c>
      <c r="O304" s="144"/>
      <c r="P304" s="144"/>
      <c r="Q304" s="144"/>
      <c r="R304" s="144"/>
      <c r="S304" s="144"/>
      <c r="T304" s="144"/>
      <c r="U304" s="144">
        <v>16</v>
      </c>
    </row>
    <row r="305" spans="1:21" x14ac:dyDescent="0.25">
      <c r="A305">
        <v>7422000795</v>
      </c>
      <c r="B305" t="s">
        <v>8710</v>
      </c>
      <c r="C305" t="s">
        <v>4</v>
      </c>
      <c r="D305" t="s">
        <v>8434</v>
      </c>
      <c r="E305" t="s">
        <v>5537</v>
      </c>
      <c r="J305" s="144">
        <v>11</v>
      </c>
      <c r="K305" s="144">
        <v>0</v>
      </c>
      <c r="L305" s="144">
        <v>0</v>
      </c>
      <c r="M305" s="144">
        <v>0</v>
      </c>
      <c r="N305" s="144">
        <v>0</v>
      </c>
      <c r="O305" s="144">
        <v>1</v>
      </c>
      <c r="P305" s="144">
        <v>1</v>
      </c>
      <c r="Q305" s="144">
        <v>1</v>
      </c>
      <c r="R305" s="144">
        <v>0</v>
      </c>
      <c r="S305" s="144">
        <v>0</v>
      </c>
      <c r="T305" s="144">
        <v>0</v>
      </c>
      <c r="U305" s="144">
        <v>11</v>
      </c>
    </row>
    <row r="306" spans="1:21" x14ac:dyDescent="0.25">
      <c r="A306">
        <v>7422000795</v>
      </c>
      <c r="B306" t="s">
        <v>8710</v>
      </c>
      <c r="C306" t="s">
        <v>4</v>
      </c>
      <c r="D306" t="s">
        <v>8434</v>
      </c>
      <c r="E306" t="s">
        <v>2375</v>
      </c>
      <c r="F306" t="s">
        <v>9212</v>
      </c>
      <c r="G306" t="s">
        <v>705</v>
      </c>
      <c r="H306" t="s">
        <v>8760</v>
      </c>
      <c r="I306" t="s">
        <v>8760</v>
      </c>
      <c r="J306" s="144">
        <v>16</v>
      </c>
      <c r="K306" s="144"/>
      <c r="L306" s="144">
        <v>10</v>
      </c>
      <c r="M306" s="144"/>
      <c r="N306" s="144">
        <v>14</v>
      </c>
      <c r="O306" s="144">
        <v>6</v>
      </c>
      <c r="P306" s="144"/>
      <c r="Q306" s="144"/>
      <c r="R306" s="144"/>
      <c r="S306" s="144"/>
      <c r="T306" s="144"/>
      <c r="U306" s="144">
        <v>10</v>
      </c>
    </row>
    <row r="307" spans="1:21" x14ac:dyDescent="0.25">
      <c r="A307">
        <v>7422000795</v>
      </c>
      <c r="B307" t="s">
        <v>8710</v>
      </c>
      <c r="C307" t="s">
        <v>4</v>
      </c>
      <c r="D307" t="s">
        <v>8434</v>
      </c>
      <c r="E307" t="s">
        <v>4001</v>
      </c>
      <c r="F307" t="s">
        <v>9212</v>
      </c>
      <c r="G307" t="s">
        <v>604</v>
      </c>
      <c r="H307" t="s">
        <v>8760</v>
      </c>
      <c r="I307" t="s">
        <v>8760</v>
      </c>
      <c r="J307" s="144">
        <v>24</v>
      </c>
      <c r="K307" s="144"/>
      <c r="L307" s="144">
        <v>4</v>
      </c>
      <c r="M307" s="144"/>
      <c r="N307" s="144">
        <v>0</v>
      </c>
      <c r="O307" s="144">
        <v>5</v>
      </c>
      <c r="P307" s="144"/>
      <c r="Q307" s="144"/>
      <c r="R307" s="144"/>
      <c r="S307" s="144"/>
      <c r="T307" s="144"/>
      <c r="U307" s="144">
        <v>19</v>
      </c>
    </row>
    <row r="308" spans="1:21" x14ac:dyDescent="0.25">
      <c r="A308">
        <v>7422000795</v>
      </c>
      <c r="B308" t="s">
        <v>8710</v>
      </c>
      <c r="C308" t="s">
        <v>4</v>
      </c>
      <c r="D308" t="s">
        <v>8434</v>
      </c>
      <c r="E308" t="s">
        <v>4851</v>
      </c>
      <c r="F308" t="s">
        <v>9212</v>
      </c>
      <c r="G308" t="s">
        <v>268</v>
      </c>
      <c r="H308" t="s">
        <v>8760</v>
      </c>
      <c r="I308" t="s">
        <v>8760</v>
      </c>
      <c r="J308" s="144">
        <v>17</v>
      </c>
      <c r="K308" s="144"/>
      <c r="L308" s="144">
        <v>8</v>
      </c>
      <c r="M308" s="144"/>
      <c r="N308" s="144">
        <v>0</v>
      </c>
      <c r="O308" s="144">
        <v>3</v>
      </c>
      <c r="P308" s="144"/>
      <c r="Q308" s="144"/>
      <c r="R308" s="144"/>
      <c r="S308" s="144"/>
      <c r="T308" s="144"/>
      <c r="U308" s="144">
        <v>20</v>
      </c>
    </row>
    <row r="309" spans="1:21" x14ac:dyDescent="0.25">
      <c r="A309">
        <v>7422000795</v>
      </c>
      <c r="B309" t="s">
        <v>8710</v>
      </c>
      <c r="C309" t="s">
        <v>4</v>
      </c>
      <c r="D309" t="s">
        <v>8434</v>
      </c>
      <c r="E309" t="s">
        <v>4851</v>
      </c>
      <c r="F309" t="s">
        <v>9212</v>
      </c>
      <c r="G309" t="s">
        <v>140</v>
      </c>
      <c r="H309" t="s">
        <v>8760</v>
      </c>
      <c r="I309" t="s">
        <v>8760</v>
      </c>
      <c r="J309" s="144">
        <v>10</v>
      </c>
      <c r="K309" s="144"/>
      <c r="L309" s="144">
        <v>4</v>
      </c>
      <c r="M309" s="144"/>
      <c r="N309" s="144">
        <v>0</v>
      </c>
      <c r="O309" s="144"/>
      <c r="P309" s="144"/>
      <c r="Q309" s="144"/>
      <c r="R309" s="144"/>
      <c r="S309" s="144"/>
      <c r="T309" s="144"/>
      <c r="U309" s="144">
        <v>16</v>
      </c>
    </row>
    <row r="310" spans="1:21" x14ac:dyDescent="0.25">
      <c r="A310">
        <v>7422000795</v>
      </c>
      <c r="B310" t="s">
        <v>8710</v>
      </c>
      <c r="C310" t="s">
        <v>4</v>
      </c>
      <c r="D310" t="s">
        <v>8434</v>
      </c>
      <c r="E310" t="s">
        <v>1277</v>
      </c>
      <c r="F310" t="s">
        <v>9211</v>
      </c>
      <c r="G310" t="s">
        <v>690</v>
      </c>
      <c r="H310" t="s">
        <v>8760</v>
      </c>
      <c r="I310" t="s">
        <v>8760</v>
      </c>
      <c r="J310" s="144">
        <v>58</v>
      </c>
      <c r="K310" s="144"/>
      <c r="L310" s="144">
        <v>12</v>
      </c>
      <c r="M310" s="144"/>
      <c r="N310" s="144">
        <v>4</v>
      </c>
      <c r="O310" s="144"/>
      <c r="P310" s="144"/>
      <c r="Q310" s="144"/>
      <c r="R310" s="144"/>
      <c r="S310" s="144"/>
      <c r="T310" s="144"/>
      <c r="U310" s="144">
        <v>58</v>
      </c>
    </row>
    <row r="311" spans="1:21" x14ac:dyDescent="0.25">
      <c r="A311">
        <v>7422000795</v>
      </c>
      <c r="B311" t="s">
        <v>8710</v>
      </c>
      <c r="C311" t="s">
        <v>4</v>
      </c>
      <c r="D311" t="s">
        <v>8434</v>
      </c>
      <c r="E311" t="s">
        <v>5017</v>
      </c>
      <c r="F311" t="s">
        <v>9213</v>
      </c>
      <c r="G311" t="s">
        <v>118</v>
      </c>
      <c r="H311" t="s">
        <v>8760</v>
      </c>
      <c r="I311" t="s">
        <v>8760</v>
      </c>
      <c r="J311" s="144">
        <v>12</v>
      </c>
      <c r="K311" s="144"/>
      <c r="L311" s="144">
        <v>12</v>
      </c>
      <c r="M311" s="144"/>
      <c r="N311" s="144">
        <v>9</v>
      </c>
      <c r="O311" s="144"/>
      <c r="P311" s="144"/>
      <c r="Q311" s="144"/>
      <c r="R311" s="144"/>
      <c r="S311" s="144"/>
      <c r="T311" s="144"/>
      <c r="U311" s="144">
        <v>12</v>
      </c>
    </row>
    <row r="312" spans="1:21" x14ac:dyDescent="0.25">
      <c r="A312">
        <v>7422000795</v>
      </c>
      <c r="B312" t="s">
        <v>8710</v>
      </c>
      <c r="C312" t="s">
        <v>4</v>
      </c>
      <c r="D312" t="s">
        <v>8434</v>
      </c>
      <c r="E312" t="s">
        <v>5557</v>
      </c>
      <c r="F312" t="s">
        <v>9213</v>
      </c>
      <c r="G312" t="s">
        <v>400</v>
      </c>
      <c r="H312" t="s">
        <v>8760</v>
      </c>
      <c r="I312" t="s">
        <v>8760</v>
      </c>
      <c r="J312" s="144">
        <v>10</v>
      </c>
      <c r="K312" s="144"/>
      <c r="L312" s="144">
        <v>10</v>
      </c>
      <c r="M312" s="144"/>
      <c r="N312" s="144">
        <v>3</v>
      </c>
      <c r="O312" s="144"/>
      <c r="P312" s="144"/>
      <c r="Q312" s="144"/>
      <c r="R312" s="144"/>
      <c r="S312" s="144"/>
      <c r="T312" s="144"/>
      <c r="U312" s="144">
        <v>10</v>
      </c>
    </row>
    <row r="313" spans="1:21" x14ac:dyDescent="0.25">
      <c r="A313">
        <v>7414003633</v>
      </c>
      <c r="B313" t="s">
        <v>8699</v>
      </c>
      <c r="C313" t="s">
        <v>4</v>
      </c>
      <c r="D313" t="s">
        <v>8434</v>
      </c>
      <c r="E313" t="s">
        <v>4882</v>
      </c>
      <c r="J313" s="144">
        <v>3</v>
      </c>
      <c r="K313" s="144">
        <v>0</v>
      </c>
      <c r="L313" s="144">
        <v>2</v>
      </c>
      <c r="M313" s="144">
        <v>0</v>
      </c>
      <c r="N313" s="144">
        <v>0</v>
      </c>
      <c r="O313" s="144">
        <v>1</v>
      </c>
      <c r="P313" s="144">
        <v>1</v>
      </c>
      <c r="Q313" s="144">
        <v>1</v>
      </c>
      <c r="R313" s="144">
        <v>0</v>
      </c>
      <c r="S313" s="144">
        <v>0</v>
      </c>
      <c r="T313" s="144">
        <v>0</v>
      </c>
      <c r="U313" s="144">
        <v>3</v>
      </c>
    </row>
    <row r="314" spans="1:21" x14ac:dyDescent="0.25">
      <c r="A314">
        <v>7414003633</v>
      </c>
      <c r="B314" t="s">
        <v>8699</v>
      </c>
      <c r="C314" t="s">
        <v>4</v>
      </c>
      <c r="D314" t="s">
        <v>8434</v>
      </c>
      <c r="E314" t="s">
        <v>5537</v>
      </c>
      <c r="J314" s="144">
        <v>8</v>
      </c>
      <c r="K314" s="144">
        <v>0</v>
      </c>
      <c r="L314" s="144">
        <v>0</v>
      </c>
      <c r="M314" s="144">
        <v>0</v>
      </c>
      <c r="N314" s="144">
        <v>0</v>
      </c>
      <c r="O314" s="144">
        <v>5</v>
      </c>
      <c r="P314" s="144">
        <v>5</v>
      </c>
      <c r="Q314" s="144">
        <v>5</v>
      </c>
      <c r="R314" s="144">
        <v>0</v>
      </c>
      <c r="S314" s="144">
        <v>0</v>
      </c>
      <c r="T314" s="144">
        <v>0</v>
      </c>
      <c r="U314" s="144">
        <v>8</v>
      </c>
    </row>
    <row r="315" spans="1:21" x14ac:dyDescent="0.25">
      <c r="A315">
        <v>7414003633</v>
      </c>
      <c r="B315" t="s">
        <v>8699</v>
      </c>
      <c r="C315" t="s">
        <v>4</v>
      </c>
      <c r="D315" t="s">
        <v>8434</v>
      </c>
      <c r="E315" t="s">
        <v>4086</v>
      </c>
      <c r="F315" t="s">
        <v>9204</v>
      </c>
      <c r="G315" t="s">
        <v>410</v>
      </c>
      <c r="H315" t="s">
        <v>9203</v>
      </c>
      <c r="I315" t="s">
        <v>8760</v>
      </c>
      <c r="J315" s="144">
        <v>43</v>
      </c>
      <c r="K315" s="144">
        <v>0</v>
      </c>
      <c r="L315" s="144">
        <v>0</v>
      </c>
      <c r="M315" s="144">
        <v>0</v>
      </c>
      <c r="N315" s="144">
        <v>0</v>
      </c>
      <c r="O315" s="144">
        <v>28</v>
      </c>
      <c r="P315" s="144">
        <v>10</v>
      </c>
      <c r="Q315" s="144">
        <v>1</v>
      </c>
      <c r="R315" s="144">
        <v>9</v>
      </c>
      <c r="S315" s="144">
        <v>9</v>
      </c>
      <c r="T315" s="144">
        <v>0</v>
      </c>
      <c r="U315" s="144">
        <v>25</v>
      </c>
    </row>
    <row r="316" spans="1:21" x14ac:dyDescent="0.25">
      <c r="A316">
        <v>7414003633</v>
      </c>
      <c r="B316" t="s">
        <v>8699</v>
      </c>
      <c r="C316" t="s">
        <v>4</v>
      </c>
      <c r="D316" t="s">
        <v>8434</v>
      </c>
      <c r="E316" t="s">
        <v>2375</v>
      </c>
      <c r="F316" t="s">
        <v>9204</v>
      </c>
      <c r="G316" t="s">
        <v>705</v>
      </c>
      <c r="H316" t="s">
        <v>9203</v>
      </c>
      <c r="I316" t="s">
        <v>8760</v>
      </c>
      <c r="J316" s="144">
        <v>59</v>
      </c>
      <c r="K316" s="144">
        <v>0</v>
      </c>
      <c r="L316" s="144">
        <v>20</v>
      </c>
      <c r="M316" s="144">
        <v>0</v>
      </c>
      <c r="N316" s="144">
        <v>0</v>
      </c>
      <c r="O316" s="144">
        <v>27</v>
      </c>
      <c r="P316" s="144">
        <v>12</v>
      </c>
      <c r="Q316" s="144">
        <v>12</v>
      </c>
      <c r="R316" s="144">
        <v>0</v>
      </c>
      <c r="S316" s="144">
        <v>0</v>
      </c>
      <c r="T316" s="144">
        <v>0</v>
      </c>
      <c r="U316" s="144">
        <v>44</v>
      </c>
    </row>
    <row r="317" spans="1:21" x14ac:dyDescent="0.25">
      <c r="A317">
        <v>7414003633</v>
      </c>
      <c r="B317" t="s">
        <v>8699</v>
      </c>
      <c r="C317" t="s">
        <v>4</v>
      </c>
      <c r="D317" t="s">
        <v>8434</v>
      </c>
      <c r="E317" t="s">
        <v>1611</v>
      </c>
      <c r="F317" t="s">
        <v>9204</v>
      </c>
      <c r="G317" t="s">
        <v>395</v>
      </c>
      <c r="H317" t="s">
        <v>9203</v>
      </c>
      <c r="I317" t="s">
        <v>8760</v>
      </c>
      <c r="J317" s="144">
        <v>9</v>
      </c>
      <c r="K317" s="144">
        <v>0</v>
      </c>
      <c r="L317" s="144">
        <v>5</v>
      </c>
      <c r="M317" s="144">
        <v>0</v>
      </c>
      <c r="N317" s="144">
        <v>0</v>
      </c>
      <c r="O317" s="144">
        <v>4</v>
      </c>
      <c r="P317" s="144">
        <v>4</v>
      </c>
      <c r="Q317" s="144">
        <v>4</v>
      </c>
      <c r="R317" s="144">
        <v>0</v>
      </c>
      <c r="S317" s="144">
        <v>0</v>
      </c>
      <c r="T317" s="144">
        <v>0</v>
      </c>
      <c r="U317" s="144">
        <v>9</v>
      </c>
    </row>
    <row r="318" spans="1:21" x14ac:dyDescent="0.25">
      <c r="A318">
        <v>7414003633</v>
      </c>
      <c r="B318" t="s">
        <v>8699</v>
      </c>
      <c r="C318" t="s">
        <v>4</v>
      </c>
      <c r="D318" t="s">
        <v>8434</v>
      </c>
      <c r="E318" t="s">
        <v>1620</v>
      </c>
      <c r="F318" t="s">
        <v>9202</v>
      </c>
      <c r="G318" t="s">
        <v>395</v>
      </c>
      <c r="H318" t="s">
        <v>9203</v>
      </c>
      <c r="I318" t="s">
        <v>8760</v>
      </c>
      <c r="J318" s="144">
        <v>21</v>
      </c>
      <c r="K318" s="144">
        <v>0</v>
      </c>
      <c r="L318" s="144">
        <v>4</v>
      </c>
      <c r="M318" s="144">
        <v>1</v>
      </c>
      <c r="N318" s="144">
        <v>0</v>
      </c>
      <c r="O318" s="144">
        <v>5</v>
      </c>
      <c r="P318" s="144">
        <v>2</v>
      </c>
      <c r="Q318" s="144">
        <v>1</v>
      </c>
      <c r="R318" s="144">
        <v>1</v>
      </c>
      <c r="S318" s="144">
        <v>1</v>
      </c>
      <c r="T318" s="144">
        <v>0</v>
      </c>
      <c r="U318" s="144">
        <v>18</v>
      </c>
    </row>
    <row r="319" spans="1:21" x14ac:dyDescent="0.25">
      <c r="A319">
        <v>7414003633</v>
      </c>
      <c r="B319" t="s">
        <v>8699</v>
      </c>
      <c r="C319" t="s">
        <v>4</v>
      </c>
      <c r="D319" t="s">
        <v>8434</v>
      </c>
      <c r="E319" t="s">
        <v>2433</v>
      </c>
      <c r="F319" t="s">
        <v>9202</v>
      </c>
      <c r="G319" t="s">
        <v>395</v>
      </c>
      <c r="H319" t="s">
        <v>9203</v>
      </c>
      <c r="I319" t="s">
        <v>8760</v>
      </c>
      <c r="J319" s="144">
        <v>4</v>
      </c>
      <c r="K319" s="144">
        <v>0</v>
      </c>
      <c r="L319" s="144">
        <v>2</v>
      </c>
      <c r="M319" s="144">
        <v>0</v>
      </c>
      <c r="N319" s="144">
        <v>0</v>
      </c>
      <c r="O319" s="144">
        <v>2</v>
      </c>
      <c r="P319" s="144">
        <v>2</v>
      </c>
      <c r="Q319" s="144">
        <v>2</v>
      </c>
      <c r="R319" s="144">
        <v>0</v>
      </c>
      <c r="S319" s="144">
        <v>0</v>
      </c>
      <c r="T319" s="144">
        <v>0</v>
      </c>
      <c r="U319" s="144">
        <v>4</v>
      </c>
    </row>
    <row r="320" spans="1:21" x14ac:dyDescent="0.25">
      <c r="A320">
        <v>7414003633</v>
      </c>
      <c r="B320" t="s">
        <v>8699</v>
      </c>
      <c r="C320" t="s">
        <v>4</v>
      </c>
      <c r="D320" t="s">
        <v>8434</v>
      </c>
      <c r="E320" t="s">
        <v>4090</v>
      </c>
      <c r="F320" t="s">
        <v>8760</v>
      </c>
      <c r="G320" t="s">
        <v>410</v>
      </c>
      <c r="H320" t="s">
        <v>9203</v>
      </c>
      <c r="I320" t="s">
        <v>8760</v>
      </c>
      <c r="J320" s="144">
        <v>49</v>
      </c>
      <c r="K320" s="144">
        <v>2</v>
      </c>
      <c r="L320" s="144">
        <v>10</v>
      </c>
      <c r="M320" s="144">
        <v>0</v>
      </c>
      <c r="N320" s="144">
        <v>0</v>
      </c>
      <c r="O320" s="144">
        <v>15</v>
      </c>
      <c r="P320" s="144">
        <v>14</v>
      </c>
      <c r="Q320" s="144">
        <v>2</v>
      </c>
      <c r="R320" s="144">
        <v>12</v>
      </c>
      <c r="S320" s="144">
        <v>12</v>
      </c>
      <c r="T320" s="144">
        <v>0</v>
      </c>
      <c r="U320" s="144">
        <v>48</v>
      </c>
    </row>
    <row r="321" spans="1:21" x14ac:dyDescent="0.25">
      <c r="A321">
        <v>7414003633</v>
      </c>
      <c r="B321" t="s">
        <v>8699</v>
      </c>
      <c r="C321" t="s">
        <v>4</v>
      </c>
      <c r="D321" t="s">
        <v>8434</v>
      </c>
      <c r="E321" t="s">
        <v>3635</v>
      </c>
      <c r="F321" t="s">
        <v>9202</v>
      </c>
      <c r="G321" t="s">
        <v>399</v>
      </c>
      <c r="H321" t="s">
        <v>9203</v>
      </c>
      <c r="I321" t="s">
        <v>8760</v>
      </c>
      <c r="J321" s="144">
        <v>22</v>
      </c>
      <c r="K321" s="144">
        <v>0</v>
      </c>
      <c r="L321" s="144">
        <v>2</v>
      </c>
      <c r="M321" s="144">
        <v>3</v>
      </c>
      <c r="N321" s="144">
        <v>0</v>
      </c>
      <c r="O321" s="144">
        <v>16</v>
      </c>
      <c r="P321" s="144">
        <v>6</v>
      </c>
      <c r="Q321" s="144">
        <v>2</v>
      </c>
      <c r="R321" s="144">
        <v>4</v>
      </c>
      <c r="S321" s="144">
        <v>4</v>
      </c>
      <c r="T321" s="144">
        <v>0</v>
      </c>
      <c r="U321" s="144">
        <v>12</v>
      </c>
    </row>
    <row r="322" spans="1:21" x14ac:dyDescent="0.25">
      <c r="A322">
        <v>7414003633</v>
      </c>
      <c r="B322" t="s">
        <v>8699</v>
      </c>
      <c r="C322" t="s">
        <v>4</v>
      </c>
      <c r="D322" t="s">
        <v>8434</v>
      </c>
      <c r="E322" t="s">
        <v>3636</v>
      </c>
      <c r="F322" t="s">
        <v>9204</v>
      </c>
      <c r="G322" t="s">
        <v>399</v>
      </c>
      <c r="H322" t="s">
        <v>9203</v>
      </c>
      <c r="I322" t="s">
        <v>8760</v>
      </c>
      <c r="J322" s="144">
        <v>23</v>
      </c>
      <c r="K322" s="144">
        <v>0</v>
      </c>
      <c r="L322" s="144">
        <v>4</v>
      </c>
      <c r="M322" s="144">
        <v>4</v>
      </c>
      <c r="N322" s="144">
        <v>0</v>
      </c>
      <c r="O322" s="144">
        <v>12</v>
      </c>
      <c r="P322" s="144">
        <v>8</v>
      </c>
      <c r="Q322" s="144">
        <v>4</v>
      </c>
      <c r="R322" s="144">
        <v>4</v>
      </c>
      <c r="S322" s="144">
        <v>4</v>
      </c>
      <c r="T322" s="144">
        <v>0</v>
      </c>
      <c r="U322" s="144">
        <v>19</v>
      </c>
    </row>
    <row r="323" spans="1:21" x14ac:dyDescent="0.25">
      <c r="A323">
        <v>7414003633</v>
      </c>
      <c r="B323" t="s">
        <v>8699</v>
      </c>
      <c r="C323" t="s">
        <v>4</v>
      </c>
      <c r="D323" t="s">
        <v>8434</v>
      </c>
      <c r="E323" t="s">
        <v>8478</v>
      </c>
      <c r="F323" t="s">
        <v>9204</v>
      </c>
      <c r="G323" t="s">
        <v>265</v>
      </c>
      <c r="H323" t="s">
        <v>9203</v>
      </c>
      <c r="I323" t="s">
        <v>8760</v>
      </c>
      <c r="J323" s="144">
        <v>2</v>
      </c>
      <c r="K323" s="144">
        <v>0</v>
      </c>
      <c r="L323" s="144">
        <v>0</v>
      </c>
      <c r="M323" s="144">
        <v>0</v>
      </c>
      <c r="N323" s="144">
        <v>0</v>
      </c>
      <c r="O323" s="144">
        <v>2</v>
      </c>
      <c r="P323" s="144">
        <v>2</v>
      </c>
      <c r="Q323" s="144">
        <v>2</v>
      </c>
      <c r="R323" s="144">
        <v>0</v>
      </c>
      <c r="S323" s="144">
        <v>0</v>
      </c>
      <c r="T323" s="144">
        <v>0</v>
      </c>
      <c r="U323" s="144">
        <v>2</v>
      </c>
    </row>
    <row r="324" spans="1:21" x14ac:dyDescent="0.25">
      <c r="A324">
        <v>7414003633</v>
      </c>
      <c r="B324" t="s">
        <v>8699</v>
      </c>
      <c r="C324" t="s">
        <v>4</v>
      </c>
      <c r="D324" t="s">
        <v>8434</v>
      </c>
      <c r="E324" t="s">
        <v>4259</v>
      </c>
      <c r="F324" t="s">
        <v>9204</v>
      </c>
      <c r="G324" t="s">
        <v>535</v>
      </c>
      <c r="H324" t="s">
        <v>9203</v>
      </c>
      <c r="I324" t="s">
        <v>8760</v>
      </c>
      <c r="J324" s="144">
        <v>5</v>
      </c>
      <c r="K324" s="144">
        <v>0</v>
      </c>
      <c r="L324" s="144">
        <v>0</v>
      </c>
      <c r="M324" s="144">
        <v>0</v>
      </c>
      <c r="N324" s="144">
        <v>0</v>
      </c>
      <c r="O324" s="144">
        <v>2</v>
      </c>
      <c r="P324" s="144">
        <v>2</v>
      </c>
      <c r="Q324" s="144">
        <v>2</v>
      </c>
      <c r="R324" s="144">
        <v>0</v>
      </c>
      <c r="S324" s="144">
        <v>0</v>
      </c>
      <c r="T324" s="144">
        <v>0</v>
      </c>
      <c r="U324" s="144">
        <v>5</v>
      </c>
    </row>
    <row r="325" spans="1:21" x14ac:dyDescent="0.25">
      <c r="A325">
        <v>7414003633</v>
      </c>
      <c r="B325" t="s">
        <v>8699</v>
      </c>
      <c r="C325" t="s">
        <v>4</v>
      </c>
      <c r="D325" t="s">
        <v>8434</v>
      </c>
      <c r="E325" t="s">
        <v>5028</v>
      </c>
      <c r="F325" t="s">
        <v>9204</v>
      </c>
      <c r="G325" t="s">
        <v>387</v>
      </c>
      <c r="H325" t="s">
        <v>9203</v>
      </c>
      <c r="I325" t="s">
        <v>8760</v>
      </c>
      <c r="J325" s="144">
        <v>10</v>
      </c>
      <c r="K325" s="144">
        <v>0</v>
      </c>
      <c r="L325" s="144">
        <v>2</v>
      </c>
      <c r="M325" s="144">
        <v>0</v>
      </c>
      <c r="N325" s="144">
        <v>0</v>
      </c>
      <c r="O325" s="144">
        <v>1</v>
      </c>
      <c r="P325" s="144">
        <v>1</v>
      </c>
      <c r="Q325" s="144">
        <v>1</v>
      </c>
      <c r="R325" s="144">
        <v>0</v>
      </c>
      <c r="S325" s="144">
        <v>0</v>
      </c>
      <c r="T325" s="144">
        <v>0</v>
      </c>
      <c r="U325" s="144">
        <v>10</v>
      </c>
    </row>
    <row r="326" spans="1:21" x14ac:dyDescent="0.25">
      <c r="A326">
        <v>7414003633</v>
      </c>
      <c r="B326" t="s">
        <v>8699</v>
      </c>
      <c r="C326" t="s">
        <v>4</v>
      </c>
      <c r="D326" t="s">
        <v>8434</v>
      </c>
      <c r="E326" t="s">
        <v>4958</v>
      </c>
      <c r="F326" t="s">
        <v>9204</v>
      </c>
      <c r="G326" t="s">
        <v>410</v>
      </c>
      <c r="H326" t="s">
        <v>9203</v>
      </c>
      <c r="I326" t="s">
        <v>8760</v>
      </c>
      <c r="J326" s="144">
        <v>25</v>
      </c>
      <c r="K326" s="144">
        <v>0</v>
      </c>
      <c r="L326" s="144">
        <v>15</v>
      </c>
      <c r="M326" s="144">
        <v>3</v>
      </c>
      <c r="N326" s="144">
        <v>0</v>
      </c>
      <c r="O326" s="144">
        <v>7</v>
      </c>
      <c r="P326" s="144">
        <v>7</v>
      </c>
      <c r="Q326" s="144">
        <v>5</v>
      </c>
      <c r="R326" s="144">
        <v>2</v>
      </c>
      <c r="S326" s="144">
        <v>2</v>
      </c>
      <c r="T326" s="144">
        <v>0</v>
      </c>
      <c r="U326" s="144">
        <v>25</v>
      </c>
    </row>
    <row r="327" spans="1:21" x14ac:dyDescent="0.25">
      <c r="A327">
        <v>7414003633</v>
      </c>
      <c r="B327" t="s">
        <v>8699</v>
      </c>
      <c r="C327" t="s">
        <v>4</v>
      </c>
      <c r="D327" t="s">
        <v>8434</v>
      </c>
      <c r="E327" t="s">
        <v>1333</v>
      </c>
      <c r="F327" t="s">
        <v>9204</v>
      </c>
      <c r="G327" t="s">
        <v>399</v>
      </c>
      <c r="H327" t="s">
        <v>9203</v>
      </c>
      <c r="I327" t="s">
        <v>8760</v>
      </c>
      <c r="J327" s="144">
        <v>9</v>
      </c>
      <c r="K327" s="144">
        <v>0</v>
      </c>
      <c r="L327" s="144">
        <v>0</v>
      </c>
      <c r="M327" s="144">
        <v>0</v>
      </c>
      <c r="N327" s="144">
        <v>0</v>
      </c>
      <c r="O327" s="144">
        <v>4</v>
      </c>
      <c r="P327" s="144">
        <v>4</v>
      </c>
      <c r="Q327" s="144">
        <v>4</v>
      </c>
      <c r="R327" s="144">
        <v>0</v>
      </c>
      <c r="S327" s="144">
        <v>0</v>
      </c>
      <c r="T327" s="144">
        <v>0</v>
      </c>
      <c r="U327" s="144">
        <v>9</v>
      </c>
    </row>
    <row r="328" spans="1:21" x14ac:dyDescent="0.25">
      <c r="A328">
        <v>7414003633</v>
      </c>
      <c r="B328" t="s">
        <v>8699</v>
      </c>
      <c r="C328" t="s">
        <v>4</v>
      </c>
      <c r="D328" t="s">
        <v>8434</v>
      </c>
      <c r="E328" t="s">
        <v>1342</v>
      </c>
      <c r="F328" t="s">
        <v>9204</v>
      </c>
      <c r="G328" t="s">
        <v>399</v>
      </c>
      <c r="H328" t="s">
        <v>9203</v>
      </c>
      <c r="I328" t="s">
        <v>8760</v>
      </c>
      <c r="J328" s="144">
        <v>4</v>
      </c>
      <c r="K328" s="144">
        <v>0</v>
      </c>
      <c r="L328" s="144">
        <v>0</v>
      </c>
      <c r="M328" s="144">
        <v>1</v>
      </c>
      <c r="N328" s="144">
        <v>0</v>
      </c>
      <c r="O328" s="144">
        <v>0</v>
      </c>
      <c r="P328" s="144">
        <v>0</v>
      </c>
      <c r="Q328" s="144">
        <v>0</v>
      </c>
      <c r="R328" s="144">
        <v>0</v>
      </c>
      <c r="S328" s="144">
        <v>0</v>
      </c>
      <c r="T328" s="144">
        <v>0</v>
      </c>
      <c r="U328" s="144">
        <v>4</v>
      </c>
    </row>
    <row r="329" spans="1:21" x14ac:dyDescent="0.25">
      <c r="A329">
        <v>7414003633</v>
      </c>
      <c r="B329" t="s">
        <v>8699</v>
      </c>
      <c r="C329" t="s">
        <v>4</v>
      </c>
      <c r="D329" t="s">
        <v>8434</v>
      </c>
      <c r="E329" t="s">
        <v>5454</v>
      </c>
      <c r="F329" t="s">
        <v>9204</v>
      </c>
      <c r="G329" t="s">
        <v>399</v>
      </c>
      <c r="H329" t="s">
        <v>9203</v>
      </c>
      <c r="I329" t="s">
        <v>8760</v>
      </c>
      <c r="J329" s="144">
        <v>8</v>
      </c>
      <c r="K329" s="144">
        <v>0</v>
      </c>
      <c r="L329" s="144">
        <v>0</v>
      </c>
      <c r="M329" s="144">
        <v>0</v>
      </c>
      <c r="N329" s="144">
        <v>0</v>
      </c>
      <c r="O329" s="144">
        <v>2</v>
      </c>
      <c r="P329" s="144">
        <v>2</v>
      </c>
      <c r="Q329" s="144">
        <v>2</v>
      </c>
      <c r="R329" s="144">
        <v>0</v>
      </c>
      <c r="S329" s="144">
        <v>0</v>
      </c>
      <c r="T329" s="144">
        <v>0</v>
      </c>
      <c r="U329" s="144">
        <v>8</v>
      </c>
    </row>
    <row r="330" spans="1:21" x14ac:dyDescent="0.25">
      <c r="A330">
        <v>7414003633</v>
      </c>
      <c r="B330" t="s">
        <v>8699</v>
      </c>
      <c r="C330" t="s">
        <v>4</v>
      </c>
      <c r="D330" t="s">
        <v>8434</v>
      </c>
      <c r="E330" t="s">
        <v>3128</v>
      </c>
      <c r="F330" t="s">
        <v>9202</v>
      </c>
      <c r="G330" t="s">
        <v>399</v>
      </c>
      <c r="H330" t="s">
        <v>9203</v>
      </c>
      <c r="I330" t="s">
        <v>8760</v>
      </c>
      <c r="J330" s="144">
        <v>1</v>
      </c>
      <c r="K330" s="144">
        <v>0</v>
      </c>
      <c r="L330" s="144">
        <v>0</v>
      </c>
      <c r="M330" s="144">
        <v>1</v>
      </c>
      <c r="N330" s="144">
        <v>0</v>
      </c>
      <c r="O330" s="144">
        <v>0</v>
      </c>
      <c r="P330" s="144">
        <v>0</v>
      </c>
      <c r="Q330" s="144">
        <v>0</v>
      </c>
      <c r="R330" s="144">
        <v>0</v>
      </c>
      <c r="S330" s="144">
        <v>0</v>
      </c>
      <c r="T330" s="144">
        <v>0</v>
      </c>
      <c r="U330" s="144">
        <v>1</v>
      </c>
    </row>
    <row r="331" spans="1:21" x14ac:dyDescent="0.25">
      <c r="A331">
        <v>7414001428</v>
      </c>
      <c r="B331" t="s">
        <v>8697</v>
      </c>
      <c r="C331" t="s">
        <v>4</v>
      </c>
      <c r="D331" t="s">
        <v>8434</v>
      </c>
      <c r="E331" t="s">
        <v>3710</v>
      </c>
      <c r="F331" t="s">
        <v>9204</v>
      </c>
      <c r="G331" t="s">
        <v>266</v>
      </c>
      <c r="H331" t="s">
        <v>9203</v>
      </c>
      <c r="I331" t="s">
        <v>8760</v>
      </c>
      <c r="J331" s="144">
        <v>4</v>
      </c>
      <c r="K331" s="144">
        <v>0</v>
      </c>
      <c r="L331" s="144">
        <v>2</v>
      </c>
      <c r="M331" s="144">
        <v>0</v>
      </c>
      <c r="N331" s="144">
        <v>0</v>
      </c>
      <c r="O331" s="144">
        <v>2</v>
      </c>
      <c r="P331" s="144">
        <v>2</v>
      </c>
      <c r="Q331" s="144">
        <v>2</v>
      </c>
      <c r="R331" s="144">
        <v>0</v>
      </c>
      <c r="S331" s="144">
        <v>0</v>
      </c>
      <c r="T331" s="144">
        <v>0</v>
      </c>
      <c r="U331" s="144">
        <v>4</v>
      </c>
    </row>
    <row r="332" spans="1:21" x14ac:dyDescent="0.25">
      <c r="A332">
        <v>7414001428</v>
      </c>
      <c r="B332" t="s">
        <v>8697</v>
      </c>
      <c r="C332" t="s">
        <v>4</v>
      </c>
      <c r="D332" t="s">
        <v>8434</v>
      </c>
      <c r="E332" t="s">
        <v>4882</v>
      </c>
      <c r="J332" s="144">
        <v>4</v>
      </c>
      <c r="K332" s="144">
        <v>0</v>
      </c>
      <c r="L332" s="144">
        <v>2</v>
      </c>
      <c r="M332" s="144">
        <v>0</v>
      </c>
      <c r="N332" s="144">
        <v>0</v>
      </c>
      <c r="O332" s="144">
        <v>1</v>
      </c>
      <c r="P332" s="144">
        <v>1</v>
      </c>
      <c r="Q332" s="144">
        <v>1</v>
      </c>
      <c r="R332" s="144">
        <v>0</v>
      </c>
      <c r="S332" s="144">
        <v>0</v>
      </c>
      <c r="T332" s="144">
        <v>0</v>
      </c>
      <c r="U332" s="144">
        <v>4</v>
      </c>
    </row>
    <row r="333" spans="1:21" x14ac:dyDescent="0.25">
      <c r="A333">
        <v>7414001428</v>
      </c>
      <c r="B333" t="s">
        <v>8697</v>
      </c>
      <c r="C333" t="s">
        <v>4</v>
      </c>
      <c r="D333" t="s">
        <v>8434</v>
      </c>
      <c r="E333" t="s">
        <v>2375</v>
      </c>
      <c r="F333" t="s">
        <v>9204</v>
      </c>
      <c r="G333" t="s">
        <v>705</v>
      </c>
      <c r="H333" t="s">
        <v>9203</v>
      </c>
      <c r="I333" t="s">
        <v>8760</v>
      </c>
      <c r="J333" s="144">
        <v>21</v>
      </c>
      <c r="K333" s="144">
        <v>0</v>
      </c>
      <c r="L333" s="144">
        <v>12</v>
      </c>
      <c r="M333" s="144">
        <v>0</v>
      </c>
      <c r="N333" s="144">
        <v>0</v>
      </c>
      <c r="O333" s="144">
        <v>8</v>
      </c>
      <c r="P333" s="144">
        <v>4</v>
      </c>
      <c r="Q333" s="144">
        <v>4</v>
      </c>
      <c r="R333" s="144">
        <v>0</v>
      </c>
      <c r="S333" s="144">
        <v>0</v>
      </c>
      <c r="T333" s="144">
        <v>0</v>
      </c>
      <c r="U333" s="144">
        <v>17</v>
      </c>
    </row>
    <row r="334" spans="1:21" x14ac:dyDescent="0.25">
      <c r="A334">
        <v>7414001428</v>
      </c>
      <c r="B334" t="s">
        <v>8697</v>
      </c>
      <c r="C334" t="s">
        <v>4</v>
      </c>
      <c r="D334" t="s">
        <v>8434</v>
      </c>
      <c r="E334" t="s">
        <v>5028</v>
      </c>
      <c r="F334" t="s">
        <v>9204</v>
      </c>
      <c r="G334" t="s">
        <v>387</v>
      </c>
      <c r="H334" t="s">
        <v>9203</v>
      </c>
      <c r="I334" t="s">
        <v>8760</v>
      </c>
      <c r="J334" s="144">
        <v>23</v>
      </c>
      <c r="K334" s="144">
        <v>0</v>
      </c>
      <c r="L334" s="144">
        <v>4</v>
      </c>
      <c r="M334" s="144">
        <v>0</v>
      </c>
      <c r="N334" s="144">
        <v>0</v>
      </c>
      <c r="O334" s="144">
        <v>6</v>
      </c>
      <c r="P334" s="144">
        <v>4</v>
      </c>
      <c r="Q334" s="144">
        <v>4</v>
      </c>
      <c r="R334" s="144">
        <v>0</v>
      </c>
      <c r="S334" s="144">
        <v>0</v>
      </c>
      <c r="T334" s="144">
        <v>0</v>
      </c>
      <c r="U334" s="144">
        <v>21</v>
      </c>
    </row>
    <row r="335" spans="1:21" x14ac:dyDescent="0.25">
      <c r="A335">
        <v>7414001428</v>
      </c>
      <c r="B335" t="s">
        <v>8697</v>
      </c>
      <c r="C335" t="s">
        <v>4</v>
      </c>
      <c r="D335" t="s">
        <v>8434</v>
      </c>
      <c r="E335" t="s">
        <v>5502</v>
      </c>
      <c r="F335" t="s">
        <v>9204</v>
      </c>
      <c r="G335" t="s">
        <v>265</v>
      </c>
      <c r="H335" t="s">
        <v>9203</v>
      </c>
      <c r="I335" t="s">
        <v>8760</v>
      </c>
      <c r="J335" s="144">
        <v>5</v>
      </c>
      <c r="K335" s="144">
        <v>0</v>
      </c>
      <c r="L335" s="144">
        <v>0</v>
      </c>
      <c r="M335" s="144">
        <v>1</v>
      </c>
      <c r="N335" s="144">
        <v>0</v>
      </c>
      <c r="O335" s="144">
        <v>4</v>
      </c>
      <c r="P335" s="144">
        <v>4</v>
      </c>
      <c r="Q335" s="144">
        <v>4</v>
      </c>
      <c r="R335" s="144">
        <v>0</v>
      </c>
      <c r="S335" s="144">
        <v>0</v>
      </c>
      <c r="T335" s="144">
        <v>0</v>
      </c>
      <c r="U335" s="144">
        <v>5</v>
      </c>
    </row>
    <row r="336" spans="1:21" x14ac:dyDescent="0.25">
      <c r="A336">
        <v>7445024922</v>
      </c>
      <c r="B336" t="s">
        <v>8713</v>
      </c>
      <c r="C336" t="s">
        <v>4</v>
      </c>
      <c r="D336" t="s">
        <v>8434</v>
      </c>
      <c r="E336" t="s">
        <v>5148</v>
      </c>
      <c r="F336" t="s">
        <v>9204</v>
      </c>
      <c r="G336" t="s">
        <v>266</v>
      </c>
      <c r="H336" t="s">
        <v>9203</v>
      </c>
      <c r="I336" t="s">
        <v>8760</v>
      </c>
      <c r="J336" s="144">
        <v>6</v>
      </c>
      <c r="K336" s="144">
        <v>0</v>
      </c>
      <c r="L336" s="144">
        <v>4</v>
      </c>
      <c r="M336" s="144">
        <v>0</v>
      </c>
      <c r="N336" s="144">
        <v>0</v>
      </c>
      <c r="O336" s="144">
        <v>2</v>
      </c>
      <c r="P336" s="144">
        <v>2</v>
      </c>
      <c r="Q336" s="144">
        <v>2</v>
      </c>
      <c r="R336" s="144">
        <v>0</v>
      </c>
      <c r="S336" s="144">
        <v>0</v>
      </c>
      <c r="T336" s="144">
        <v>0</v>
      </c>
      <c r="U336" s="144">
        <v>6</v>
      </c>
    </row>
    <row r="337" spans="1:21" x14ac:dyDescent="0.25">
      <c r="A337">
        <v>7445024922</v>
      </c>
      <c r="B337" t="s">
        <v>8713</v>
      </c>
      <c r="C337" t="s">
        <v>4</v>
      </c>
      <c r="D337" t="s">
        <v>8434</v>
      </c>
      <c r="E337" t="s">
        <v>5028</v>
      </c>
      <c r="F337" t="s">
        <v>9204</v>
      </c>
      <c r="G337" t="s">
        <v>387</v>
      </c>
      <c r="H337" t="s">
        <v>9203</v>
      </c>
      <c r="I337" t="s">
        <v>8760</v>
      </c>
      <c r="J337" s="144">
        <v>9</v>
      </c>
      <c r="K337" s="144">
        <v>0</v>
      </c>
      <c r="L337" s="144">
        <v>2</v>
      </c>
      <c r="M337" s="144">
        <v>3</v>
      </c>
      <c r="N337" s="144">
        <v>0</v>
      </c>
      <c r="O337" s="144">
        <v>4</v>
      </c>
      <c r="P337" s="144">
        <v>4</v>
      </c>
      <c r="Q337" s="144">
        <v>4</v>
      </c>
      <c r="R337" s="144">
        <v>0</v>
      </c>
      <c r="S337" s="144">
        <v>0</v>
      </c>
      <c r="T337" s="144">
        <v>0</v>
      </c>
      <c r="U337" s="144">
        <v>9</v>
      </c>
    </row>
    <row r="338" spans="1:21" x14ac:dyDescent="0.25">
      <c r="A338">
        <v>7445024922</v>
      </c>
      <c r="B338" t="s">
        <v>8713</v>
      </c>
      <c r="C338" t="s">
        <v>4</v>
      </c>
      <c r="D338" t="s">
        <v>8434</v>
      </c>
      <c r="E338" t="s">
        <v>4871</v>
      </c>
      <c r="F338" t="s">
        <v>9204</v>
      </c>
      <c r="G338" t="s">
        <v>410</v>
      </c>
      <c r="H338" t="s">
        <v>9203</v>
      </c>
      <c r="I338" t="s">
        <v>8760</v>
      </c>
      <c r="J338" s="144">
        <v>4</v>
      </c>
      <c r="K338" s="144">
        <v>0</v>
      </c>
      <c r="L338" s="144">
        <v>0</v>
      </c>
      <c r="M338" s="144">
        <v>2</v>
      </c>
      <c r="N338" s="144">
        <v>0</v>
      </c>
      <c r="O338" s="144">
        <v>2</v>
      </c>
      <c r="P338" s="144">
        <v>0</v>
      </c>
      <c r="Q338" s="144">
        <v>0</v>
      </c>
      <c r="R338" s="144">
        <v>0</v>
      </c>
      <c r="S338" s="144">
        <v>0</v>
      </c>
      <c r="T338" s="144">
        <v>0</v>
      </c>
      <c r="U338" s="144">
        <v>2</v>
      </c>
    </row>
    <row r="339" spans="1:21" x14ac:dyDescent="0.25">
      <c r="A339">
        <v>7445024922</v>
      </c>
      <c r="B339" t="s">
        <v>8713</v>
      </c>
      <c r="C339" t="s">
        <v>4</v>
      </c>
      <c r="D339" t="s">
        <v>8434</v>
      </c>
      <c r="E339" t="s">
        <v>3035</v>
      </c>
      <c r="F339" t="s">
        <v>9204</v>
      </c>
      <c r="G339" t="s">
        <v>410</v>
      </c>
      <c r="H339" t="s">
        <v>9203</v>
      </c>
      <c r="I339" t="s">
        <v>8760</v>
      </c>
      <c r="J339" s="144">
        <v>5</v>
      </c>
      <c r="K339" s="144">
        <v>0</v>
      </c>
      <c r="L339" s="144">
        <v>2</v>
      </c>
      <c r="M339" s="144">
        <v>2</v>
      </c>
      <c r="N339" s="144">
        <v>0</v>
      </c>
      <c r="O339" s="144">
        <v>1</v>
      </c>
      <c r="P339" s="144">
        <v>1</v>
      </c>
      <c r="Q339" s="144">
        <v>1</v>
      </c>
      <c r="R339" s="144">
        <v>0</v>
      </c>
      <c r="S339" s="144">
        <v>0</v>
      </c>
      <c r="T339" s="144">
        <v>0</v>
      </c>
      <c r="U339" s="144">
        <v>5</v>
      </c>
    </row>
    <row r="340" spans="1:21" x14ac:dyDescent="0.25">
      <c r="A340">
        <v>7445024922</v>
      </c>
      <c r="B340" t="s">
        <v>8713</v>
      </c>
      <c r="C340" t="s">
        <v>4</v>
      </c>
      <c r="D340" t="s">
        <v>8434</v>
      </c>
      <c r="E340" t="s">
        <v>3812</v>
      </c>
      <c r="F340" t="s">
        <v>9204</v>
      </c>
      <c r="G340" t="s">
        <v>410</v>
      </c>
      <c r="H340" t="s">
        <v>9203</v>
      </c>
      <c r="I340" t="s">
        <v>8760</v>
      </c>
      <c r="J340" s="144">
        <v>6</v>
      </c>
      <c r="K340" s="144">
        <v>0</v>
      </c>
      <c r="L340" s="144">
        <v>3</v>
      </c>
      <c r="M340" s="144">
        <v>3</v>
      </c>
      <c r="N340" s="144">
        <v>0</v>
      </c>
      <c r="O340" s="144">
        <v>0</v>
      </c>
      <c r="P340" s="144">
        <v>0</v>
      </c>
      <c r="Q340" s="144">
        <v>0</v>
      </c>
      <c r="R340" s="144">
        <v>0</v>
      </c>
      <c r="S340" s="144">
        <v>0</v>
      </c>
      <c r="T340" s="144">
        <v>0</v>
      </c>
      <c r="U340" s="144">
        <v>6</v>
      </c>
    </row>
    <row r="341" spans="1:21" x14ac:dyDescent="0.25">
      <c r="A341">
        <v>7445024922</v>
      </c>
      <c r="B341" t="s">
        <v>8713</v>
      </c>
      <c r="C341" t="s">
        <v>4</v>
      </c>
      <c r="D341" t="s">
        <v>8434</v>
      </c>
      <c r="E341" t="s">
        <v>5552</v>
      </c>
      <c r="F341" t="s">
        <v>9204</v>
      </c>
      <c r="G341" t="s">
        <v>410</v>
      </c>
      <c r="H341" t="s">
        <v>9203</v>
      </c>
      <c r="I341" t="s">
        <v>8760</v>
      </c>
      <c r="J341" s="144">
        <v>3</v>
      </c>
      <c r="K341" s="144">
        <v>0</v>
      </c>
      <c r="L341" s="144">
        <v>0</v>
      </c>
      <c r="M341" s="144">
        <v>3</v>
      </c>
      <c r="N341" s="144">
        <v>0</v>
      </c>
      <c r="O341" s="144">
        <v>0</v>
      </c>
      <c r="P341" s="144">
        <v>0</v>
      </c>
      <c r="Q341" s="144">
        <v>0</v>
      </c>
      <c r="R341" s="144">
        <v>0</v>
      </c>
      <c r="S341" s="144">
        <v>0</v>
      </c>
      <c r="T341" s="144">
        <v>0</v>
      </c>
      <c r="U341" s="144">
        <v>3</v>
      </c>
    </row>
    <row r="342" spans="1:21" x14ac:dyDescent="0.25">
      <c r="A342">
        <v>7455025700</v>
      </c>
      <c r="B342" t="s">
        <v>8755</v>
      </c>
      <c r="C342" t="s">
        <v>4</v>
      </c>
      <c r="D342" t="s">
        <v>8434</v>
      </c>
      <c r="E342" t="s">
        <v>5148</v>
      </c>
      <c r="F342" t="s">
        <v>9204</v>
      </c>
      <c r="G342" t="s">
        <v>266</v>
      </c>
      <c r="H342" t="s">
        <v>9203</v>
      </c>
      <c r="I342" t="s">
        <v>8760</v>
      </c>
      <c r="J342" s="144">
        <v>65</v>
      </c>
      <c r="K342" s="144">
        <v>0</v>
      </c>
      <c r="L342" s="144">
        <v>10</v>
      </c>
      <c r="M342" s="144">
        <v>0</v>
      </c>
      <c r="N342" s="144">
        <v>9</v>
      </c>
      <c r="O342" s="144">
        <v>9</v>
      </c>
      <c r="P342" s="144">
        <v>6</v>
      </c>
      <c r="Q342" s="144">
        <v>5</v>
      </c>
      <c r="R342" s="144">
        <v>1</v>
      </c>
      <c r="S342" s="144">
        <v>1</v>
      </c>
      <c r="T342" s="144">
        <v>0</v>
      </c>
      <c r="U342" s="144">
        <v>62</v>
      </c>
    </row>
    <row r="343" spans="1:21" x14ac:dyDescent="0.25">
      <c r="A343">
        <v>7455025700</v>
      </c>
      <c r="B343" t="s">
        <v>8755</v>
      </c>
      <c r="C343" t="s">
        <v>4</v>
      </c>
      <c r="D343" t="s">
        <v>8434</v>
      </c>
      <c r="E343" t="s">
        <v>4882</v>
      </c>
      <c r="J343" s="144">
        <v>21</v>
      </c>
      <c r="K343" s="144">
        <v>0</v>
      </c>
      <c r="L343" s="144">
        <v>0</v>
      </c>
      <c r="M343" s="144">
        <v>0</v>
      </c>
      <c r="N343" s="144">
        <v>0</v>
      </c>
      <c r="O343" s="144">
        <v>5</v>
      </c>
      <c r="P343" s="144">
        <v>4</v>
      </c>
      <c r="Q343" s="144">
        <v>3</v>
      </c>
      <c r="R343" s="144">
        <v>1</v>
      </c>
      <c r="S343" s="144">
        <v>1</v>
      </c>
      <c r="T343" s="144">
        <v>0</v>
      </c>
      <c r="U343" s="144">
        <v>20</v>
      </c>
    </row>
    <row r="344" spans="1:21" x14ac:dyDescent="0.25">
      <c r="A344">
        <v>7455025700</v>
      </c>
      <c r="B344" t="s">
        <v>8755</v>
      </c>
      <c r="C344" t="s">
        <v>4</v>
      </c>
      <c r="D344" t="s">
        <v>8434</v>
      </c>
      <c r="E344" t="s">
        <v>5482</v>
      </c>
      <c r="F344" t="s">
        <v>9204</v>
      </c>
      <c r="G344" t="s">
        <v>400</v>
      </c>
      <c r="H344" t="s">
        <v>9203</v>
      </c>
      <c r="I344" t="s">
        <v>8760</v>
      </c>
      <c r="J344" s="144">
        <v>8</v>
      </c>
      <c r="K344" s="144">
        <v>0</v>
      </c>
      <c r="L344" s="144">
        <v>4</v>
      </c>
      <c r="M344" s="144">
        <v>0</v>
      </c>
      <c r="N344" s="144">
        <v>0</v>
      </c>
      <c r="O344" s="144">
        <v>2</v>
      </c>
      <c r="P344" s="144">
        <v>2</v>
      </c>
      <c r="Q344" s="144">
        <v>0</v>
      </c>
      <c r="R344" s="144">
        <v>2</v>
      </c>
      <c r="S344" s="144">
        <v>2</v>
      </c>
      <c r="T344" s="144">
        <v>0</v>
      </c>
      <c r="U344" s="144">
        <v>8</v>
      </c>
    </row>
    <row r="345" spans="1:21" x14ac:dyDescent="0.25">
      <c r="A345">
        <v>7455025700</v>
      </c>
      <c r="B345" t="s">
        <v>8755</v>
      </c>
      <c r="C345" t="s">
        <v>4</v>
      </c>
      <c r="D345" t="s">
        <v>8434</v>
      </c>
      <c r="E345" t="s">
        <v>1536</v>
      </c>
      <c r="F345" t="s">
        <v>9204</v>
      </c>
      <c r="G345" t="s">
        <v>400</v>
      </c>
      <c r="H345" t="s">
        <v>9203</v>
      </c>
      <c r="I345" t="s">
        <v>8760</v>
      </c>
      <c r="J345" s="144">
        <v>13</v>
      </c>
      <c r="K345" s="144">
        <v>0</v>
      </c>
      <c r="L345" s="144">
        <v>2</v>
      </c>
      <c r="M345" s="144">
        <v>4</v>
      </c>
      <c r="N345" s="144">
        <v>0</v>
      </c>
      <c r="O345" s="144">
        <v>0</v>
      </c>
      <c r="P345" s="144">
        <v>0</v>
      </c>
      <c r="Q345" s="144">
        <v>0</v>
      </c>
      <c r="R345" s="144">
        <v>0</v>
      </c>
      <c r="S345" s="144">
        <v>0</v>
      </c>
      <c r="T345" s="144">
        <v>0</v>
      </c>
      <c r="U345" s="144">
        <v>13</v>
      </c>
    </row>
    <row r="346" spans="1:21" x14ac:dyDescent="0.25">
      <c r="A346">
        <v>7445033042</v>
      </c>
      <c r="B346" t="s">
        <v>8715</v>
      </c>
      <c r="C346" t="s">
        <v>4</v>
      </c>
      <c r="D346" t="s">
        <v>8434</v>
      </c>
      <c r="E346" t="s">
        <v>4882</v>
      </c>
      <c r="J346" s="144">
        <v>51</v>
      </c>
      <c r="K346" s="144">
        <v>0</v>
      </c>
      <c r="L346" s="144">
        <v>20</v>
      </c>
      <c r="M346" s="144">
        <v>0</v>
      </c>
      <c r="N346" s="144">
        <v>0</v>
      </c>
      <c r="O346" s="144">
        <v>21</v>
      </c>
      <c r="P346" s="144">
        <v>16</v>
      </c>
      <c r="Q346" s="144">
        <v>11</v>
      </c>
      <c r="R346" s="144">
        <v>5</v>
      </c>
      <c r="S346" s="144">
        <v>5</v>
      </c>
      <c r="T346" s="144">
        <v>0</v>
      </c>
      <c r="U346" s="144">
        <v>46</v>
      </c>
    </row>
    <row r="347" spans="1:21" x14ac:dyDescent="0.25">
      <c r="A347">
        <v>7445033042</v>
      </c>
      <c r="B347" t="s">
        <v>8715</v>
      </c>
      <c r="C347" t="s">
        <v>4</v>
      </c>
      <c r="D347" t="s">
        <v>8434</v>
      </c>
      <c r="E347" t="s">
        <v>5537</v>
      </c>
      <c r="J347" s="144">
        <v>45</v>
      </c>
      <c r="K347" s="144">
        <v>0</v>
      </c>
      <c r="L347" s="144">
        <v>12</v>
      </c>
      <c r="M347" s="144">
        <v>0</v>
      </c>
      <c r="N347" s="144">
        <v>0</v>
      </c>
      <c r="O347" s="144">
        <v>18</v>
      </c>
      <c r="P347" s="144">
        <v>4</v>
      </c>
      <c r="Q347" s="144">
        <v>2</v>
      </c>
      <c r="R347" s="144">
        <v>2</v>
      </c>
      <c r="S347" s="144">
        <v>2</v>
      </c>
      <c r="T347" s="144">
        <v>0</v>
      </c>
      <c r="U347" s="144">
        <v>31</v>
      </c>
    </row>
    <row r="348" spans="1:21" x14ac:dyDescent="0.25">
      <c r="A348">
        <v>7445033042</v>
      </c>
      <c r="B348" t="s">
        <v>8715</v>
      </c>
      <c r="C348" t="s">
        <v>4</v>
      </c>
      <c r="D348" t="s">
        <v>8434</v>
      </c>
      <c r="E348" t="s">
        <v>5482</v>
      </c>
      <c r="F348" t="s">
        <v>9204</v>
      </c>
      <c r="G348" t="s">
        <v>400</v>
      </c>
      <c r="H348" t="s">
        <v>9203</v>
      </c>
      <c r="I348" t="s">
        <v>8760</v>
      </c>
      <c r="J348" s="144">
        <v>26</v>
      </c>
      <c r="K348" s="144">
        <v>0</v>
      </c>
      <c r="L348" s="144">
        <v>10</v>
      </c>
      <c r="M348" s="144">
        <v>0</v>
      </c>
      <c r="N348" s="144">
        <v>0</v>
      </c>
      <c r="O348" s="144">
        <v>6</v>
      </c>
      <c r="P348" s="144">
        <v>4</v>
      </c>
      <c r="Q348" s="144">
        <v>2</v>
      </c>
      <c r="R348" s="144">
        <v>2</v>
      </c>
      <c r="S348" s="144">
        <v>2</v>
      </c>
      <c r="T348" s="144">
        <v>0</v>
      </c>
      <c r="U348" s="144">
        <v>24</v>
      </c>
    </row>
    <row r="349" spans="1:21" x14ac:dyDescent="0.25">
      <c r="A349">
        <v>7445033042</v>
      </c>
      <c r="B349" t="s">
        <v>8715</v>
      </c>
      <c r="C349" t="s">
        <v>4</v>
      </c>
      <c r="D349" t="s">
        <v>8434</v>
      </c>
      <c r="E349" t="s">
        <v>4851</v>
      </c>
      <c r="F349" t="s">
        <v>9204</v>
      </c>
      <c r="G349" t="s">
        <v>265</v>
      </c>
      <c r="H349" t="s">
        <v>9203</v>
      </c>
      <c r="I349" t="s">
        <v>8760</v>
      </c>
      <c r="J349" s="144">
        <v>49</v>
      </c>
      <c r="K349" s="144">
        <v>0</v>
      </c>
      <c r="L349" s="144">
        <v>12</v>
      </c>
      <c r="M349" s="144">
        <v>0</v>
      </c>
      <c r="N349" s="144">
        <v>0</v>
      </c>
      <c r="O349" s="144">
        <v>37</v>
      </c>
      <c r="P349" s="144">
        <v>12</v>
      </c>
      <c r="Q349" s="144">
        <v>10</v>
      </c>
      <c r="R349" s="144">
        <v>2</v>
      </c>
      <c r="S349" s="144">
        <v>2</v>
      </c>
      <c r="T349" s="144">
        <v>0</v>
      </c>
      <c r="U349" s="144">
        <v>24</v>
      </c>
    </row>
    <row r="350" spans="1:21" x14ac:dyDescent="0.25">
      <c r="A350">
        <v>7401000473</v>
      </c>
      <c r="B350" t="s">
        <v>8686</v>
      </c>
      <c r="C350" t="s">
        <v>4</v>
      </c>
      <c r="D350" t="s">
        <v>8435</v>
      </c>
      <c r="E350" t="s">
        <v>7085</v>
      </c>
      <c r="F350">
        <v>11</v>
      </c>
      <c r="G350" t="s">
        <v>259</v>
      </c>
      <c r="H350" t="s">
        <v>8760</v>
      </c>
      <c r="I350" t="s">
        <v>8760</v>
      </c>
      <c r="J350" s="144">
        <v>1</v>
      </c>
      <c r="K350" s="144"/>
      <c r="L350" s="144"/>
      <c r="M350" s="144"/>
      <c r="N350" s="144"/>
      <c r="O350" s="144">
        <v>1</v>
      </c>
      <c r="P350" s="144">
        <v>1</v>
      </c>
      <c r="Q350" s="144"/>
      <c r="R350" s="144"/>
      <c r="S350" s="144"/>
      <c r="T350" s="144"/>
      <c r="U350" s="144">
        <v>1</v>
      </c>
    </row>
    <row r="351" spans="1:21" x14ac:dyDescent="0.25">
      <c r="A351">
        <v>7401000473</v>
      </c>
      <c r="B351" t="s">
        <v>8686</v>
      </c>
      <c r="C351" t="s">
        <v>4</v>
      </c>
      <c r="D351" t="s">
        <v>8435</v>
      </c>
      <c r="E351" t="s">
        <v>7085</v>
      </c>
      <c r="F351">
        <v>10</v>
      </c>
      <c r="G351" t="s">
        <v>259</v>
      </c>
      <c r="H351" t="s">
        <v>8760</v>
      </c>
      <c r="I351" t="s">
        <v>8760</v>
      </c>
      <c r="J351" s="144">
        <v>1</v>
      </c>
      <c r="K351" s="144"/>
      <c r="L351" s="144"/>
      <c r="M351" s="144"/>
      <c r="N351" s="144"/>
      <c r="O351" s="144">
        <v>1</v>
      </c>
      <c r="P351" s="144">
        <v>1</v>
      </c>
      <c r="Q351" s="144"/>
      <c r="R351" s="144"/>
      <c r="S351" s="144"/>
      <c r="T351" s="144"/>
      <c r="U351" s="144">
        <v>1</v>
      </c>
    </row>
    <row r="352" spans="1:21" x14ac:dyDescent="0.25">
      <c r="A352">
        <v>7401000473</v>
      </c>
      <c r="B352" t="s">
        <v>8686</v>
      </c>
      <c r="C352" t="s">
        <v>4</v>
      </c>
      <c r="D352" t="s">
        <v>8435</v>
      </c>
      <c r="E352" t="s">
        <v>6854</v>
      </c>
      <c r="F352" t="s">
        <v>8760</v>
      </c>
      <c r="G352" t="s">
        <v>605</v>
      </c>
      <c r="H352" t="s">
        <v>8760</v>
      </c>
      <c r="I352" t="s">
        <v>8760</v>
      </c>
      <c r="J352" s="144">
        <v>1</v>
      </c>
      <c r="K352" s="144"/>
      <c r="L352" s="144"/>
      <c r="M352" s="144"/>
      <c r="N352" s="144"/>
      <c r="O352" s="144">
        <v>1</v>
      </c>
      <c r="P352" s="144">
        <v>1</v>
      </c>
      <c r="Q352" s="144"/>
      <c r="R352" s="144"/>
      <c r="S352" s="144"/>
      <c r="T352" s="144"/>
      <c r="U352" s="144">
        <v>1</v>
      </c>
    </row>
    <row r="353" spans="1:21" x14ac:dyDescent="0.25">
      <c r="A353">
        <v>7401000473</v>
      </c>
      <c r="B353" t="s">
        <v>8686</v>
      </c>
      <c r="C353" t="s">
        <v>4</v>
      </c>
      <c r="D353" t="s">
        <v>8434</v>
      </c>
      <c r="E353" t="s">
        <v>4784</v>
      </c>
      <c r="F353">
        <v>3</v>
      </c>
      <c r="G353" t="s">
        <v>605</v>
      </c>
      <c r="H353" t="s">
        <v>8760</v>
      </c>
      <c r="I353" t="s">
        <v>8760</v>
      </c>
      <c r="J353" s="144">
        <v>1</v>
      </c>
      <c r="K353" s="144"/>
      <c r="L353" s="144"/>
      <c r="M353" s="144"/>
      <c r="N353" s="144"/>
      <c r="O353" s="144">
        <v>1</v>
      </c>
      <c r="P353" s="144">
        <v>1</v>
      </c>
      <c r="Q353" s="144"/>
      <c r="R353" s="144"/>
      <c r="S353" s="144"/>
      <c r="T353" s="144"/>
      <c r="U353" s="144">
        <v>1</v>
      </c>
    </row>
    <row r="354" spans="1:21" x14ac:dyDescent="0.25">
      <c r="A354">
        <v>7401000473</v>
      </c>
      <c r="B354" t="s">
        <v>8686</v>
      </c>
      <c r="C354" t="s">
        <v>4</v>
      </c>
      <c r="D354" t="s">
        <v>8434</v>
      </c>
      <c r="E354" t="s">
        <v>5148</v>
      </c>
      <c r="F354">
        <v>3</v>
      </c>
      <c r="G354" t="s">
        <v>266</v>
      </c>
      <c r="H354" t="s">
        <v>8760</v>
      </c>
      <c r="I354" t="s">
        <v>8760</v>
      </c>
      <c r="J354" s="144">
        <v>2</v>
      </c>
      <c r="K354" s="144"/>
      <c r="L354" s="144"/>
      <c r="M354" s="144"/>
      <c r="N354" s="144"/>
      <c r="O354" s="144">
        <v>2</v>
      </c>
      <c r="P354" s="144">
        <v>2</v>
      </c>
      <c r="Q354" s="144"/>
      <c r="R354" s="144">
        <v>2</v>
      </c>
      <c r="S354" s="144"/>
      <c r="T354" s="144"/>
      <c r="U354" s="144">
        <v>2</v>
      </c>
    </row>
    <row r="355" spans="1:21" x14ac:dyDescent="0.25">
      <c r="A355">
        <v>7401000473</v>
      </c>
      <c r="B355" t="s">
        <v>8686</v>
      </c>
      <c r="C355" t="s">
        <v>4</v>
      </c>
      <c r="D355" t="s">
        <v>8434</v>
      </c>
      <c r="E355" t="s">
        <v>5148</v>
      </c>
      <c r="F355">
        <v>3</v>
      </c>
      <c r="G355" t="s">
        <v>247</v>
      </c>
      <c r="H355" t="s">
        <v>8760</v>
      </c>
      <c r="I355" t="s">
        <v>8760</v>
      </c>
      <c r="J355" s="144">
        <v>8</v>
      </c>
      <c r="K355" s="144"/>
      <c r="L355" s="144"/>
      <c r="M355" s="144"/>
      <c r="N355" s="144"/>
      <c r="O355" s="144">
        <v>8</v>
      </c>
      <c r="P355" s="144">
        <v>8</v>
      </c>
      <c r="Q355" s="144"/>
      <c r="R355" s="144">
        <v>8</v>
      </c>
      <c r="S355" s="144">
        <v>8</v>
      </c>
      <c r="T355" s="144"/>
      <c r="U355" s="144">
        <v>8</v>
      </c>
    </row>
    <row r="356" spans="1:21" x14ac:dyDescent="0.25">
      <c r="A356">
        <v>7401000473</v>
      </c>
      <c r="B356" t="s">
        <v>8686</v>
      </c>
      <c r="C356" t="s">
        <v>4</v>
      </c>
      <c r="D356" t="s">
        <v>8434</v>
      </c>
      <c r="E356" t="s">
        <v>5148</v>
      </c>
      <c r="F356">
        <v>4</v>
      </c>
      <c r="G356" t="s">
        <v>266</v>
      </c>
      <c r="H356" t="s">
        <v>8760</v>
      </c>
      <c r="I356" t="s">
        <v>8760</v>
      </c>
      <c r="J356" s="144">
        <v>1</v>
      </c>
      <c r="K356" s="144"/>
      <c r="L356" s="144"/>
      <c r="M356" s="144"/>
      <c r="N356" s="144"/>
      <c r="O356" s="144">
        <v>1</v>
      </c>
      <c r="P356" s="144">
        <v>1</v>
      </c>
      <c r="Q356" s="144"/>
      <c r="R356" s="144">
        <v>1</v>
      </c>
      <c r="S356" s="144">
        <v>1</v>
      </c>
      <c r="T356" s="144"/>
      <c r="U356" s="144">
        <v>1</v>
      </c>
    </row>
    <row r="357" spans="1:21" x14ac:dyDescent="0.25">
      <c r="A357">
        <v>7401000473</v>
      </c>
      <c r="B357" t="s">
        <v>8686</v>
      </c>
      <c r="C357" t="s">
        <v>4</v>
      </c>
      <c r="D357" t="s">
        <v>8434</v>
      </c>
      <c r="E357" t="s">
        <v>5574</v>
      </c>
      <c r="F357">
        <v>3</v>
      </c>
      <c r="G357" t="s">
        <v>219</v>
      </c>
      <c r="H357" t="s">
        <v>8760</v>
      </c>
      <c r="I357" t="s">
        <v>8760</v>
      </c>
      <c r="J357" s="144">
        <v>1</v>
      </c>
      <c r="K357" s="144"/>
      <c r="L357" s="144"/>
      <c r="M357" s="144">
        <v>1</v>
      </c>
      <c r="N357" s="144"/>
      <c r="O357" s="144"/>
      <c r="P357" s="144"/>
      <c r="Q357" s="144"/>
      <c r="R357" s="144"/>
      <c r="S357" s="144"/>
      <c r="T357" s="144"/>
      <c r="U357" s="144">
        <v>1</v>
      </c>
    </row>
    <row r="358" spans="1:21" x14ac:dyDescent="0.25">
      <c r="A358">
        <v>7401000473</v>
      </c>
      <c r="B358" t="s">
        <v>8686</v>
      </c>
      <c r="C358" t="s">
        <v>4</v>
      </c>
      <c r="D358" t="s">
        <v>8434</v>
      </c>
      <c r="E358" t="s">
        <v>5416</v>
      </c>
      <c r="F358">
        <v>4</v>
      </c>
      <c r="G358" t="s">
        <v>399</v>
      </c>
      <c r="H358" t="s">
        <v>8760</v>
      </c>
      <c r="I358" t="s">
        <v>8760</v>
      </c>
      <c r="J358" s="144">
        <v>1</v>
      </c>
      <c r="K358" s="144"/>
      <c r="L358" s="144"/>
      <c r="M358" s="144"/>
      <c r="N358" s="144"/>
      <c r="O358" s="144">
        <v>1</v>
      </c>
      <c r="P358" s="144">
        <v>1</v>
      </c>
      <c r="Q358" s="144"/>
      <c r="R358" s="144"/>
      <c r="S358" s="144"/>
      <c r="T358" s="144"/>
      <c r="U358" s="144">
        <v>1</v>
      </c>
    </row>
    <row r="359" spans="1:21" x14ac:dyDescent="0.25">
      <c r="A359">
        <v>7401000473</v>
      </c>
      <c r="B359" t="s">
        <v>8686</v>
      </c>
      <c r="C359" t="s">
        <v>4</v>
      </c>
      <c r="D359" t="s">
        <v>8434</v>
      </c>
      <c r="E359" t="s">
        <v>4882</v>
      </c>
      <c r="J359" s="144">
        <v>12</v>
      </c>
      <c r="K359" s="144"/>
      <c r="L359" s="144">
        <v>9</v>
      </c>
      <c r="M359" s="144"/>
      <c r="N359" s="144"/>
      <c r="O359" s="144">
        <v>3</v>
      </c>
      <c r="P359" s="144">
        <v>3</v>
      </c>
      <c r="Q359" s="144"/>
      <c r="R359" s="144">
        <v>2</v>
      </c>
      <c r="S359" s="144">
        <v>2</v>
      </c>
      <c r="T359" s="144"/>
      <c r="U359" s="144">
        <v>12</v>
      </c>
    </row>
    <row r="360" spans="1:21" x14ac:dyDescent="0.25">
      <c r="A360">
        <v>7401000473</v>
      </c>
      <c r="B360" t="s">
        <v>8686</v>
      </c>
      <c r="C360" t="s">
        <v>4</v>
      </c>
      <c r="D360" t="s">
        <v>8434</v>
      </c>
      <c r="E360" t="s">
        <v>5537</v>
      </c>
      <c r="J360" s="144">
        <v>5</v>
      </c>
      <c r="K360" s="144"/>
      <c r="L360" s="144"/>
      <c r="M360" s="144">
        <v>4</v>
      </c>
      <c r="N360" s="144"/>
      <c r="O360" s="144">
        <v>1</v>
      </c>
      <c r="P360" s="144">
        <v>1</v>
      </c>
      <c r="Q360" s="144"/>
      <c r="R360" s="144"/>
      <c r="S360" s="144"/>
      <c r="T360" s="144"/>
      <c r="U360" s="144">
        <v>5</v>
      </c>
    </row>
    <row r="361" spans="1:21" x14ac:dyDescent="0.25">
      <c r="A361">
        <v>7401000473</v>
      </c>
      <c r="B361" t="s">
        <v>8686</v>
      </c>
      <c r="C361" t="s">
        <v>4</v>
      </c>
      <c r="D361" t="s">
        <v>8434</v>
      </c>
      <c r="E361" t="s">
        <v>4851</v>
      </c>
      <c r="F361">
        <v>3</v>
      </c>
      <c r="G361" t="s">
        <v>219</v>
      </c>
      <c r="H361" t="s">
        <v>8760</v>
      </c>
      <c r="I361" t="s">
        <v>8760</v>
      </c>
      <c r="J361" s="144">
        <v>4</v>
      </c>
      <c r="K361" s="144"/>
      <c r="L361" s="144"/>
      <c r="M361" s="144">
        <v>3</v>
      </c>
      <c r="N361" s="144"/>
      <c r="O361" s="144"/>
      <c r="P361" s="144"/>
      <c r="Q361" s="144"/>
      <c r="R361" s="144"/>
      <c r="S361" s="144"/>
      <c r="T361" s="144"/>
      <c r="U361" s="144">
        <v>6</v>
      </c>
    </row>
    <row r="362" spans="1:21" x14ac:dyDescent="0.25">
      <c r="A362">
        <v>7401000473</v>
      </c>
      <c r="B362" t="s">
        <v>8686</v>
      </c>
      <c r="C362" t="s">
        <v>4</v>
      </c>
      <c r="D362" t="s">
        <v>8434</v>
      </c>
      <c r="E362" t="s">
        <v>4851</v>
      </c>
      <c r="F362">
        <v>2</v>
      </c>
      <c r="G362" t="s">
        <v>569</v>
      </c>
      <c r="H362" t="s">
        <v>8760</v>
      </c>
      <c r="I362" t="s">
        <v>8760</v>
      </c>
      <c r="J362" s="144">
        <v>2</v>
      </c>
      <c r="K362" s="144"/>
      <c r="L362" s="144"/>
      <c r="M362" s="144"/>
      <c r="N362" s="144"/>
      <c r="O362" s="144">
        <v>1</v>
      </c>
      <c r="P362" s="144"/>
      <c r="Q362" s="144"/>
      <c r="R362" s="144"/>
      <c r="S362" s="144"/>
      <c r="T362" s="144"/>
      <c r="U362" s="144">
        <v>3</v>
      </c>
    </row>
    <row r="363" spans="1:21" x14ac:dyDescent="0.25">
      <c r="A363">
        <v>7401000473</v>
      </c>
      <c r="B363" t="s">
        <v>8686</v>
      </c>
      <c r="C363" t="s">
        <v>4</v>
      </c>
      <c r="D363" t="s">
        <v>8434</v>
      </c>
      <c r="E363" t="s">
        <v>4851</v>
      </c>
      <c r="F363">
        <v>4</v>
      </c>
      <c r="G363" t="s">
        <v>219</v>
      </c>
      <c r="H363" t="s">
        <v>8760</v>
      </c>
      <c r="I363" t="s">
        <v>8760</v>
      </c>
      <c r="J363" s="144">
        <v>2</v>
      </c>
      <c r="K363" s="144"/>
      <c r="L363" s="144"/>
      <c r="M363" s="144">
        <v>1</v>
      </c>
      <c r="N363" s="144"/>
      <c r="O363" s="144"/>
      <c r="P363" s="144"/>
      <c r="Q363" s="144"/>
      <c r="R363" s="144"/>
      <c r="S363" s="144"/>
      <c r="T363" s="144"/>
      <c r="U363" s="144">
        <v>4</v>
      </c>
    </row>
    <row r="364" spans="1:21" x14ac:dyDescent="0.25">
      <c r="A364">
        <v>7401000473</v>
      </c>
      <c r="B364" t="s">
        <v>8686</v>
      </c>
      <c r="C364" t="s">
        <v>4</v>
      </c>
      <c r="D364" t="s">
        <v>8434</v>
      </c>
      <c r="E364" t="s">
        <v>5408</v>
      </c>
      <c r="F364">
        <v>5</v>
      </c>
      <c r="G364" t="s">
        <v>399</v>
      </c>
      <c r="H364" t="s">
        <v>8760</v>
      </c>
      <c r="I364" t="s">
        <v>8760</v>
      </c>
      <c r="J364" s="144">
        <v>2</v>
      </c>
      <c r="K364" s="144"/>
      <c r="L364" s="144"/>
      <c r="M364" s="144"/>
      <c r="N364" s="144"/>
      <c r="O364" s="144">
        <v>1</v>
      </c>
      <c r="P364" s="144">
        <v>1</v>
      </c>
      <c r="Q364" s="144"/>
      <c r="R364" s="144"/>
      <c r="S364" s="144"/>
      <c r="T364" s="144"/>
      <c r="U364" s="144">
        <v>2</v>
      </c>
    </row>
    <row r="365" spans="1:21" x14ac:dyDescent="0.25">
      <c r="A365">
        <v>7401000473</v>
      </c>
      <c r="B365" t="s">
        <v>8686</v>
      </c>
      <c r="C365" t="s">
        <v>4</v>
      </c>
      <c r="D365" t="s">
        <v>8434</v>
      </c>
      <c r="E365" t="s">
        <v>4042</v>
      </c>
      <c r="F365">
        <v>6</v>
      </c>
      <c r="G365" t="s">
        <v>259</v>
      </c>
      <c r="H365" t="s">
        <v>8760</v>
      </c>
      <c r="I365" t="s">
        <v>8760</v>
      </c>
      <c r="J365" s="144">
        <v>1</v>
      </c>
      <c r="K365" s="144"/>
      <c r="L365" s="144"/>
      <c r="M365" s="144"/>
      <c r="N365" s="144"/>
      <c r="O365" s="144">
        <v>1</v>
      </c>
      <c r="P365" s="144">
        <v>1</v>
      </c>
      <c r="Q365" s="144"/>
      <c r="R365" s="144"/>
      <c r="S365" s="144"/>
      <c r="T365" s="144"/>
      <c r="U365" s="144">
        <v>1</v>
      </c>
    </row>
    <row r="366" spans="1:21" x14ac:dyDescent="0.25">
      <c r="A366">
        <v>7401000473</v>
      </c>
      <c r="B366" t="s">
        <v>8686</v>
      </c>
      <c r="C366" t="s">
        <v>4</v>
      </c>
      <c r="D366" t="s">
        <v>8434</v>
      </c>
      <c r="E366" t="s">
        <v>5524</v>
      </c>
      <c r="F366">
        <v>4</v>
      </c>
      <c r="G366" t="s">
        <v>219</v>
      </c>
      <c r="H366" t="s">
        <v>8760</v>
      </c>
      <c r="I366" t="s">
        <v>8760</v>
      </c>
      <c r="J366" s="144">
        <v>1</v>
      </c>
      <c r="K366" s="144"/>
      <c r="L366" s="144"/>
      <c r="M366" s="144"/>
      <c r="N366" s="144"/>
      <c r="O366" s="144">
        <v>1</v>
      </c>
      <c r="P366" s="144">
        <v>1</v>
      </c>
      <c r="Q366" s="144"/>
      <c r="R366" s="144"/>
      <c r="S366" s="144"/>
      <c r="T366" s="144"/>
      <c r="U366" s="144">
        <v>1</v>
      </c>
    </row>
    <row r="367" spans="1:21" x14ac:dyDescent="0.25">
      <c r="A367">
        <v>7401000473</v>
      </c>
      <c r="B367" t="s">
        <v>8686</v>
      </c>
      <c r="C367" t="s">
        <v>4</v>
      </c>
      <c r="D367" t="s">
        <v>8434</v>
      </c>
      <c r="E367" t="s">
        <v>4105</v>
      </c>
      <c r="F367">
        <v>4</v>
      </c>
      <c r="G367" t="s">
        <v>247</v>
      </c>
      <c r="H367" t="s">
        <v>8760</v>
      </c>
      <c r="I367" t="s">
        <v>8760</v>
      </c>
      <c r="J367" s="144">
        <v>1</v>
      </c>
      <c r="K367" s="144"/>
      <c r="L367" s="144"/>
      <c r="M367" s="144"/>
      <c r="N367" s="144"/>
      <c r="O367" s="144">
        <v>1</v>
      </c>
      <c r="P367" s="144">
        <v>1</v>
      </c>
      <c r="Q367" s="144"/>
      <c r="R367" s="144"/>
      <c r="S367" s="144"/>
      <c r="T367" s="144"/>
      <c r="U367" s="144">
        <v>1</v>
      </c>
    </row>
    <row r="368" spans="1:21" x14ac:dyDescent="0.25">
      <c r="A368">
        <v>7401000473</v>
      </c>
      <c r="B368" t="s">
        <v>8686</v>
      </c>
      <c r="C368" t="s">
        <v>4</v>
      </c>
      <c r="D368" t="s">
        <v>8434</v>
      </c>
      <c r="E368" t="s">
        <v>4103</v>
      </c>
      <c r="F368">
        <v>4</v>
      </c>
      <c r="G368" t="s">
        <v>266</v>
      </c>
      <c r="H368" t="s">
        <v>8760</v>
      </c>
      <c r="I368" t="s">
        <v>8760</v>
      </c>
      <c r="J368" s="144">
        <v>1</v>
      </c>
      <c r="K368" s="144"/>
      <c r="L368" s="144"/>
      <c r="M368" s="144"/>
      <c r="N368" s="144"/>
      <c r="O368" s="144">
        <v>1</v>
      </c>
      <c r="P368" s="144">
        <v>1</v>
      </c>
      <c r="Q368" s="144"/>
      <c r="R368" s="144">
        <v>1</v>
      </c>
      <c r="S368" s="144"/>
      <c r="T368" s="144"/>
      <c r="U368" s="144">
        <v>1</v>
      </c>
    </row>
    <row r="369" spans="1:21" x14ac:dyDescent="0.25">
      <c r="A369">
        <v>7401000473</v>
      </c>
      <c r="B369" t="s">
        <v>8686</v>
      </c>
      <c r="C369" t="s">
        <v>4</v>
      </c>
      <c r="D369" t="s">
        <v>8434</v>
      </c>
      <c r="E369" t="s">
        <v>4606</v>
      </c>
      <c r="F369">
        <v>3</v>
      </c>
      <c r="G369" t="s">
        <v>266</v>
      </c>
      <c r="H369" t="s">
        <v>8760</v>
      </c>
      <c r="I369" t="s">
        <v>8760</v>
      </c>
      <c r="J369" s="144">
        <v>1</v>
      </c>
      <c r="K369" s="144"/>
      <c r="L369" s="144"/>
      <c r="M369" s="144"/>
      <c r="N369" s="144"/>
      <c r="O369" s="144">
        <v>1</v>
      </c>
      <c r="P369" s="144">
        <v>1</v>
      </c>
      <c r="Q369" s="144"/>
      <c r="R369" s="144">
        <v>1</v>
      </c>
      <c r="S369" s="144">
        <v>1</v>
      </c>
      <c r="T369" s="144"/>
      <c r="U369" s="144">
        <v>1</v>
      </c>
    </row>
    <row r="370" spans="1:21" x14ac:dyDescent="0.25">
      <c r="A370">
        <v>7401000473</v>
      </c>
      <c r="B370" t="s">
        <v>8686</v>
      </c>
      <c r="C370" t="s">
        <v>4</v>
      </c>
      <c r="D370" t="s">
        <v>8434</v>
      </c>
      <c r="E370" t="s">
        <v>3664</v>
      </c>
      <c r="F370">
        <v>2</v>
      </c>
      <c r="G370" t="s">
        <v>266</v>
      </c>
      <c r="H370" t="s">
        <v>8760</v>
      </c>
      <c r="I370" t="s">
        <v>8760</v>
      </c>
      <c r="J370" s="144">
        <v>1</v>
      </c>
      <c r="K370" s="144"/>
      <c r="L370" s="144"/>
      <c r="M370" s="144"/>
      <c r="N370" s="144"/>
      <c r="O370" s="144">
        <v>1</v>
      </c>
      <c r="P370" s="144">
        <v>1</v>
      </c>
      <c r="Q370" s="144"/>
      <c r="R370" s="144">
        <v>1</v>
      </c>
      <c r="S370" s="144">
        <v>1</v>
      </c>
      <c r="T370" s="144"/>
      <c r="U370" s="144">
        <v>1</v>
      </c>
    </row>
    <row r="371" spans="1:21" x14ac:dyDescent="0.25">
      <c r="A371">
        <v>7401000473</v>
      </c>
      <c r="B371" t="s">
        <v>8686</v>
      </c>
      <c r="C371" t="s">
        <v>4</v>
      </c>
      <c r="D371" t="s">
        <v>8434</v>
      </c>
      <c r="E371" t="s">
        <v>1377</v>
      </c>
      <c r="F371">
        <v>5</v>
      </c>
      <c r="G371" t="s">
        <v>399</v>
      </c>
      <c r="H371" t="s">
        <v>8760</v>
      </c>
      <c r="I371" t="s">
        <v>8760</v>
      </c>
      <c r="J371" s="144">
        <v>2</v>
      </c>
      <c r="K371" s="144"/>
      <c r="L371" s="144"/>
      <c r="M371" s="144"/>
      <c r="N371" s="144"/>
      <c r="O371" s="144">
        <v>2</v>
      </c>
      <c r="P371" s="144">
        <v>2</v>
      </c>
      <c r="Q371" s="144"/>
      <c r="R371" s="144"/>
      <c r="S371" s="144"/>
      <c r="T371" s="144"/>
      <c r="U371" s="144">
        <v>2</v>
      </c>
    </row>
    <row r="372" spans="1:21" x14ac:dyDescent="0.25">
      <c r="A372">
        <v>7401000473</v>
      </c>
      <c r="B372" t="s">
        <v>8686</v>
      </c>
      <c r="C372" t="s">
        <v>4</v>
      </c>
      <c r="D372" t="s">
        <v>8434</v>
      </c>
      <c r="E372" t="s">
        <v>3128</v>
      </c>
      <c r="F372">
        <v>5</v>
      </c>
      <c r="G372" t="s">
        <v>259</v>
      </c>
      <c r="H372" t="s">
        <v>8760</v>
      </c>
      <c r="I372" t="s">
        <v>8760</v>
      </c>
      <c r="J372" s="144">
        <v>1</v>
      </c>
      <c r="K372" s="144"/>
      <c r="L372" s="144"/>
      <c r="M372" s="144"/>
      <c r="N372" s="144"/>
      <c r="O372" s="144">
        <v>1</v>
      </c>
      <c r="P372" s="144">
        <v>1</v>
      </c>
      <c r="Q372" s="144"/>
      <c r="R372" s="144"/>
      <c r="S372" s="144"/>
      <c r="T372" s="144"/>
      <c r="U372" s="144">
        <v>1</v>
      </c>
    </row>
    <row r="373" spans="1:21" x14ac:dyDescent="0.25">
      <c r="A373">
        <v>7401000473</v>
      </c>
      <c r="B373" t="s">
        <v>8686</v>
      </c>
      <c r="C373" t="s">
        <v>4</v>
      </c>
      <c r="D373" t="s">
        <v>8434</v>
      </c>
      <c r="E373" t="s">
        <v>4860</v>
      </c>
      <c r="F373">
        <v>5</v>
      </c>
      <c r="G373" t="s">
        <v>399</v>
      </c>
      <c r="H373" t="s">
        <v>8760</v>
      </c>
      <c r="I373" t="s">
        <v>8760</v>
      </c>
      <c r="J373" s="144">
        <v>1</v>
      </c>
      <c r="K373" s="144"/>
      <c r="L373" s="144"/>
      <c r="M373" s="144"/>
      <c r="N373" s="144"/>
      <c r="O373" s="144">
        <v>1</v>
      </c>
      <c r="P373" s="144">
        <v>1</v>
      </c>
      <c r="Q373" s="144"/>
      <c r="R373" s="144"/>
      <c r="S373" s="144"/>
      <c r="T373" s="144"/>
      <c r="U373" s="144">
        <v>1</v>
      </c>
    </row>
    <row r="374" spans="1:21" x14ac:dyDescent="0.25">
      <c r="A374">
        <v>7401000473</v>
      </c>
      <c r="B374" t="s">
        <v>8686</v>
      </c>
      <c r="C374" t="s">
        <v>4</v>
      </c>
      <c r="D374" t="s">
        <v>8434</v>
      </c>
      <c r="E374" t="s">
        <v>3543</v>
      </c>
      <c r="F374">
        <v>5</v>
      </c>
      <c r="G374" t="s">
        <v>399</v>
      </c>
      <c r="H374" t="s">
        <v>8760</v>
      </c>
      <c r="I374" t="s">
        <v>8760</v>
      </c>
      <c r="J374" s="144">
        <v>1</v>
      </c>
      <c r="K374" s="144"/>
      <c r="L374" s="144"/>
      <c r="M374" s="144"/>
      <c r="N374" s="144"/>
      <c r="O374" s="144">
        <v>1</v>
      </c>
      <c r="P374" s="144">
        <v>1</v>
      </c>
      <c r="Q374" s="144"/>
      <c r="R374" s="144"/>
      <c r="S374" s="144"/>
      <c r="T374" s="144"/>
      <c r="U374" s="144">
        <v>1</v>
      </c>
    </row>
    <row r="375" spans="1:21" x14ac:dyDescent="0.25">
      <c r="A375">
        <v>7401011796</v>
      </c>
      <c r="B375" t="s">
        <v>8688</v>
      </c>
      <c r="C375" t="s">
        <v>4</v>
      </c>
      <c r="D375" t="s">
        <v>8434</v>
      </c>
      <c r="E375" t="s">
        <v>5148</v>
      </c>
      <c r="F375">
        <v>3</v>
      </c>
      <c r="G375" t="s">
        <v>266</v>
      </c>
      <c r="H375" t="s">
        <v>8760</v>
      </c>
      <c r="I375" t="s">
        <v>8760</v>
      </c>
      <c r="J375" s="144">
        <v>3</v>
      </c>
      <c r="K375" s="144"/>
      <c r="L375" s="144"/>
      <c r="M375" s="144"/>
      <c r="N375" s="144"/>
      <c r="O375" s="144">
        <v>1</v>
      </c>
      <c r="P375" s="144">
        <v>1</v>
      </c>
      <c r="Q375" s="144"/>
      <c r="R375" s="144">
        <v>1</v>
      </c>
      <c r="S375" s="144"/>
      <c r="T375" s="144"/>
      <c r="U375" s="144">
        <v>3</v>
      </c>
    </row>
    <row r="376" spans="1:21" x14ac:dyDescent="0.25">
      <c r="A376">
        <v>7401011796</v>
      </c>
      <c r="B376" t="s">
        <v>8688</v>
      </c>
      <c r="C376" t="s">
        <v>4</v>
      </c>
      <c r="D376" t="s">
        <v>8434</v>
      </c>
      <c r="E376" t="s">
        <v>3710</v>
      </c>
      <c r="F376">
        <v>3</v>
      </c>
      <c r="G376" t="s">
        <v>266</v>
      </c>
      <c r="H376" t="s">
        <v>8760</v>
      </c>
      <c r="I376" t="s">
        <v>8760</v>
      </c>
      <c r="J376" s="144">
        <v>3</v>
      </c>
      <c r="K376" s="144"/>
      <c r="L376" s="144"/>
      <c r="M376" s="144"/>
      <c r="N376" s="144"/>
      <c r="O376" s="144">
        <v>1</v>
      </c>
      <c r="P376" s="144">
        <v>1</v>
      </c>
      <c r="Q376" s="144"/>
      <c r="R376" s="144">
        <v>1</v>
      </c>
      <c r="S376" s="144"/>
      <c r="T376" s="144"/>
      <c r="U376" s="144">
        <v>3</v>
      </c>
    </row>
    <row r="377" spans="1:21" x14ac:dyDescent="0.25">
      <c r="A377">
        <v>7401011796</v>
      </c>
      <c r="B377" t="s">
        <v>8688</v>
      </c>
      <c r="C377" t="s">
        <v>4</v>
      </c>
      <c r="D377" t="s">
        <v>8434</v>
      </c>
      <c r="E377" t="s">
        <v>4793</v>
      </c>
      <c r="F377">
        <v>2</v>
      </c>
      <c r="G377" t="s">
        <v>605</v>
      </c>
      <c r="H377" t="s">
        <v>8760</v>
      </c>
      <c r="I377" t="s">
        <v>8760</v>
      </c>
      <c r="J377" s="144">
        <v>1</v>
      </c>
      <c r="K377" s="144"/>
      <c r="L377" s="144"/>
      <c r="M377" s="144"/>
      <c r="N377" s="144"/>
      <c r="O377" s="144">
        <v>1</v>
      </c>
      <c r="P377" s="144">
        <v>1</v>
      </c>
      <c r="Q377" s="144"/>
      <c r="R377" s="144"/>
      <c r="S377" s="144"/>
      <c r="T377" s="144"/>
      <c r="U377" s="144">
        <v>1</v>
      </c>
    </row>
    <row r="378" spans="1:21" x14ac:dyDescent="0.25">
      <c r="A378">
        <v>7401011796</v>
      </c>
      <c r="B378" t="s">
        <v>8688</v>
      </c>
      <c r="C378" t="s">
        <v>4</v>
      </c>
      <c r="D378" t="s">
        <v>8434</v>
      </c>
      <c r="E378" t="s">
        <v>4882</v>
      </c>
      <c r="J378" s="144">
        <v>4</v>
      </c>
      <c r="K378" s="144"/>
      <c r="L378" s="144">
        <v>4</v>
      </c>
      <c r="M378" s="144"/>
      <c r="N378" s="144"/>
      <c r="O378" s="144"/>
      <c r="P378" s="144"/>
      <c r="Q378" s="144"/>
      <c r="R378" s="144"/>
      <c r="S378" s="144"/>
      <c r="T378" s="144"/>
      <c r="U378" s="144">
        <v>4</v>
      </c>
    </row>
    <row r="379" spans="1:21" x14ac:dyDescent="0.25">
      <c r="A379">
        <v>7401011796</v>
      </c>
      <c r="B379" t="s">
        <v>8688</v>
      </c>
      <c r="C379" t="s">
        <v>4</v>
      </c>
      <c r="D379" t="s">
        <v>8434</v>
      </c>
      <c r="E379" t="s">
        <v>5537</v>
      </c>
      <c r="J379" s="144">
        <v>3</v>
      </c>
      <c r="K379" s="144"/>
      <c r="L379" s="144"/>
      <c r="M379" s="144"/>
      <c r="N379" s="144"/>
      <c r="O379" s="144">
        <v>1</v>
      </c>
      <c r="P379" s="144"/>
      <c r="Q379" s="144"/>
      <c r="R379" s="144"/>
      <c r="S379" s="144"/>
      <c r="T379" s="144"/>
      <c r="U379" s="144">
        <v>2</v>
      </c>
    </row>
    <row r="380" spans="1:21" x14ac:dyDescent="0.25">
      <c r="A380">
        <v>7401011796</v>
      </c>
      <c r="B380" t="s">
        <v>8688</v>
      </c>
      <c r="C380" t="s">
        <v>4</v>
      </c>
      <c r="D380" t="s">
        <v>8434</v>
      </c>
      <c r="E380" t="s">
        <v>5326</v>
      </c>
      <c r="F380">
        <v>4</v>
      </c>
      <c r="G380" t="s">
        <v>247</v>
      </c>
      <c r="H380" t="s">
        <v>8760</v>
      </c>
      <c r="I380" t="s">
        <v>8760</v>
      </c>
      <c r="J380" s="144">
        <v>2</v>
      </c>
      <c r="K380" s="144"/>
      <c r="L380" s="144"/>
      <c r="M380" s="144"/>
      <c r="N380" s="144"/>
      <c r="O380" s="144">
        <v>1</v>
      </c>
      <c r="P380" s="144"/>
      <c r="Q380" s="144"/>
      <c r="R380" s="144"/>
      <c r="S380" s="144"/>
      <c r="T380" s="144"/>
      <c r="U380" s="144">
        <v>1</v>
      </c>
    </row>
    <row r="381" spans="1:21" x14ac:dyDescent="0.25">
      <c r="A381">
        <v>7401011796</v>
      </c>
      <c r="B381" t="s">
        <v>8688</v>
      </c>
      <c r="C381" t="s">
        <v>4</v>
      </c>
      <c r="D381" t="s">
        <v>8434</v>
      </c>
      <c r="E381" t="s">
        <v>2216</v>
      </c>
      <c r="F381">
        <v>3</v>
      </c>
      <c r="G381" t="s">
        <v>266</v>
      </c>
      <c r="H381" t="s">
        <v>8760</v>
      </c>
      <c r="I381" t="s">
        <v>8760</v>
      </c>
      <c r="J381" s="144">
        <v>1</v>
      </c>
      <c r="K381" s="144"/>
      <c r="L381" s="144"/>
      <c r="M381" s="144"/>
      <c r="N381" s="144"/>
      <c r="O381" s="144">
        <v>1</v>
      </c>
      <c r="P381" s="144">
        <v>1</v>
      </c>
      <c r="Q381" s="144"/>
      <c r="R381" s="144">
        <v>1</v>
      </c>
      <c r="S381" s="144"/>
      <c r="T381" s="144"/>
      <c r="U381" s="144">
        <v>1</v>
      </c>
    </row>
    <row r="382" spans="1:21" x14ac:dyDescent="0.25">
      <c r="A382">
        <v>7420000133</v>
      </c>
      <c r="B382" t="s">
        <v>8709</v>
      </c>
      <c r="C382" t="s">
        <v>4</v>
      </c>
      <c r="D382" t="s">
        <v>8434</v>
      </c>
      <c r="E382" t="s">
        <v>5148</v>
      </c>
      <c r="F382">
        <v>4</v>
      </c>
      <c r="G382" t="s">
        <v>266</v>
      </c>
      <c r="H382" t="s">
        <v>8760</v>
      </c>
      <c r="I382" t="s">
        <v>8760</v>
      </c>
      <c r="J382" s="144">
        <v>18</v>
      </c>
      <c r="K382" s="144"/>
      <c r="L382" s="144">
        <v>8</v>
      </c>
      <c r="M382" s="144"/>
      <c r="N382" s="144"/>
      <c r="O382" s="144"/>
      <c r="P382" s="144"/>
      <c r="Q382" s="144"/>
      <c r="R382" s="144"/>
      <c r="S382" s="144"/>
      <c r="T382" s="144"/>
      <c r="U382" s="144">
        <v>18</v>
      </c>
    </row>
    <row r="383" spans="1:21" x14ac:dyDescent="0.25">
      <c r="A383">
        <v>7420000133</v>
      </c>
      <c r="B383" t="s">
        <v>8709</v>
      </c>
      <c r="C383" t="s">
        <v>4</v>
      </c>
      <c r="D383" t="s">
        <v>8434</v>
      </c>
      <c r="E383" t="s">
        <v>5537</v>
      </c>
      <c r="J383" s="144">
        <v>11</v>
      </c>
      <c r="K383" s="144">
        <v>5</v>
      </c>
      <c r="L383" s="144"/>
      <c r="M383" s="144">
        <v>6</v>
      </c>
      <c r="N383" s="144"/>
      <c r="O383" s="144"/>
      <c r="P383" s="144"/>
      <c r="Q383" s="144"/>
      <c r="R383" s="144"/>
      <c r="S383" s="144"/>
      <c r="T383" s="144"/>
      <c r="U383" s="144">
        <v>11</v>
      </c>
    </row>
    <row r="384" spans="1:21" x14ac:dyDescent="0.25">
      <c r="A384">
        <v>7420000133</v>
      </c>
      <c r="B384" t="s">
        <v>8709</v>
      </c>
      <c r="C384" t="s">
        <v>4</v>
      </c>
      <c r="D384" t="s">
        <v>8434</v>
      </c>
      <c r="E384" t="s">
        <v>5155</v>
      </c>
      <c r="F384">
        <v>4</v>
      </c>
      <c r="G384" t="s">
        <v>704</v>
      </c>
      <c r="H384" t="s">
        <v>8760</v>
      </c>
      <c r="I384" t="s">
        <v>8760</v>
      </c>
      <c r="J384" s="144">
        <v>12</v>
      </c>
      <c r="K384" s="144"/>
      <c r="L384" s="144">
        <v>12</v>
      </c>
      <c r="M384" s="144"/>
      <c r="N384" s="144">
        <v>4</v>
      </c>
      <c r="O384" s="144"/>
      <c r="P384" s="144"/>
      <c r="Q384" s="144"/>
      <c r="R384" s="144"/>
      <c r="S384" s="144"/>
      <c r="T384" s="144"/>
      <c r="U384" s="144">
        <v>12</v>
      </c>
    </row>
    <row r="385" spans="1:21" x14ac:dyDescent="0.25">
      <c r="A385">
        <v>7420000133</v>
      </c>
      <c r="B385" t="s">
        <v>8709</v>
      </c>
      <c r="C385" t="s">
        <v>4</v>
      </c>
      <c r="D385" t="s">
        <v>8434</v>
      </c>
      <c r="E385" t="s">
        <v>2337</v>
      </c>
      <c r="F385" t="s">
        <v>8760</v>
      </c>
      <c r="G385" t="s">
        <v>399</v>
      </c>
      <c r="H385" t="s">
        <v>9209</v>
      </c>
      <c r="I385" t="s">
        <v>8760</v>
      </c>
      <c r="J385" s="144">
        <v>3</v>
      </c>
      <c r="K385" s="144">
        <v>0</v>
      </c>
      <c r="L385" s="144">
        <v>0</v>
      </c>
      <c r="M385" s="144">
        <v>2</v>
      </c>
      <c r="N385" s="144">
        <v>0</v>
      </c>
      <c r="O385" s="144">
        <v>1</v>
      </c>
      <c r="P385" s="144">
        <v>0</v>
      </c>
      <c r="Q385" s="144">
        <v>0</v>
      </c>
      <c r="R385" s="144">
        <v>0</v>
      </c>
      <c r="S385" s="144">
        <v>0</v>
      </c>
      <c r="T385" s="144"/>
      <c r="U385" s="144">
        <v>2</v>
      </c>
    </row>
    <row r="386" spans="1:21" x14ac:dyDescent="0.25">
      <c r="A386">
        <v>7420000133</v>
      </c>
      <c r="B386" t="s">
        <v>8709</v>
      </c>
      <c r="C386" t="s">
        <v>4</v>
      </c>
      <c r="D386" t="s">
        <v>8434</v>
      </c>
      <c r="E386" t="s">
        <v>2337</v>
      </c>
      <c r="F386">
        <v>4</v>
      </c>
      <c r="G386" t="s">
        <v>399</v>
      </c>
      <c r="H386" t="s">
        <v>8760</v>
      </c>
      <c r="I386" t="s">
        <v>8760</v>
      </c>
      <c r="J386" s="144">
        <v>10</v>
      </c>
      <c r="K386" s="144">
        <v>2</v>
      </c>
      <c r="L386" s="144">
        <v>6</v>
      </c>
      <c r="M386" s="144"/>
      <c r="N386" s="144"/>
      <c r="O386" s="144">
        <v>2</v>
      </c>
      <c r="P386" s="144">
        <v>2</v>
      </c>
      <c r="Q386" s="144"/>
      <c r="R386" s="144">
        <v>2</v>
      </c>
      <c r="S386" s="144">
        <v>2</v>
      </c>
      <c r="T386" s="144"/>
      <c r="U386" s="144">
        <v>10</v>
      </c>
    </row>
    <row r="387" spans="1:21" x14ac:dyDescent="0.25">
      <c r="A387">
        <v>7420000133</v>
      </c>
      <c r="B387" t="s">
        <v>8709</v>
      </c>
      <c r="C387" t="s">
        <v>4</v>
      </c>
      <c r="D387" t="s">
        <v>8434</v>
      </c>
      <c r="E387" t="s">
        <v>2335</v>
      </c>
      <c r="F387">
        <v>4</v>
      </c>
      <c r="G387" t="s">
        <v>399</v>
      </c>
      <c r="H387" t="s">
        <v>8760</v>
      </c>
      <c r="I387" t="s">
        <v>8760</v>
      </c>
      <c r="J387" s="144">
        <v>2</v>
      </c>
      <c r="K387" s="144"/>
      <c r="L387" s="144">
        <v>2</v>
      </c>
      <c r="M387" s="144"/>
      <c r="N387" s="144">
        <v>1</v>
      </c>
      <c r="O387" s="144"/>
      <c r="P387" s="144"/>
      <c r="Q387" s="144"/>
      <c r="R387" s="144"/>
      <c r="S387" s="144"/>
      <c r="T387" s="144"/>
      <c r="U387" s="144">
        <v>2</v>
      </c>
    </row>
    <row r="388" spans="1:21" x14ac:dyDescent="0.25">
      <c r="A388">
        <v>7420000133</v>
      </c>
      <c r="B388" t="s">
        <v>8709</v>
      </c>
      <c r="C388" t="s">
        <v>4</v>
      </c>
      <c r="D388" t="s">
        <v>8434</v>
      </c>
      <c r="E388" t="s">
        <v>2663</v>
      </c>
      <c r="F388">
        <v>4</v>
      </c>
      <c r="G388" t="s">
        <v>399</v>
      </c>
      <c r="H388" t="s">
        <v>8760</v>
      </c>
      <c r="I388" t="s">
        <v>8760</v>
      </c>
      <c r="J388" s="144">
        <v>8</v>
      </c>
      <c r="K388" s="144"/>
      <c r="L388" s="144">
        <v>8</v>
      </c>
      <c r="M388" s="144"/>
      <c r="N388" s="144"/>
      <c r="O388" s="144"/>
      <c r="P388" s="144"/>
      <c r="Q388" s="144"/>
      <c r="R388" s="144"/>
      <c r="S388" s="144"/>
      <c r="T388" s="144"/>
      <c r="U388" s="144">
        <v>8</v>
      </c>
    </row>
    <row r="389" spans="1:21" x14ac:dyDescent="0.25">
      <c r="A389">
        <v>7420000133</v>
      </c>
      <c r="B389" t="s">
        <v>8709</v>
      </c>
      <c r="C389" t="s">
        <v>4</v>
      </c>
      <c r="D389" t="s">
        <v>8434</v>
      </c>
      <c r="E389" t="s">
        <v>5150</v>
      </c>
      <c r="F389">
        <v>4</v>
      </c>
      <c r="G389" t="s">
        <v>266</v>
      </c>
      <c r="H389" t="s">
        <v>8760</v>
      </c>
      <c r="I389" t="s">
        <v>8760</v>
      </c>
      <c r="J389" s="144">
        <v>23</v>
      </c>
      <c r="K389" s="144"/>
      <c r="L389" s="144"/>
      <c r="M389" s="144">
        <v>4</v>
      </c>
      <c r="N389" s="144"/>
      <c r="O389" s="144"/>
      <c r="P389" s="144"/>
      <c r="Q389" s="144"/>
      <c r="R389" s="144"/>
      <c r="S389" s="144"/>
      <c r="T389" s="144"/>
      <c r="U389" s="144">
        <v>23</v>
      </c>
    </row>
    <row r="390" spans="1:21" x14ac:dyDescent="0.25">
      <c r="A390">
        <v>7453012173</v>
      </c>
      <c r="B390" t="s">
        <v>8751</v>
      </c>
      <c r="C390" t="s">
        <v>4</v>
      </c>
      <c r="D390" t="s">
        <v>8434</v>
      </c>
      <c r="E390" t="s">
        <v>3014</v>
      </c>
      <c r="F390" t="s">
        <v>8760</v>
      </c>
      <c r="G390" t="s">
        <v>175</v>
      </c>
      <c r="H390" t="s">
        <v>8760</v>
      </c>
      <c r="I390" t="s">
        <v>8760</v>
      </c>
      <c r="J390" s="144">
        <v>13</v>
      </c>
      <c r="K390" s="144">
        <v>0</v>
      </c>
      <c r="L390" s="144">
        <v>5</v>
      </c>
      <c r="M390" s="144">
        <v>4</v>
      </c>
      <c r="N390" s="144">
        <v>7</v>
      </c>
      <c r="O390" s="144">
        <v>4</v>
      </c>
      <c r="P390" s="144">
        <v>0</v>
      </c>
      <c r="Q390" s="144">
        <v>0</v>
      </c>
      <c r="R390" s="144">
        <v>0</v>
      </c>
      <c r="S390" s="144">
        <v>0</v>
      </c>
      <c r="T390" s="144">
        <v>0</v>
      </c>
      <c r="U390" s="144">
        <v>9</v>
      </c>
    </row>
    <row r="391" spans="1:21" x14ac:dyDescent="0.25">
      <c r="A391">
        <v>7449126805</v>
      </c>
      <c r="B391" t="s">
        <v>8729</v>
      </c>
      <c r="C391" t="s">
        <v>4</v>
      </c>
      <c r="D391" t="s">
        <v>8434</v>
      </c>
      <c r="E391" t="s">
        <v>5537</v>
      </c>
      <c r="J391" s="144">
        <v>1</v>
      </c>
      <c r="K391" s="144">
        <v>0</v>
      </c>
      <c r="L391" s="144">
        <v>0</v>
      </c>
      <c r="M391" s="144">
        <v>0</v>
      </c>
      <c r="N391" s="144">
        <v>0</v>
      </c>
      <c r="O391" s="144">
        <v>1</v>
      </c>
      <c r="P391" s="144">
        <v>1</v>
      </c>
      <c r="Q391" s="144">
        <v>1</v>
      </c>
      <c r="R391" s="144">
        <v>0</v>
      </c>
      <c r="S391" s="144">
        <v>0</v>
      </c>
      <c r="T391" s="144">
        <v>0</v>
      </c>
      <c r="U391" s="144">
        <v>1</v>
      </c>
    </row>
    <row r="392" spans="1:21" x14ac:dyDescent="0.25">
      <c r="A392">
        <v>7449126805</v>
      </c>
      <c r="B392" t="s">
        <v>8729</v>
      </c>
      <c r="C392" t="s">
        <v>4</v>
      </c>
      <c r="D392" t="s">
        <v>8434</v>
      </c>
      <c r="E392" t="s">
        <v>2197</v>
      </c>
      <c r="F392" t="s">
        <v>9208</v>
      </c>
      <c r="G392" t="s">
        <v>397</v>
      </c>
      <c r="H392" t="s">
        <v>8760</v>
      </c>
      <c r="I392" t="s">
        <v>8760</v>
      </c>
      <c r="J392" s="144">
        <v>5</v>
      </c>
      <c r="K392" s="144">
        <v>2</v>
      </c>
      <c r="L392" s="144">
        <v>2</v>
      </c>
      <c r="M392" s="144">
        <v>0</v>
      </c>
      <c r="N392" s="144"/>
      <c r="O392" s="144">
        <v>1</v>
      </c>
      <c r="P392" s="144">
        <v>1</v>
      </c>
      <c r="Q392" s="144">
        <v>1</v>
      </c>
      <c r="R392" s="144">
        <v>0</v>
      </c>
      <c r="S392" s="144">
        <v>0</v>
      </c>
      <c r="T392" s="144"/>
      <c r="U392" s="144">
        <v>5</v>
      </c>
    </row>
    <row r="393" spans="1:21" x14ac:dyDescent="0.25">
      <c r="A393">
        <v>7722245108</v>
      </c>
      <c r="B393" t="s">
        <v>8758</v>
      </c>
      <c r="C393" t="s">
        <v>4</v>
      </c>
      <c r="D393" t="s">
        <v>8434</v>
      </c>
      <c r="E393" t="s">
        <v>4882</v>
      </c>
      <c r="J393" s="144">
        <v>5</v>
      </c>
      <c r="K393" s="144">
        <v>0</v>
      </c>
      <c r="L393" s="144">
        <v>0</v>
      </c>
      <c r="M393" s="144">
        <v>2</v>
      </c>
      <c r="N393" s="144">
        <v>0</v>
      </c>
      <c r="O393" s="144">
        <v>3</v>
      </c>
      <c r="P393" s="144">
        <v>3</v>
      </c>
      <c r="Q393" s="144">
        <v>3</v>
      </c>
      <c r="R393" s="144">
        <v>0</v>
      </c>
      <c r="S393" s="144">
        <v>0</v>
      </c>
      <c r="T393" s="144"/>
      <c r="U393" s="144">
        <v>5</v>
      </c>
    </row>
    <row r="394" spans="1:21" x14ac:dyDescent="0.25">
      <c r="A394">
        <v>7722245108</v>
      </c>
      <c r="B394" t="s">
        <v>8758</v>
      </c>
      <c r="C394" t="s">
        <v>4</v>
      </c>
      <c r="D394" t="s">
        <v>8434</v>
      </c>
      <c r="E394" t="s">
        <v>5537</v>
      </c>
      <c r="J394" s="144">
        <v>3</v>
      </c>
      <c r="K394" s="144">
        <v>0</v>
      </c>
      <c r="L394" s="144">
        <v>0</v>
      </c>
      <c r="M394" s="144">
        <v>3</v>
      </c>
      <c r="N394" s="144">
        <v>0</v>
      </c>
      <c r="O394" s="144">
        <v>0</v>
      </c>
      <c r="P394" s="144">
        <v>0</v>
      </c>
      <c r="Q394" s="144">
        <v>0</v>
      </c>
      <c r="R394" s="144">
        <v>0</v>
      </c>
      <c r="S394" s="144">
        <v>0</v>
      </c>
      <c r="T394" s="144"/>
      <c r="U394" s="144">
        <v>3</v>
      </c>
    </row>
    <row r="395" spans="1:21" x14ac:dyDescent="0.25">
      <c r="A395">
        <v>7450043423</v>
      </c>
      <c r="B395" t="s">
        <v>8735</v>
      </c>
      <c r="C395" t="s">
        <v>4</v>
      </c>
      <c r="D395" t="s">
        <v>8434</v>
      </c>
      <c r="E395" t="s">
        <v>4851</v>
      </c>
      <c r="F395" t="s">
        <v>8760</v>
      </c>
      <c r="G395" t="s">
        <v>272</v>
      </c>
      <c r="H395" t="s">
        <v>9209</v>
      </c>
      <c r="I395" t="s">
        <v>8760</v>
      </c>
      <c r="J395" s="144">
        <v>2</v>
      </c>
      <c r="K395" s="144">
        <v>0</v>
      </c>
      <c r="L395" s="144">
        <v>0</v>
      </c>
      <c r="M395" s="144">
        <v>2</v>
      </c>
      <c r="N395" s="144">
        <v>0</v>
      </c>
      <c r="O395" s="144">
        <v>0</v>
      </c>
      <c r="P395" s="144">
        <v>0</v>
      </c>
      <c r="Q395" s="144">
        <v>0</v>
      </c>
      <c r="R395" s="144">
        <v>0</v>
      </c>
      <c r="S395" s="144">
        <v>0</v>
      </c>
      <c r="T395" s="144"/>
      <c r="U395" s="144">
        <v>2</v>
      </c>
    </row>
    <row r="396" spans="1:21" x14ac:dyDescent="0.25">
      <c r="A396">
        <v>7448069375</v>
      </c>
      <c r="B396" t="s">
        <v>8717</v>
      </c>
      <c r="C396" t="s">
        <v>4</v>
      </c>
      <c r="D396" t="s">
        <v>8435</v>
      </c>
      <c r="E396" t="s">
        <v>8080</v>
      </c>
      <c r="F396" t="s">
        <v>8760</v>
      </c>
      <c r="G396" t="s">
        <v>266</v>
      </c>
      <c r="H396" t="s">
        <v>8760</v>
      </c>
      <c r="I396" t="s">
        <v>8760</v>
      </c>
      <c r="J396" s="144">
        <v>2</v>
      </c>
      <c r="K396" s="144"/>
      <c r="L396" s="144"/>
      <c r="M396" s="144">
        <v>1</v>
      </c>
      <c r="N396" s="144"/>
      <c r="O396" s="144">
        <v>1</v>
      </c>
      <c r="P396" s="144">
        <v>1</v>
      </c>
      <c r="Q396" s="144">
        <v>1</v>
      </c>
      <c r="R396" s="144"/>
      <c r="S396" s="144"/>
      <c r="T396" s="144"/>
      <c r="U396" s="144">
        <v>2</v>
      </c>
    </row>
    <row r="397" spans="1:21" x14ac:dyDescent="0.25">
      <c r="A397">
        <v>7448069375</v>
      </c>
      <c r="B397" t="s">
        <v>8717</v>
      </c>
      <c r="C397" t="s">
        <v>4</v>
      </c>
      <c r="D397" t="s">
        <v>8434</v>
      </c>
      <c r="E397" t="s">
        <v>3777</v>
      </c>
      <c r="F397" t="s">
        <v>8760</v>
      </c>
      <c r="G397" t="s">
        <v>134</v>
      </c>
      <c r="H397" t="s">
        <v>8760</v>
      </c>
      <c r="I397" t="s">
        <v>8760</v>
      </c>
      <c r="J397" s="144">
        <v>1</v>
      </c>
      <c r="K397" s="144"/>
      <c r="L397" s="144"/>
      <c r="M397" s="144"/>
      <c r="N397" s="144"/>
      <c r="O397" s="144">
        <v>1</v>
      </c>
      <c r="P397" s="144">
        <v>1</v>
      </c>
      <c r="Q397" s="144"/>
      <c r="R397" s="144"/>
      <c r="S397" s="144"/>
      <c r="T397" s="144"/>
      <c r="U397" s="144">
        <v>1</v>
      </c>
    </row>
    <row r="398" spans="1:21" x14ac:dyDescent="0.25">
      <c r="A398">
        <v>7448069375</v>
      </c>
      <c r="B398" t="s">
        <v>8717</v>
      </c>
      <c r="C398" t="s">
        <v>4</v>
      </c>
      <c r="D398" t="s">
        <v>8434</v>
      </c>
      <c r="E398" t="s">
        <v>5537</v>
      </c>
      <c r="J398" s="144">
        <v>2</v>
      </c>
      <c r="K398" s="144"/>
      <c r="L398" s="144"/>
      <c r="M398" s="144">
        <v>1</v>
      </c>
      <c r="N398" s="144"/>
      <c r="O398" s="144">
        <v>1</v>
      </c>
      <c r="P398" s="144">
        <v>1</v>
      </c>
      <c r="Q398" s="144">
        <v>1</v>
      </c>
      <c r="R398" s="144"/>
      <c r="S398" s="144"/>
      <c r="T398" s="144"/>
      <c r="U398" s="144">
        <v>2</v>
      </c>
    </row>
    <row r="399" spans="1:21" x14ac:dyDescent="0.25">
      <c r="A399">
        <v>7415061758</v>
      </c>
      <c r="B399" t="s">
        <v>8705</v>
      </c>
      <c r="C399" t="s">
        <v>4</v>
      </c>
      <c r="D399" t="s">
        <v>8435</v>
      </c>
      <c r="E399" t="s">
        <v>7897</v>
      </c>
      <c r="F399" t="s">
        <v>8760</v>
      </c>
      <c r="G399" t="s">
        <v>141</v>
      </c>
      <c r="H399" t="s">
        <v>8760</v>
      </c>
      <c r="I399" t="s">
        <v>8760</v>
      </c>
      <c r="J399" s="144">
        <v>1</v>
      </c>
      <c r="K399" s="144"/>
      <c r="L399" s="144">
        <v>1</v>
      </c>
      <c r="M399" s="144"/>
      <c r="N399" s="144"/>
      <c r="O399" s="144"/>
      <c r="P399" s="144"/>
      <c r="Q399" s="144"/>
      <c r="R399" s="144"/>
      <c r="S399" s="144"/>
      <c r="T399" s="144"/>
      <c r="U399" s="144">
        <v>1</v>
      </c>
    </row>
    <row r="400" spans="1:21" x14ac:dyDescent="0.25">
      <c r="A400">
        <v>7415061758</v>
      </c>
      <c r="B400" t="s">
        <v>8705</v>
      </c>
      <c r="C400" t="s">
        <v>4</v>
      </c>
      <c r="D400" t="s">
        <v>8434</v>
      </c>
      <c r="E400" t="s">
        <v>2260</v>
      </c>
      <c r="F400" t="s">
        <v>8760</v>
      </c>
      <c r="G400" t="s">
        <v>466</v>
      </c>
      <c r="H400" t="s">
        <v>8760</v>
      </c>
      <c r="I400" t="s">
        <v>8760</v>
      </c>
      <c r="J400" s="144">
        <v>6</v>
      </c>
      <c r="K400" s="144"/>
      <c r="L400" s="144">
        <v>5</v>
      </c>
      <c r="M400" s="144"/>
      <c r="N400" s="144"/>
      <c r="O400" s="144"/>
      <c r="P400" s="144"/>
      <c r="Q400" s="144"/>
      <c r="R400" s="144"/>
      <c r="S400" s="144"/>
      <c r="T400" s="144"/>
      <c r="U400" s="144">
        <v>6</v>
      </c>
    </row>
    <row r="401" spans="1:21" x14ac:dyDescent="0.25">
      <c r="A401">
        <v>7415061758</v>
      </c>
      <c r="B401" t="s">
        <v>8705</v>
      </c>
      <c r="C401" t="s">
        <v>4</v>
      </c>
      <c r="D401" t="s">
        <v>8434</v>
      </c>
      <c r="E401" t="s">
        <v>5537</v>
      </c>
      <c r="J401" s="144">
        <v>7</v>
      </c>
      <c r="K401" s="144"/>
      <c r="L401" s="144">
        <v>5</v>
      </c>
      <c r="M401" s="144"/>
      <c r="N401" s="144"/>
      <c r="O401" s="144">
        <v>2</v>
      </c>
      <c r="P401" s="144">
        <v>2</v>
      </c>
      <c r="Q401" s="144"/>
      <c r="R401" s="144"/>
      <c r="S401" s="144"/>
      <c r="T401" s="144"/>
      <c r="U401" s="144">
        <v>7</v>
      </c>
    </row>
    <row r="402" spans="1:21" x14ac:dyDescent="0.25">
      <c r="A402">
        <v>7415061758</v>
      </c>
      <c r="B402" t="s">
        <v>8705</v>
      </c>
      <c r="C402" t="s">
        <v>4</v>
      </c>
      <c r="D402" t="s">
        <v>8434</v>
      </c>
      <c r="E402" t="s">
        <v>5482</v>
      </c>
      <c r="F402" t="s">
        <v>8760</v>
      </c>
      <c r="G402" t="s">
        <v>8649</v>
      </c>
      <c r="H402" t="s">
        <v>8760</v>
      </c>
      <c r="I402" t="s">
        <v>8760</v>
      </c>
      <c r="J402" s="144">
        <v>3</v>
      </c>
      <c r="K402" s="144"/>
      <c r="L402" s="144">
        <v>3</v>
      </c>
      <c r="M402" s="144"/>
      <c r="N402" s="144"/>
      <c r="O402" s="144"/>
      <c r="P402" s="144"/>
      <c r="Q402" s="144"/>
      <c r="R402" s="144"/>
      <c r="S402" s="144"/>
      <c r="T402" s="144"/>
      <c r="U402" s="144">
        <v>3</v>
      </c>
    </row>
    <row r="403" spans="1:21" x14ac:dyDescent="0.25">
      <c r="A403">
        <v>7415061758</v>
      </c>
      <c r="B403" t="s">
        <v>8705</v>
      </c>
      <c r="C403" t="s">
        <v>4</v>
      </c>
      <c r="D403" t="s">
        <v>8434</v>
      </c>
      <c r="E403" t="s">
        <v>3014</v>
      </c>
      <c r="F403" t="s">
        <v>8760</v>
      </c>
      <c r="G403" t="s">
        <v>147</v>
      </c>
      <c r="H403" t="s">
        <v>8760</v>
      </c>
      <c r="I403" t="s">
        <v>8760</v>
      </c>
      <c r="J403" s="144">
        <v>8</v>
      </c>
      <c r="K403" s="144"/>
      <c r="L403" s="144"/>
      <c r="M403" s="144">
        <v>4</v>
      </c>
      <c r="N403" s="144"/>
      <c r="O403" s="144">
        <v>4</v>
      </c>
      <c r="P403" s="144">
        <v>4</v>
      </c>
      <c r="Q403" s="144">
        <v>4</v>
      </c>
      <c r="R403" s="144"/>
      <c r="S403" s="144"/>
      <c r="T403" s="144"/>
      <c r="U403" s="144">
        <v>8</v>
      </c>
    </row>
    <row r="404" spans="1:21" x14ac:dyDescent="0.25">
      <c r="A404">
        <v>7415044181</v>
      </c>
      <c r="B404" t="s">
        <v>8704</v>
      </c>
      <c r="C404" t="s">
        <v>4</v>
      </c>
      <c r="D404" t="s">
        <v>8434</v>
      </c>
      <c r="E404" t="s">
        <v>2260</v>
      </c>
      <c r="F404" t="s">
        <v>8760</v>
      </c>
      <c r="G404" t="s">
        <v>466</v>
      </c>
      <c r="H404" t="s">
        <v>8760</v>
      </c>
      <c r="I404" t="s">
        <v>8760</v>
      </c>
      <c r="J404" s="144">
        <v>3</v>
      </c>
      <c r="K404" s="144"/>
      <c r="L404" s="144">
        <v>3</v>
      </c>
      <c r="M404" s="144"/>
      <c r="N404" s="144"/>
      <c r="O404" s="144"/>
      <c r="P404" s="144"/>
      <c r="Q404" s="144"/>
      <c r="R404" s="144"/>
      <c r="S404" s="144"/>
      <c r="T404" s="144"/>
      <c r="U404" s="144">
        <v>3</v>
      </c>
    </row>
    <row r="405" spans="1:21" x14ac:dyDescent="0.25">
      <c r="A405">
        <v>7415044181</v>
      </c>
      <c r="B405" t="s">
        <v>8704</v>
      </c>
      <c r="C405" t="s">
        <v>4</v>
      </c>
      <c r="D405" t="s">
        <v>8434</v>
      </c>
      <c r="E405" t="s">
        <v>5537</v>
      </c>
      <c r="J405" s="144">
        <v>5</v>
      </c>
      <c r="K405" s="144"/>
      <c r="L405" s="144">
        <v>5</v>
      </c>
      <c r="M405" s="144"/>
      <c r="N405" s="144"/>
      <c r="O405" s="144"/>
      <c r="P405" s="144"/>
      <c r="Q405" s="144"/>
      <c r="R405" s="144"/>
      <c r="S405" s="144"/>
      <c r="T405" s="144"/>
      <c r="U405" s="144">
        <v>5</v>
      </c>
    </row>
    <row r="406" spans="1:21" x14ac:dyDescent="0.25">
      <c r="A406">
        <v>7415015198</v>
      </c>
      <c r="B406" t="s">
        <v>8700</v>
      </c>
      <c r="C406" t="s">
        <v>4</v>
      </c>
      <c r="D406" t="s">
        <v>8434</v>
      </c>
      <c r="E406" t="s">
        <v>5148</v>
      </c>
      <c r="F406" t="s">
        <v>8760</v>
      </c>
      <c r="G406" t="s">
        <v>255</v>
      </c>
      <c r="H406" t="s">
        <v>8760</v>
      </c>
      <c r="I406" t="s">
        <v>8760</v>
      </c>
      <c r="J406" s="144">
        <v>5</v>
      </c>
      <c r="K406" s="144"/>
      <c r="L406" s="144">
        <v>2</v>
      </c>
      <c r="M406" s="144">
        <v>1</v>
      </c>
      <c r="N406" s="144"/>
      <c r="O406" s="144">
        <v>2</v>
      </c>
      <c r="P406" s="144">
        <v>2</v>
      </c>
      <c r="Q406" s="144">
        <v>1</v>
      </c>
      <c r="R406" s="144"/>
      <c r="S406" s="144"/>
      <c r="T406" s="144"/>
      <c r="U406" s="144">
        <v>5</v>
      </c>
    </row>
    <row r="407" spans="1:21" x14ac:dyDescent="0.25">
      <c r="A407">
        <v>7415015198</v>
      </c>
      <c r="B407" t="s">
        <v>8700</v>
      </c>
      <c r="C407" t="s">
        <v>4</v>
      </c>
      <c r="D407" t="s">
        <v>8434</v>
      </c>
      <c r="E407" t="s">
        <v>2260</v>
      </c>
      <c r="F407" t="s">
        <v>8760</v>
      </c>
      <c r="G407" t="s">
        <v>466</v>
      </c>
      <c r="H407" t="s">
        <v>8760</v>
      </c>
      <c r="I407" t="s">
        <v>8760</v>
      </c>
      <c r="J407" s="144">
        <v>5</v>
      </c>
      <c r="K407" s="144"/>
      <c r="L407" s="144">
        <v>5</v>
      </c>
      <c r="M407" s="144"/>
      <c r="N407" s="144"/>
      <c r="O407" s="144"/>
      <c r="P407" s="144"/>
      <c r="Q407" s="144"/>
      <c r="R407" s="144"/>
      <c r="S407" s="144"/>
      <c r="T407" s="144"/>
      <c r="U407" s="144">
        <v>5</v>
      </c>
    </row>
    <row r="408" spans="1:21" x14ac:dyDescent="0.25">
      <c r="A408">
        <v>7415015198</v>
      </c>
      <c r="B408" t="s">
        <v>8700</v>
      </c>
      <c r="C408" t="s">
        <v>4</v>
      </c>
      <c r="D408" t="s">
        <v>8434</v>
      </c>
      <c r="E408" t="s">
        <v>5537</v>
      </c>
      <c r="J408" s="144">
        <v>3</v>
      </c>
      <c r="K408" s="144"/>
      <c r="L408" s="144">
        <v>3</v>
      </c>
      <c r="M408" s="144"/>
      <c r="N408" s="144"/>
      <c r="O408" s="144"/>
      <c r="P408" s="144"/>
      <c r="Q408" s="144"/>
      <c r="R408" s="144"/>
      <c r="S408" s="144"/>
      <c r="T408" s="144"/>
      <c r="U408" s="144">
        <v>3</v>
      </c>
    </row>
    <row r="409" spans="1:21" x14ac:dyDescent="0.25">
      <c r="A409">
        <v>7415015198</v>
      </c>
      <c r="B409" t="s">
        <v>8700</v>
      </c>
      <c r="C409" t="s">
        <v>4</v>
      </c>
      <c r="D409" t="s">
        <v>8434</v>
      </c>
      <c r="E409" t="s">
        <v>3014</v>
      </c>
      <c r="F409" t="s">
        <v>8760</v>
      </c>
      <c r="G409" t="s">
        <v>147</v>
      </c>
      <c r="H409" t="s">
        <v>8760</v>
      </c>
      <c r="I409" t="s">
        <v>8760</v>
      </c>
      <c r="J409" s="144">
        <v>49</v>
      </c>
      <c r="K409" s="144"/>
      <c r="L409" s="144"/>
      <c r="M409" s="144">
        <v>5</v>
      </c>
      <c r="N409" s="144"/>
      <c r="O409" s="144">
        <v>5</v>
      </c>
      <c r="P409" s="144">
        <v>5</v>
      </c>
      <c r="Q409" s="144">
        <v>5</v>
      </c>
      <c r="R409" s="144"/>
      <c r="S409" s="144"/>
      <c r="T409" s="144"/>
      <c r="U409" s="144">
        <v>49</v>
      </c>
    </row>
    <row r="410" spans="1:21" x14ac:dyDescent="0.25">
      <c r="A410">
        <v>7409002190</v>
      </c>
      <c r="B410" t="s">
        <v>9096</v>
      </c>
      <c r="C410" t="s">
        <v>4</v>
      </c>
      <c r="D410" t="s">
        <v>8434</v>
      </c>
      <c r="E410" t="s">
        <v>4851</v>
      </c>
      <c r="F410" t="s">
        <v>9212</v>
      </c>
      <c r="G410" t="s">
        <v>268</v>
      </c>
      <c r="H410" t="s">
        <v>8760</v>
      </c>
      <c r="I410" t="s">
        <v>8760</v>
      </c>
      <c r="J410" s="144">
        <v>8</v>
      </c>
      <c r="K410" s="144"/>
      <c r="L410" s="144">
        <v>8</v>
      </c>
      <c r="M410" s="144"/>
      <c r="N410" s="144"/>
      <c r="O410" s="144"/>
      <c r="P410" s="144"/>
      <c r="Q410" s="144"/>
      <c r="R410" s="144"/>
      <c r="S410" s="144"/>
      <c r="T410" s="144"/>
      <c r="U410" s="144">
        <v>8</v>
      </c>
    </row>
    <row r="411" spans="1:21" x14ac:dyDescent="0.25">
      <c r="A411">
        <v>7409002190</v>
      </c>
      <c r="B411" t="s">
        <v>9096</v>
      </c>
      <c r="C411" t="s">
        <v>4</v>
      </c>
      <c r="D411" t="s">
        <v>8434</v>
      </c>
      <c r="E411" t="s">
        <v>4550</v>
      </c>
      <c r="F411">
        <v>3</v>
      </c>
      <c r="G411" t="s">
        <v>160</v>
      </c>
      <c r="H411" t="s">
        <v>8760</v>
      </c>
      <c r="I411" t="s">
        <v>8760</v>
      </c>
      <c r="J411" s="144">
        <v>3</v>
      </c>
      <c r="K411" s="144"/>
      <c r="L411" s="144"/>
      <c r="M411" s="144"/>
      <c r="N411" s="144"/>
      <c r="O411" s="144">
        <v>1</v>
      </c>
      <c r="P411" s="144">
        <v>1</v>
      </c>
      <c r="Q411" s="144">
        <v>1</v>
      </c>
      <c r="R411" s="144"/>
      <c r="S411" s="144"/>
      <c r="T411" s="144"/>
      <c r="U411" s="144">
        <v>3</v>
      </c>
    </row>
    <row r="412" spans="1:21" x14ac:dyDescent="0.25">
      <c r="A412">
        <v>7452106855</v>
      </c>
      <c r="B412" t="s">
        <v>9163</v>
      </c>
      <c r="C412" t="s">
        <v>4</v>
      </c>
      <c r="D412" t="s">
        <v>8434</v>
      </c>
      <c r="E412" t="s">
        <v>4889</v>
      </c>
      <c r="F412" t="s">
        <v>8760</v>
      </c>
      <c r="G412" t="s">
        <v>219</v>
      </c>
      <c r="H412" t="s">
        <v>8760</v>
      </c>
      <c r="I412" t="s">
        <v>8760</v>
      </c>
      <c r="J412" s="144">
        <v>1</v>
      </c>
      <c r="K412" s="144">
        <v>0</v>
      </c>
      <c r="L412" s="144">
        <v>0</v>
      </c>
      <c r="M412" s="144">
        <v>0</v>
      </c>
      <c r="N412" s="144">
        <v>0</v>
      </c>
      <c r="O412" s="144">
        <v>1</v>
      </c>
      <c r="P412" s="144">
        <v>1</v>
      </c>
      <c r="Q412" s="144">
        <v>1</v>
      </c>
      <c r="R412" s="144">
        <v>0</v>
      </c>
      <c r="S412" s="144">
        <v>0</v>
      </c>
      <c r="T412" s="144">
        <v>0</v>
      </c>
      <c r="U412" s="144">
        <v>1</v>
      </c>
    </row>
    <row r="413" spans="1:21" x14ac:dyDescent="0.25">
      <c r="A413">
        <v>7452106855</v>
      </c>
      <c r="B413" t="s">
        <v>9163</v>
      </c>
      <c r="C413" t="s">
        <v>4</v>
      </c>
      <c r="D413" t="s">
        <v>8434</v>
      </c>
      <c r="E413" t="s">
        <v>3710</v>
      </c>
      <c r="F413" t="s">
        <v>8760</v>
      </c>
      <c r="G413" t="s">
        <v>270</v>
      </c>
      <c r="H413" t="s">
        <v>10066</v>
      </c>
      <c r="I413" t="s">
        <v>8760</v>
      </c>
      <c r="J413" s="144">
        <v>5</v>
      </c>
      <c r="K413" s="144">
        <v>5</v>
      </c>
      <c r="L413" s="144">
        <v>0</v>
      </c>
      <c r="M413" s="144">
        <v>0</v>
      </c>
      <c r="N413" s="144">
        <v>0</v>
      </c>
      <c r="O413" s="144">
        <v>0</v>
      </c>
      <c r="P413" s="144">
        <v>0</v>
      </c>
      <c r="Q413" s="144">
        <v>0</v>
      </c>
      <c r="R413" s="144">
        <v>0</v>
      </c>
      <c r="S413" s="144">
        <v>0</v>
      </c>
      <c r="T413" s="144">
        <v>0</v>
      </c>
      <c r="U413" s="144">
        <v>5</v>
      </c>
    </row>
    <row r="414" spans="1:21" x14ac:dyDescent="0.25">
      <c r="A414">
        <v>7452106855</v>
      </c>
      <c r="B414" t="s">
        <v>9163</v>
      </c>
      <c r="C414" t="s">
        <v>4</v>
      </c>
      <c r="D414" t="s">
        <v>8434</v>
      </c>
      <c r="E414" t="s">
        <v>3710</v>
      </c>
      <c r="F414">
        <v>2</v>
      </c>
      <c r="G414" t="s">
        <v>270</v>
      </c>
      <c r="H414" t="s">
        <v>8628</v>
      </c>
      <c r="I414" t="s">
        <v>8760</v>
      </c>
      <c r="J414" s="144">
        <v>1</v>
      </c>
      <c r="K414" s="144">
        <v>0</v>
      </c>
      <c r="L414" s="144">
        <v>0</v>
      </c>
      <c r="M414" s="144">
        <v>0</v>
      </c>
      <c r="N414" s="144">
        <v>0</v>
      </c>
      <c r="O414" s="144">
        <v>1</v>
      </c>
      <c r="P414" s="144">
        <v>1</v>
      </c>
      <c r="Q414" s="144">
        <v>1</v>
      </c>
      <c r="R414" s="144">
        <v>0</v>
      </c>
      <c r="S414" s="144">
        <v>0</v>
      </c>
      <c r="T414" s="144">
        <v>0</v>
      </c>
      <c r="U414" s="144">
        <v>1</v>
      </c>
    </row>
    <row r="415" spans="1:21" x14ac:dyDescent="0.25">
      <c r="A415">
        <v>7452106855</v>
      </c>
      <c r="B415" t="s">
        <v>9163</v>
      </c>
      <c r="C415" t="s">
        <v>4</v>
      </c>
      <c r="D415" t="s">
        <v>8434</v>
      </c>
      <c r="E415" t="s">
        <v>5537</v>
      </c>
      <c r="J415" s="144">
        <v>1</v>
      </c>
      <c r="K415" s="144">
        <v>0</v>
      </c>
      <c r="L415" s="144">
        <v>0</v>
      </c>
      <c r="M415" s="144">
        <v>0</v>
      </c>
      <c r="N415" s="144">
        <v>0</v>
      </c>
      <c r="O415" s="144">
        <v>1</v>
      </c>
      <c r="P415" s="144">
        <v>1</v>
      </c>
      <c r="Q415" s="144">
        <v>0</v>
      </c>
      <c r="R415" s="144">
        <v>0</v>
      </c>
      <c r="S415" s="144">
        <v>0</v>
      </c>
      <c r="T415" s="144">
        <v>0</v>
      </c>
      <c r="U415" s="144">
        <v>1</v>
      </c>
    </row>
    <row r="416" spans="1:21" x14ac:dyDescent="0.25">
      <c r="A416">
        <v>7452106855</v>
      </c>
      <c r="B416" t="s">
        <v>9163</v>
      </c>
      <c r="C416" t="s">
        <v>4</v>
      </c>
      <c r="D416" t="s">
        <v>8434</v>
      </c>
      <c r="E416" t="s">
        <v>5557</v>
      </c>
      <c r="F416" t="s">
        <v>8760</v>
      </c>
      <c r="G416" t="s">
        <v>227</v>
      </c>
      <c r="H416" t="s">
        <v>8760</v>
      </c>
      <c r="I416" t="s">
        <v>8760</v>
      </c>
      <c r="J416" s="144">
        <v>6</v>
      </c>
      <c r="K416" s="144"/>
      <c r="L416" s="144">
        <v>6</v>
      </c>
      <c r="M416" s="144"/>
      <c r="N416" s="144">
        <v>0</v>
      </c>
      <c r="O416" s="144">
        <v>0</v>
      </c>
      <c r="P416" s="144">
        <v>0</v>
      </c>
      <c r="Q416" s="144"/>
      <c r="R416" s="144"/>
      <c r="S416" s="144"/>
      <c r="T416" s="144"/>
      <c r="U416" s="144">
        <v>6</v>
      </c>
    </row>
    <row r="417" spans="1:21" x14ac:dyDescent="0.25">
      <c r="A417">
        <v>7402006277</v>
      </c>
      <c r="B417" t="s">
        <v>8689</v>
      </c>
      <c r="C417" t="s">
        <v>4</v>
      </c>
      <c r="D417" t="s">
        <v>8434</v>
      </c>
      <c r="E417" t="s">
        <v>5148</v>
      </c>
      <c r="F417" t="s">
        <v>8760</v>
      </c>
      <c r="G417" t="s">
        <v>266</v>
      </c>
      <c r="H417" t="s">
        <v>8760</v>
      </c>
      <c r="I417" t="s">
        <v>8760</v>
      </c>
      <c r="J417" s="144">
        <v>5</v>
      </c>
      <c r="K417" s="144"/>
      <c r="L417" s="144">
        <v>5</v>
      </c>
      <c r="M417" s="144"/>
      <c r="N417" s="144"/>
      <c r="O417" s="144"/>
      <c r="P417" s="144"/>
      <c r="Q417" s="144"/>
      <c r="R417" s="144"/>
      <c r="S417" s="144"/>
      <c r="T417" s="144"/>
      <c r="U417" s="144">
        <v>5</v>
      </c>
    </row>
    <row r="418" spans="1:21" x14ac:dyDescent="0.25">
      <c r="A418">
        <v>7402006277</v>
      </c>
      <c r="B418" t="s">
        <v>8689</v>
      </c>
      <c r="C418" t="s">
        <v>4</v>
      </c>
      <c r="D418" t="s">
        <v>8434</v>
      </c>
      <c r="E418" t="s">
        <v>8548</v>
      </c>
      <c r="F418" t="s">
        <v>8760</v>
      </c>
      <c r="G418" t="s">
        <v>204</v>
      </c>
      <c r="H418" t="s">
        <v>8760</v>
      </c>
      <c r="I418" t="s">
        <v>8760</v>
      </c>
      <c r="J418" s="144">
        <v>2</v>
      </c>
      <c r="K418" s="144"/>
      <c r="L418" s="144">
        <v>2</v>
      </c>
      <c r="M418" s="144"/>
      <c r="N418" s="144"/>
      <c r="O418" s="144"/>
      <c r="P418" s="144"/>
      <c r="Q418" s="144"/>
      <c r="R418" s="144"/>
      <c r="S418" s="144"/>
      <c r="T418" s="144"/>
      <c r="U418" s="144">
        <v>2</v>
      </c>
    </row>
    <row r="419" spans="1:21" x14ac:dyDescent="0.25">
      <c r="A419">
        <v>7402006277</v>
      </c>
      <c r="B419" t="s">
        <v>8689</v>
      </c>
      <c r="C419" t="s">
        <v>4</v>
      </c>
      <c r="D419" t="s">
        <v>8434</v>
      </c>
      <c r="E419" t="s">
        <v>4001</v>
      </c>
      <c r="F419" t="s">
        <v>8760</v>
      </c>
      <c r="G419" t="s">
        <v>589</v>
      </c>
      <c r="H419" t="s">
        <v>8760</v>
      </c>
      <c r="I419" t="s">
        <v>8760</v>
      </c>
      <c r="J419" s="144">
        <v>2</v>
      </c>
      <c r="K419" s="144"/>
      <c r="L419" s="144">
        <v>2</v>
      </c>
      <c r="M419" s="144"/>
      <c r="N419" s="144"/>
      <c r="O419" s="144"/>
      <c r="P419" s="144"/>
      <c r="Q419" s="144"/>
      <c r="R419" s="144"/>
      <c r="S419" s="144"/>
      <c r="T419" s="144"/>
      <c r="U419" s="144">
        <v>2</v>
      </c>
    </row>
    <row r="420" spans="1:21" x14ac:dyDescent="0.25">
      <c r="A420">
        <v>7459004027</v>
      </c>
      <c r="B420" t="s">
        <v>8765</v>
      </c>
      <c r="C420" t="s">
        <v>4</v>
      </c>
      <c r="D420" t="s">
        <v>8434</v>
      </c>
      <c r="E420" t="s">
        <v>5148</v>
      </c>
      <c r="F420" t="s">
        <v>8760</v>
      </c>
      <c r="G420" t="s">
        <v>266</v>
      </c>
      <c r="H420" t="s">
        <v>8760</v>
      </c>
      <c r="I420" t="s">
        <v>8760</v>
      </c>
      <c r="J420" s="144">
        <v>15</v>
      </c>
      <c r="K420" s="144"/>
      <c r="L420" s="144">
        <v>10</v>
      </c>
      <c r="M420" s="144"/>
      <c r="N420" s="144"/>
      <c r="O420" s="144"/>
      <c r="P420" s="144"/>
      <c r="Q420" s="144"/>
      <c r="R420" s="144"/>
      <c r="S420" s="144"/>
      <c r="T420" s="144"/>
      <c r="U420" s="144">
        <v>15</v>
      </c>
    </row>
    <row r="421" spans="1:21" x14ac:dyDescent="0.25">
      <c r="A421">
        <v>7459004027</v>
      </c>
      <c r="B421" t="s">
        <v>8765</v>
      </c>
      <c r="C421" t="s">
        <v>4</v>
      </c>
      <c r="D421" t="s">
        <v>8434</v>
      </c>
      <c r="E421" t="s">
        <v>8548</v>
      </c>
      <c r="F421" t="s">
        <v>8760</v>
      </c>
      <c r="G421" t="s">
        <v>204</v>
      </c>
      <c r="H421" t="s">
        <v>8760</v>
      </c>
      <c r="I421" t="s">
        <v>8760</v>
      </c>
      <c r="J421" s="144">
        <v>12</v>
      </c>
      <c r="K421" s="144"/>
      <c r="L421" s="144">
        <v>12</v>
      </c>
      <c r="M421" s="144"/>
      <c r="N421" s="144"/>
      <c r="O421" s="144"/>
      <c r="P421" s="144"/>
      <c r="Q421" s="144"/>
      <c r="R421" s="144"/>
      <c r="S421" s="144"/>
      <c r="T421" s="144"/>
      <c r="U421" s="144">
        <v>12</v>
      </c>
    </row>
    <row r="422" spans="1:21" x14ac:dyDescent="0.25">
      <c r="A422">
        <v>7459004027</v>
      </c>
      <c r="B422" t="s">
        <v>8765</v>
      </c>
      <c r="C422" t="s">
        <v>4</v>
      </c>
      <c r="D422" t="s">
        <v>8434</v>
      </c>
      <c r="E422" t="s">
        <v>4781</v>
      </c>
      <c r="F422" t="s">
        <v>8760</v>
      </c>
      <c r="G422" t="s">
        <v>400</v>
      </c>
      <c r="H422" t="s">
        <v>8760</v>
      </c>
      <c r="I422" t="s">
        <v>8760</v>
      </c>
      <c r="J422" s="144">
        <v>12</v>
      </c>
      <c r="K422" s="144"/>
      <c r="L422" s="144">
        <v>12</v>
      </c>
      <c r="M422" s="144"/>
      <c r="N422" s="144"/>
      <c r="O422" s="144"/>
      <c r="P422" s="144"/>
      <c r="Q422" s="144"/>
      <c r="R422" s="144"/>
      <c r="S422" s="144"/>
      <c r="T422" s="144"/>
      <c r="U422" s="144">
        <v>12</v>
      </c>
    </row>
    <row r="423" spans="1:21" x14ac:dyDescent="0.25">
      <c r="A423">
        <v>7424030481</v>
      </c>
      <c r="B423" t="s">
        <v>9104</v>
      </c>
      <c r="C423" t="s">
        <v>4</v>
      </c>
      <c r="D423" t="s">
        <v>8434</v>
      </c>
      <c r="E423" t="s">
        <v>5537</v>
      </c>
      <c r="J423" s="144">
        <v>6</v>
      </c>
      <c r="K423" s="144">
        <v>4</v>
      </c>
      <c r="L423" s="144"/>
      <c r="M423" s="144">
        <v>2</v>
      </c>
      <c r="N423" s="144">
        <v>0</v>
      </c>
      <c r="O423" s="144">
        <v>0</v>
      </c>
      <c r="P423" s="144">
        <v>0</v>
      </c>
      <c r="Q423" s="144"/>
      <c r="R423" s="144"/>
      <c r="S423" s="144"/>
      <c r="T423" s="144"/>
      <c r="U423" s="144">
        <v>6</v>
      </c>
    </row>
    <row r="424" spans="1:21" x14ac:dyDescent="0.25">
      <c r="A424">
        <v>7449016055</v>
      </c>
      <c r="B424" t="s">
        <v>9091</v>
      </c>
      <c r="C424" t="s">
        <v>4</v>
      </c>
      <c r="D424" t="s">
        <v>8434</v>
      </c>
      <c r="E424" t="s">
        <v>3710</v>
      </c>
      <c r="F424" t="s">
        <v>9208</v>
      </c>
      <c r="G424" t="s">
        <v>273</v>
      </c>
      <c r="H424" t="s">
        <v>8760</v>
      </c>
      <c r="I424" t="s">
        <v>8760</v>
      </c>
      <c r="J424" s="144">
        <v>1</v>
      </c>
      <c r="K424" s="144">
        <v>0</v>
      </c>
      <c r="L424" s="144">
        <v>1</v>
      </c>
      <c r="M424" s="144">
        <v>0</v>
      </c>
      <c r="N424" s="144"/>
      <c r="O424" s="144"/>
      <c r="P424" s="144"/>
      <c r="Q424" s="144"/>
      <c r="R424" s="144"/>
      <c r="S424" s="144"/>
      <c r="T424" s="144"/>
      <c r="U424" s="144">
        <v>1</v>
      </c>
    </row>
    <row r="425" spans="1:21" x14ac:dyDescent="0.25">
      <c r="A425">
        <v>7459007050</v>
      </c>
      <c r="B425" t="s">
        <v>9141</v>
      </c>
      <c r="C425" t="s">
        <v>4</v>
      </c>
      <c r="D425" t="s">
        <v>8434</v>
      </c>
      <c r="E425" t="s">
        <v>8548</v>
      </c>
      <c r="F425" t="s">
        <v>8760</v>
      </c>
      <c r="G425" t="s">
        <v>204</v>
      </c>
      <c r="H425" t="s">
        <v>8760</v>
      </c>
      <c r="I425" t="s">
        <v>8760</v>
      </c>
      <c r="J425" s="144">
        <v>6</v>
      </c>
      <c r="K425" s="144"/>
      <c r="L425" s="144">
        <v>6</v>
      </c>
      <c r="M425" s="144"/>
      <c r="N425" s="144"/>
      <c r="O425" s="144"/>
      <c r="P425" s="144"/>
      <c r="Q425" s="144"/>
      <c r="R425" s="144"/>
      <c r="S425" s="144"/>
      <c r="T425" s="144"/>
      <c r="U425" s="144">
        <v>6</v>
      </c>
    </row>
    <row r="426" spans="1:21" x14ac:dyDescent="0.25">
      <c r="A426">
        <v>7404056040</v>
      </c>
      <c r="B426" t="s">
        <v>9122</v>
      </c>
      <c r="C426" t="s">
        <v>4</v>
      </c>
      <c r="D426" t="s">
        <v>8434</v>
      </c>
      <c r="E426" t="s">
        <v>8548</v>
      </c>
      <c r="F426" t="s">
        <v>8760</v>
      </c>
      <c r="G426" t="s">
        <v>204</v>
      </c>
      <c r="H426" t="s">
        <v>8760</v>
      </c>
      <c r="I426" t="s">
        <v>8760</v>
      </c>
      <c r="J426" s="144">
        <v>2</v>
      </c>
      <c r="K426" s="144"/>
      <c r="L426" s="144">
        <v>2</v>
      </c>
      <c r="M426" s="144"/>
      <c r="N426" s="144"/>
      <c r="O426" s="144"/>
      <c r="P426" s="144"/>
      <c r="Q426" s="144"/>
      <c r="R426" s="144"/>
      <c r="S426" s="144"/>
      <c r="T426" s="144"/>
      <c r="U426" s="144">
        <v>2</v>
      </c>
    </row>
    <row r="427" spans="1:21" x14ac:dyDescent="0.25">
      <c r="A427">
        <v>7409005177</v>
      </c>
      <c r="B427" t="s">
        <v>9135</v>
      </c>
      <c r="C427" t="s">
        <v>4</v>
      </c>
      <c r="D427" t="s">
        <v>8434</v>
      </c>
      <c r="E427" t="s">
        <v>3821</v>
      </c>
      <c r="F427">
        <v>3</v>
      </c>
      <c r="G427" t="s">
        <v>379</v>
      </c>
      <c r="H427" t="s">
        <v>8760</v>
      </c>
      <c r="I427" t="s">
        <v>8760</v>
      </c>
      <c r="J427" s="144">
        <v>1</v>
      </c>
      <c r="K427" s="144">
        <v>1</v>
      </c>
      <c r="L427" s="144"/>
      <c r="M427" s="144"/>
      <c r="N427" s="144"/>
      <c r="O427" s="144"/>
      <c r="P427" s="144"/>
      <c r="Q427" s="144"/>
      <c r="R427" s="144"/>
      <c r="S427" s="144"/>
      <c r="T427" s="144"/>
      <c r="U427" s="144">
        <v>1</v>
      </c>
    </row>
    <row r="428" spans="1:21" x14ac:dyDescent="0.25">
      <c r="A428" t="s">
        <v>10075</v>
      </c>
      <c r="B428" t="s">
        <v>8757</v>
      </c>
      <c r="C428" t="s">
        <v>4</v>
      </c>
      <c r="D428" t="s">
        <v>8435</v>
      </c>
      <c r="E428" t="s">
        <v>6834</v>
      </c>
      <c r="F428" t="s">
        <v>8760</v>
      </c>
      <c r="G428" t="s">
        <v>141</v>
      </c>
      <c r="H428" t="s">
        <v>8760</v>
      </c>
      <c r="I428" t="s">
        <v>8760</v>
      </c>
      <c r="J428" s="144">
        <v>19</v>
      </c>
      <c r="K428" s="144"/>
      <c r="L428" s="144">
        <v>19</v>
      </c>
      <c r="M428" s="144"/>
      <c r="N428" s="144"/>
      <c r="O428" s="144"/>
      <c r="P428" s="144"/>
      <c r="Q428" s="144"/>
      <c r="R428" s="144"/>
      <c r="S428" s="144"/>
      <c r="T428" s="144"/>
      <c r="U428" s="144">
        <v>19</v>
      </c>
    </row>
    <row r="429" spans="1:21" x14ac:dyDescent="0.25">
      <c r="A429" t="s">
        <v>10075</v>
      </c>
      <c r="B429" t="s">
        <v>8757</v>
      </c>
      <c r="C429" t="s">
        <v>4</v>
      </c>
      <c r="D429" t="s">
        <v>8435</v>
      </c>
      <c r="E429" t="s">
        <v>8204</v>
      </c>
      <c r="F429" t="s">
        <v>8760</v>
      </c>
      <c r="G429" t="s">
        <v>141</v>
      </c>
      <c r="H429" t="s">
        <v>8760</v>
      </c>
      <c r="I429" t="s">
        <v>8760</v>
      </c>
      <c r="J429" s="144">
        <v>1</v>
      </c>
      <c r="K429" s="144"/>
      <c r="L429" s="144"/>
      <c r="M429" s="144">
        <v>1</v>
      </c>
      <c r="N429" s="144"/>
      <c r="O429" s="144"/>
      <c r="P429" s="144"/>
      <c r="Q429" s="144"/>
      <c r="R429" s="144"/>
      <c r="S429" s="144"/>
      <c r="T429" s="144"/>
      <c r="U429" s="144">
        <v>1</v>
      </c>
    </row>
    <row r="430" spans="1:21" x14ac:dyDescent="0.25">
      <c r="A430" t="s">
        <v>10075</v>
      </c>
      <c r="B430" t="s">
        <v>8757</v>
      </c>
      <c r="C430" t="s">
        <v>4</v>
      </c>
      <c r="D430" t="s">
        <v>8434</v>
      </c>
      <c r="E430" t="s">
        <v>5148</v>
      </c>
      <c r="F430">
        <v>3</v>
      </c>
      <c r="G430" t="s">
        <v>262</v>
      </c>
      <c r="H430" t="s">
        <v>8760</v>
      </c>
      <c r="I430" t="s">
        <v>8760</v>
      </c>
      <c r="J430" s="144">
        <v>38</v>
      </c>
      <c r="K430" s="144"/>
      <c r="L430" s="144">
        <v>23</v>
      </c>
      <c r="M430" s="144">
        <v>5</v>
      </c>
      <c r="N430" s="144">
        <v>0</v>
      </c>
      <c r="O430" s="144">
        <v>10</v>
      </c>
      <c r="P430" s="144">
        <v>10</v>
      </c>
      <c r="Q430" s="144">
        <v>1</v>
      </c>
      <c r="R430" s="144">
        <v>9</v>
      </c>
      <c r="S430" s="144">
        <v>4</v>
      </c>
      <c r="T430" s="144"/>
      <c r="U430" s="144">
        <v>38</v>
      </c>
    </row>
    <row r="431" spans="1:21" x14ac:dyDescent="0.25">
      <c r="A431" t="s">
        <v>10075</v>
      </c>
      <c r="B431" t="s">
        <v>8757</v>
      </c>
      <c r="C431" t="s">
        <v>4</v>
      </c>
      <c r="D431" t="s">
        <v>8434</v>
      </c>
      <c r="E431" t="s">
        <v>5148</v>
      </c>
      <c r="F431">
        <v>3</v>
      </c>
      <c r="G431" t="s">
        <v>704</v>
      </c>
      <c r="H431" t="s">
        <v>8760</v>
      </c>
      <c r="I431" t="s">
        <v>8760</v>
      </c>
      <c r="J431" s="144">
        <v>51</v>
      </c>
      <c r="K431" s="144"/>
      <c r="L431" s="144">
        <v>22</v>
      </c>
      <c r="M431" s="144">
        <v>0</v>
      </c>
      <c r="N431" s="144">
        <v>0</v>
      </c>
      <c r="O431" s="144">
        <v>25</v>
      </c>
      <c r="P431" s="144">
        <v>4</v>
      </c>
      <c r="Q431" s="144"/>
      <c r="R431" s="144">
        <v>3</v>
      </c>
      <c r="S431" s="144">
        <v>1</v>
      </c>
      <c r="T431" s="144">
        <v>4</v>
      </c>
      <c r="U431" s="144">
        <v>30</v>
      </c>
    </row>
    <row r="432" spans="1:21" x14ac:dyDescent="0.25">
      <c r="A432" t="s">
        <v>10075</v>
      </c>
      <c r="B432" t="s">
        <v>8757</v>
      </c>
      <c r="C432" t="s">
        <v>4</v>
      </c>
      <c r="D432" t="s">
        <v>8434</v>
      </c>
      <c r="E432" t="s">
        <v>4859</v>
      </c>
      <c r="F432">
        <v>3</v>
      </c>
      <c r="G432" t="s">
        <v>425</v>
      </c>
      <c r="H432" t="s">
        <v>8760</v>
      </c>
      <c r="I432" t="s">
        <v>8760</v>
      </c>
      <c r="J432" s="144">
        <v>8</v>
      </c>
      <c r="K432" s="144"/>
      <c r="L432" s="144">
        <v>8</v>
      </c>
      <c r="M432" s="144"/>
      <c r="N432" s="144"/>
      <c r="O432" s="144"/>
      <c r="P432" s="144"/>
      <c r="Q432" s="144"/>
      <c r="R432" s="144"/>
      <c r="S432" s="144"/>
      <c r="T432" s="144"/>
      <c r="U432" s="144">
        <v>8</v>
      </c>
    </row>
    <row r="433" spans="1:21" x14ac:dyDescent="0.25">
      <c r="A433" t="s">
        <v>10075</v>
      </c>
      <c r="B433" t="s">
        <v>8757</v>
      </c>
      <c r="C433" t="s">
        <v>4</v>
      </c>
      <c r="D433" t="s">
        <v>8434</v>
      </c>
      <c r="E433" t="s">
        <v>5537</v>
      </c>
      <c r="J433" s="144">
        <v>35</v>
      </c>
      <c r="K433" s="144"/>
      <c r="L433" s="144">
        <v>18</v>
      </c>
      <c r="M433" s="144">
        <v>9</v>
      </c>
      <c r="N433" s="144">
        <v>0</v>
      </c>
      <c r="O433" s="144">
        <v>8</v>
      </c>
      <c r="P433" s="144">
        <v>8</v>
      </c>
      <c r="Q433" s="144">
        <v>1</v>
      </c>
      <c r="R433" s="144">
        <v>7</v>
      </c>
      <c r="S433" s="144">
        <v>3</v>
      </c>
      <c r="T433" s="144">
        <v>0</v>
      </c>
      <c r="U433" s="144">
        <v>35</v>
      </c>
    </row>
    <row r="434" spans="1:21" x14ac:dyDescent="0.25">
      <c r="A434" t="s">
        <v>10075</v>
      </c>
      <c r="B434" t="s">
        <v>8757</v>
      </c>
      <c r="C434" t="s">
        <v>4</v>
      </c>
      <c r="D434" t="s">
        <v>8434</v>
      </c>
      <c r="E434" t="s">
        <v>4781</v>
      </c>
      <c r="F434">
        <v>3</v>
      </c>
      <c r="G434" t="s">
        <v>227</v>
      </c>
      <c r="H434" t="s">
        <v>8760</v>
      </c>
      <c r="I434" t="s">
        <v>8760</v>
      </c>
      <c r="J434" s="144">
        <v>60</v>
      </c>
      <c r="K434" s="144"/>
      <c r="L434" s="144">
        <v>55</v>
      </c>
      <c r="M434" s="144">
        <v>0</v>
      </c>
      <c r="N434" s="144">
        <v>0</v>
      </c>
      <c r="O434" s="144">
        <v>5</v>
      </c>
      <c r="P434" s="144">
        <v>5</v>
      </c>
      <c r="Q434" s="144"/>
      <c r="R434" s="144">
        <v>4</v>
      </c>
      <c r="S434" s="144">
        <v>3</v>
      </c>
      <c r="T434" s="144">
        <v>0</v>
      </c>
      <c r="U434" s="144">
        <v>60</v>
      </c>
    </row>
    <row r="435" spans="1:21" x14ac:dyDescent="0.25">
      <c r="A435" t="s">
        <v>8685</v>
      </c>
      <c r="J435" s="144">
        <v>7353</v>
      </c>
      <c r="K435" s="144">
        <v>95</v>
      </c>
      <c r="L435" s="144">
        <v>1755</v>
      </c>
      <c r="M435" s="144">
        <v>497</v>
      </c>
      <c r="N435" s="144">
        <v>220</v>
      </c>
      <c r="O435" s="144">
        <v>1339</v>
      </c>
      <c r="P435" s="144">
        <v>846</v>
      </c>
      <c r="Q435" s="144">
        <v>457</v>
      </c>
      <c r="R435" s="144">
        <v>220</v>
      </c>
      <c r="S435" s="144">
        <v>131</v>
      </c>
      <c r="T435" s="144">
        <v>4</v>
      </c>
      <c r="U435" s="144">
        <v>16651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D766C-5E85-4D3E-AEA7-DDCFFB84A783}">
  <sheetPr codeName="Лист6"/>
  <dimension ref="A1:R334"/>
  <sheetViews>
    <sheetView topLeftCell="D1" workbookViewId="0">
      <selection activeCell="F4" sqref="F4:Q333"/>
    </sheetView>
  </sheetViews>
  <sheetFormatPr defaultRowHeight="15" x14ac:dyDescent="0.25"/>
  <cols>
    <col min="1" max="1" width="14.42578125" customWidth="1"/>
    <col min="2" max="2" width="49.5703125" customWidth="1"/>
    <col min="3" max="3" width="15.140625" customWidth="1"/>
    <col min="4" max="4" width="13.28515625" customWidth="1"/>
    <col min="5" max="5" width="31.7109375" customWidth="1"/>
    <col min="6" max="6" width="35.42578125" customWidth="1"/>
    <col min="7" max="14" width="10" customWidth="1"/>
  </cols>
  <sheetData>
    <row r="1" spans="1:18" x14ac:dyDescent="0.25">
      <c r="A1" s="29" t="s">
        <v>8672</v>
      </c>
      <c r="B1" t="s">
        <v>10015</v>
      </c>
    </row>
    <row r="3" spans="1:18" x14ac:dyDescent="0.25">
      <c r="A3" s="29" t="s">
        <v>672</v>
      </c>
      <c r="B3" s="29" t="s">
        <v>673</v>
      </c>
      <c r="C3" s="29" t="s">
        <v>674</v>
      </c>
      <c r="D3" s="29" t="s">
        <v>675</v>
      </c>
      <c r="E3" s="29" t="s">
        <v>676</v>
      </c>
      <c r="F3" s="29" t="s">
        <v>10119</v>
      </c>
      <c r="G3" t="s">
        <v>9187</v>
      </c>
      <c r="H3" t="s">
        <v>9188</v>
      </c>
      <c r="I3" t="s">
        <v>9189</v>
      </c>
      <c r="J3" t="s">
        <v>9190</v>
      </c>
      <c r="K3" t="s">
        <v>9191</v>
      </c>
      <c r="L3" t="s">
        <v>9192</v>
      </c>
      <c r="M3" t="s">
        <v>9193</v>
      </c>
      <c r="N3" t="s">
        <v>9194</v>
      </c>
      <c r="O3" t="s">
        <v>9195</v>
      </c>
      <c r="P3" t="s">
        <v>9196</v>
      </c>
      <c r="Q3" t="s">
        <v>10118</v>
      </c>
      <c r="R3" t="s">
        <v>10117</v>
      </c>
    </row>
    <row r="4" spans="1:18" x14ac:dyDescent="0.25">
      <c r="A4">
        <v>7401000191</v>
      </c>
      <c r="B4" t="s">
        <v>8681</v>
      </c>
      <c r="C4" t="s">
        <v>4</v>
      </c>
      <c r="D4" t="s">
        <v>8435</v>
      </c>
      <c r="E4" t="s">
        <v>6845</v>
      </c>
      <c r="F4" t="s">
        <v>266</v>
      </c>
      <c r="G4" s="144">
        <v>17</v>
      </c>
      <c r="H4" s="144"/>
      <c r="I4" s="144"/>
      <c r="J4" s="144">
        <v>0</v>
      </c>
      <c r="K4" s="144"/>
      <c r="L4" s="144">
        <v>5</v>
      </c>
      <c r="M4" s="144">
        <v>1</v>
      </c>
      <c r="N4" s="144">
        <v>1</v>
      </c>
      <c r="O4" s="144"/>
      <c r="P4" s="144"/>
      <c r="Q4" s="144"/>
      <c r="R4" s="144">
        <v>25</v>
      </c>
    </row>
    <row r="5" spans="1:18" x14ac:dyDescent="0.25">
      <c r="A5">
        <v>7401000191</v>
      </c>
      <c r="B5" t="s">
        <v>8681</v>
      </c>
      <c r="C5" t="s">
        <v>4</v>
      </c>
      <c r="D5" t="s">
        <v>8435</v>
      </c>
      <c r="E5" t="s">
        <v>8010</v>
      </c>
      <c r="F5" t="s">
        <v>266</v>
      </c>
      <c r="G5" s="144">
        <v>6</v>
      </c>
      <c r="H5" s="144"/>
      <c r="I5" s="144"/>
      <c r="J5" s="144">
        <v>5</v>
      </c>
      <c r="K5" s="144"/>
      <c r="L5" s="144">
        <v>1</v>
      </c>
      <c r="M5" s="144">
        <v>1</v>
      </c>
      <c r="N5" s="144">
        <v>1</v>
      </c>
      <c r="O5" s="144"/>
      <c r="P5" s="144"/>
      <c r="Q5" s="144"/>
      <c r="R5" s="144">
        <v>6</v>
      </c>
    </row>
    <row r="6" spans="1:18" x14ac:dyDescent="0.25">
      <c r="A6">
        <v>7401000191</v>
      </c>
      <c r="B6" t="s">
        <v>8681</v>
      </c>
      <c r="C6" t="s">
        <v>4</v>
      </c>
      <c r="D6" t="s">
        <v>8435</v>
      </c>
      <c r="E6" t="s">
        <v>8030</v>
      </c>
      <c r="F6" t="s">
        <v>266</v>
      </c>
      <c r="G6" s="144">
        <v>1</v>
      </c>
      <c r="H6" s="144"/>
      <c r="I6" s="144"/>
      <c r="J6" s="144">
        <v>1</v>
      </c>
      <c r="K6" s="144"/>
      <c r="L6" s="144"/>
      <c r="M6" s="144"/>
      <c r="N6" s="144"/>
      <c r="O6" s="144"/>
      <c r="P6" s="144"/>
      <c r="Q6" s="144"/>
      <c r="R6" s="144">
        <v>1</v>
      </c>
    </row>
    <row r="7" spans="1:18" x14ac:dyDescent="0.25">
      <c r="A7">
        <v>7401000191</v>
      </c>
      <c r="B7" t="s">
        <v>8681</v>
      </c>
      <c r="C7" t="s">
        <v>4</v>
      </c>
      <c r="D7" t="s">
        <v>8435</v>
      </c>
      <c r="E7" t="s">
        <v>8076</v>
      </c>
      <c r="F7" t="s">
        <v>266</v>
      </c>
      <c r="G7" s="144">
        <v>5</v>
      </c>
      <c r="H7" s="144"/>
      <c r="I7" s="144"/>
      <c r="J7" s="144">
        <v>4</v>
      </c>
      <c r="K7" s="144"/>
      <c r="L7" s="144">
        <v>1</v>
      </c>
      <c r="M7" s="144"/>
      <c r="N7" s="144"/>
      <c r="O7" s="144"/>
      <c r="P7" s="144"/>
      <c r="Q7" s="144"/>
      <c r="R7" s="144">
        <v>4</v>
      </c>
    </row>
    <row r="8" spans="1:18" x14ac:dyDescent="0.25">
      <c r="A8">
        <v>7401000191</v>
      </c>
      <c r="B8" t="s">
        <v>8681</v>
      </c>
      <c r="C8" t="s">
        <v>4</v>
      </c>
      <c r="D8" t="s">
        <v>8435</v>
      </c>
      <c r="E8" t="s">
        <v>8080</v>
      </c>
      <c r="F8" t="s">
        <v>266</v>
      </c>
      <c r="G8" s="144">
        <v>2</v>
      </c>
      <c r="H8" s="144"/>
      <c r="I8" s="144"/>
      <c r="J8" s="144">
        <v>2</v>
      </c>
      <c r="K8" s="144"/>
      <c r="L8" s="144"/>
      <c r="M8" s="144"/>
      <c r="N8" s="144"/>
      <c r="O8" s="144"/>
      <c r="P8" s="144"/>
      <c r="Q8" s="144"/>
      <c r="R8" s="144">
        <v>2</v>
      </c>
    </row>
    <row r="9" spans="1:18" x14ac:dyDescent="0.25">
      <c r="A9">
        <v>7401000191</v>
      </c>
      <c r="B9" t="s">
        <v>8681</v>
      </c>
      <c r="C9" t="s">
        <v>4</v>
      </c>
      <c r="D9" t="s">
        <v>8435</v>
      </c>
      <c r="E9" t="s">
        <v>7014</v>
      </c>
      <c r="F9" t="s">
        <v>273</v>
      </c>
      <c r="G9" s="144">
        <v>7</v>
      </c>
      <c r="H9" s="144"/>
      <c r="I9" s="144"/>
      <c r="J9" s="144">
        <v>0</v>
      </c>
      <c r="K9" s="144"/>
      <c r="L9" s="144">
        <v>7</v>
      </c>
      <c r="M9" s="144">
        <v>1</v>
      </c>
      <c r="N9" s="144">
        <v>1</v>
      </c>
      <c r="O9" s="144"/>
      <c r="P9" s="144"/>
      <c r="Q9" s="144"/>
      <c r="R9" s="144">
        <v>1</v>
      </c>
    </row>
    <row r="10" spans="1:18" x14ac:dyDescent="0.25">
      <c r="A10">
        <v>7401000191</v>
      </c>
      <c r="B10" t="s">
        <v>8681</v>
      </c>
      <c r="C10" t="s">
        <v>4</v>
      </c>
      <c r="D10" t="s">
        <v>8434</v>
      </c>
      <c r="E10" t="s">
        <v>2211</v>
      </c>
      <c r="F10" t="s">
        <v>266</v>
      </c>
      <c r="G10" s="144">
        <v>2</v>
      </c>
      <c r="H10" s="144"/>
      <c r="I10" s="144"/>
      <c r="J10" s="144">
        <v>2</v>
      </c>
      <c r="K10" s="144"/>
      <c r="L10" s="144"/>
      <c r="M10" s="144"/>
      <c r="N10" s="144"/>
      <c r="O10" s="144"/>
      <c r="P10" s="144"/>
      <c r="Q10" s="144"/>
      <c r="R10" s="144">
        <v>2</v>
      </c>
    </row>
    <row r="11" spans="1:18" x14ac:dyDescent="0.25">
      <c r="A11">
        <v>7401000191</v>
      </c>
      <c r="B11" t="s">
        <v>8681</v>
      </c>
      <c r="C11" t="s">
        <v>4</v>
      </c>
      <c r="D11" t="s">
        <v>8434</v>
      </c>
      <c r="E11" t="s">
        <v>2260</v>
      </c>
      <c r="F11" t="s">
        <v>266</v>
      </c>
      <c r="G11" s="144">
        <v>41</v>
      </c>
      <c r="H11" s="144"/>
      <c r="I11" s="144"/>
      <c r="J11" s="144">
        <v>14</v>
      </c>
      <c r="K11" s="144"/>
      <c r="L11" s="144">
        <v>15</v>
      </c>
      <c r="M11" s="144">
        <v>4</v>
      </c>
      <c r="N11" s="144">
        <v>4</v>
      </c>
      <c r="O11" s="144"/>
      <c r="P11" s="144"/>
      <c r="Q11" s="144"/>
      <c r="R11" s="144">
        <v>66</v>
      </c>
    </row>
    <row r="12" spans="1:18" x14ac:dyDescent="0.25">
      <c r="A12">
        <v>7401000191</v>
      </c>
      <c r="B12" t="s">
        <v>8681</v>
      </c>
      <c r="C12" t="s">
        <v>4</v>
      </c>
      <c r="D12" t="s">
        <v>8434</v>
      </c>
      <c r="E12" t="s">
        <v>3197</v>
      </c>
      <c r="F12" t="s">
        <v>266</v>
      </c>
      <c r="G12" s="144">
        <v>13</v>
      </c>
      <c r="H12" s="144"/>
      <c r="I12" s="144"/>
      <c r="J12" s="144"/>
      <c r="K12" s="144"/>
      <c r="L12" s="144">
        <v>1</v>
      </c>
      <c r="M12" s="144"/>
      <c r="N12" s="144"/>
      <c r="O12" s="144"/>
      <c r="P12" s="144"/>
      <c r="Q12" s="144"/>
      <c r="R12" s="144">
        <v>12</v>
      </c>
    </row>
    <row r="13" spans="1:18" x14ac:dyDescent="0.25">
      <c r="A13">
        <v>7401000191</v>
      </c>
      <c r="B13" t="s">
        <v>8681</v>
      </c>
      <c r="C13" t="s">
        <v>4</v>
      </c>
      <c r="D13" t="s">
        <v>8434</v>
      </c>
      <c r="E13" t="s">
        <v>3710</v>
      </c>
      <c r="F13" t="s">
        <v>266</v>
      </c>
      <c r="G13" s="144">
        <v>42</v>
      </c>
      <c r="H13" s="144"/>
      <c r="I13" s="144"/>
      <c r="J13" s="144">
        <v>13</v>
      </c>
      <c r="K13" s="144"/>
      <c r="L13" s="144">
        <v>17</v>
      </c>
      <c r="M13" s="144">
        <v>5</v>
      </c>
      <c r="N13" s="144">
        <v>5</v>
      </c>
      <c r="O13" s="144"/>
      <c r="P13" s="144"/>
      <c r="Q13" s="144"/>
      <c r="R13" s="144">
        <v>42</v>
      </c>
    </row>
    <row r="14" spans="1:18" x14ac:dyDescent="0.25">
      <c r="A14">
        <v>7401000191</v>
      </c>
      <c r="B14" t="s">
        <v>8681</v>
      </c>
      <c r="C14" t="s">
        <v>4</v>
      </c>
      <c r="D14" t="s">
        <v>8434</v>
      </c>
      <c r="E14" t="s">
        <v>4793</v>
      </c>
      <c r="F14" t="s">
        <v>266</v>
      </c>
      <c r="G14" s="144">
        <v>3</v>
      </c>
      <c r="H14" s="144"/>
      <c r="I14" s="144"/>
      <c r="J14" s="144">
        <v>2</v>
      </c>
      <c r="K14" s="144"/>
      <c r="L14" s="144">
        <v>1</v>
      </c>
      <c r="M14" s="144"/>
      <c r="N14" s="144"/>
      <c r="O14" s="144"/>
      <c r="P14" s="144"/>
      <c r="Q14" s="144"/>
      <c r="R14" s="144">
        <v>2</v>
      </c>
    </row>
    <row r="15" spans="1:18" x14ac:dyDescent="0.25">
      <c r="A15">
        <v>7401000191</v>
      </c>
      <c r="B15" t="s">
        <v>8681</v>
      </c>
      <c r="C15" t="s">
        <v>4</v>
      </c>
      <c r="D15" t="s">
        <v>8434</v>
      </c>
      <c r="E15" t="s">
        <v>4842</v>
      </c>
      <c r="F15" t="s">
        <v>266</v>
      </c>
      <c r="G15" s="144">
        <v>16</v>
      </c>
      <c r="H15" s="144"/>
      <c r="I15" s="144"/>
      <c r="J15" s="144">
        <v>8</v>
      </c>
      <c r="K15" s="144"/>
      <c r="L15" s="144">
        <v>4</v>
      </c>
      <c r="M15" s="144">
        <v>2</v>
      </c>
      <c r="N15" s="144">
        <v>2</v>
      </c>
      <c r="O15" s="144"/>
      <c r="P15" s="144"/>
      <c r="Q15" s="144"/>
      <c r="R15" s="144">
        <v>22</v>
      </c>
    </row>
    <row r="16" spans="1:18" x14ac:dyDescent="0.25">
      <c r="A16">
        <v>7401000191</v>
      </c>
      <c r="B16" t="s">
        <v>8681</v>
      </c>
      <c r="C16" t="s">
        <v>4</v>
      </c>
      <c r="D16" t="s">
        <v>8434</v>
      </c>
      <c r="E16" t="s">
        <v>4840</v>
      </c>
      <c r="F16" t="s">
        <v>266</v>
      </c>
      <c r="G16" s="144">
        <v>2</v>
      </c>
      <c r="H16" s="144"/>
      <c r="I16" s="144"/>
      <c r="J16" s="144">
        <v>2</v>
      </c>
      <c r="K16" s="144"/>
      <c r="L16" s="144"/>
      <c r="M16" s="144"/>
      <c r="N16" s="144"/>
      <c r="O16" s="144"/>
      <c r="P16" s="144"/>
      <c r="Q16" s="144"/>
      <c r="R16" s="144">
        <v>2</v>
      </c>
    </row>
    <row r="17" spans="1:18" x14ac:dyDescent="0.25">
      <c r="A17">
        <v>7401000191</v>
      </c>
      <c r="B17" t="s">
        <v>8681</v>
      </c>
      <c r="C17" t="s">
        <v>4</v>
      </c>
      <c r="D17" t="s">
        <v>8434</v>
      </c>
      <c r="E17" t="s">
        <v>4882</v>
      </c>
      <c r="F17" t="s">
        <v>266</v>
      </c>
      <c r="G17" s="144">
        <v>6</v>
      </c>
      <c r="H17" s="144"/>
      <c r="I17" s="144"/>
      <c r="J17" s="144">
        <v>6</v>
      </c>
      <c r="K17" s="144"/>
      <c r="L17" s="144"/>
      <c r="M17" s="144"/>
      <c r="N17" s="144"/>
      <c r="O17" s="144"/>
      <c r="P17" s="144"/>
      <c r="Q17" s="144"/>
      <c r="R17" s="144">
        <v>6</v>
      </c>
    </row>
    <row r="18" spans="1:18" x14ac:dyDescent="0.25">
      <c r="A18">
        <v>7401000191</v>
      </c>
      <c r="B18" t="s">
        <v>8681</v>
      </c>
      <c r="C18" t="s">
        <v>4</v>
      </c>
      <c r="D18" t="s">
        <v>8434</v>
      </c>
      <c r="E18" t="s">
        <v>5148</v>
      </c>
      <c r="F18" t="s">
        <v>266</v>
      </c>
      <c r="G18" s="144">
        <v>17</v>
      </c>
      <c r="H18" s="144"/>
      <c r="I18" s="144"/>
      <c r="J18" s="144">
        <v>17</v>
      </c>
      <c r="K18" s="144"/>
      <c r="L18" s="144"/>
      <c r="M18" s="144"/>
      <c r="N18" s="144"/>
      <c r="O18" s="144"/>
      <c r="P18" s="144"/>
      <c r="Q18" s="144"/>
      <c r="R18" s="144">
        <v>17</v>
      </c>
    </row>
    <row r="19" spans="1:18" x14ac:dyDescent="0.25">
      <c r="A19">
        <v>7401000191</v>
      </c>
      <c r="B19" t="s">
        <v>8681</v>
      </c>
      <c r="C19" t="s">
        <v>4</v>
      </c>
      <c r="D19" t="s">
        <v>8434</v>
      </c>
      <c r="E19" t="s">
        <v>5156</v>
      </c>
      <c r="F19" t="s">
        <v>266</v>
      </c>
      <c r="G19" s="144">
        <v>2</v>
      </c>
      <c r="H19" s="144"/>
      <c r="I19" s="144"/>
      <c r="J19" s="144">
        <v>2</v>
      </c>
      <c r="K19" s="144"/>
      <c r="L19" s="144"/>
      <c r="M19" s="144"/>
      <c r="N19" s="144"/>
      <c r="O19" s="144"/>
      <c r="P19" s="144"/>
      <c r="Q19" s="144"/>
      <c r="R19" s="144">
        <v>2</v>
      </c>
    </row>
    <row r="20" spans="1:18" x14ac:dyDescent="0.25">
      <c r="A20">
        <v>7401000191</v>
      </c>
      <c r="B20" t="s">
        <v>8681</v>
      </c>
      <c r="C20" t="s">
        <v>4</v>
      </c>
      <c r="D20" t="s">
        <v>8434</v>
      </c>
      <c r="E20" t="s">
        <v>5326</v>
      </c>
      <c r="F20" t="s">
        <v>273</v>
      </c>
      <c r="G20" s="144">
        <v>1</v>
      </c>
      <c r="H20" s="144"/>
      <c r="I20" s="144"/>
      <c r="J20" s="144">
        <v>1</v>
      </c>
      <c r="K20" s="144"/>
      <c r="L20" s="144"/>
      <c r="M20" s="144"/>
      <c r="N20" s="144"/>
      <c r="O20" s="144"/>
      <c r="P20" s="144"/>
      <c r="Q20" s="144"/>
      <c r="R20" s="144">
        <v>1</v>
      </c>
    </row>
    <row r="21" spans="1:18" x14ac:dyDescent="0.25">
      <c r="A21">
        <v>7401000191</v>
      </c>
      <c r="B21" t="s">
        <v>8681</v>
      </c>
      <c r="C21" t="s">
        <v>4</v>
      </c>
      <c r="D21" t="s">
        <v>8434</v>
      </c>
      <c r="E21" t="s">
        <v>5416</v>
      </c>
      <c r="F21" t="s">
        <v>266</v>
      </c>
      <c r="G21" s="144">
        <v>13</v>
      </c>
      <c r="H21" s="144"/>
      <c r="I21" s="144"/>
      <c r="J21" s="144">
        <v>4</v>
      </c>
      <c r="K21" s="144"/>
      <c r="L21" s="144">
        <v>3</v>
      </c>
      <c r="M21" s="144">
        <v>1</v>
      </c>
      <c r="N21" s="144">
        <v>1</v>
      </c>
      <c r="O21" s="144"/>
      <c r="P21" s="144"/>
      <c r="Q21" s="144"/>
      <c r="R21" s="144">
        <v>23</v>
      </c>
    </row>
    <row r="22" spans="1:18" x14ac:dyDescent="0.25">
      <c r="A22">
        <v>7401000473</v>
      </c>
      <c r="B22" t="s">
        <v>8686</v>
      </c>
      <c r="C22" t="s">
        <v>4</v>
      </c>
      <c r="D22" t="s">
        <v>8435</v>
      </c>
      <c r="E22" t="s">
        <v>7085</v>
      </c>
      <c r="F22" t="s">
        <v>259</v>
      </c>
      <c r="G22" s="144">
        <v>2</v>
      </c>
      <c r="H22" s="144"/>
      <c r="I22" s="144"/>
      <c r="J22" s="144"/>
      <c r="K22" s="144"/>
      <c r="L22" s="144">
        <v>2</v>
      </c>
      <c r="M22" s="144">
        <v>2</v>
      </c>
      <c r="N22" s="144"/>
      <c r="O22" s="144"/>
      <c r="P22" s="144"/>
      <c r="Q22" s="144"/>
      <c r="R22" s="144">
        <v>2</v>
      </c>
    </row>
    <row r="23" spans="1:18" x14ac:dyDescent="0.25">
      <c r="A23">
        <v>7401000473</v>
      </c>
      <c r="B23" t="s">
        <v>8686</v>
      </c>
      <c r="C23" t="s">
        <v>4</v>
      </c>
      <c r="D23" t="s">
        <v>8435</v>
      </c>
      <c r="E23" t="s">
        <v>6854</v>
      </c>
      <c r="F23" t="s">
        <v>605</v>
      </c>
      <c r="G23" s="144">
        <v>1</v>
      </c>
      <c r="H23" s="144"/>
      <c r="I23" s="144"/>
      <c r="J23" s="144"/>
      <c r="K23" s="144"/>
      <c r="L23" s="144">
        <v>1</v>
      </c>
      <c r="M23" s="144">
        <v>1</v>
      </c>
      <c r="N23" s="144"/>
      <c r="O23" s="144"/>
      <c r="P23" s="144"/>
      <c r="Q23" s="144"/>
      <c r="R23" s="144">
        <v>1</v>
      </c>
    </row>
    <row r="24" spans="1:18" x14ac:dyDescent="0.25">
      <c r="A24">
        <v>7401000473</v>
      </c>
      <c r="B24" t="s">
        <v>8686</v>
      </c>
      <c r="C24" t="s">
        <v>4</v>
      </c>
      <c r="D24" t="s">
        <v>8434</v>
      </c>
      <c r="E24" t="s">
        <v>1377</v>
      </c>
      <c r="F24" t="s">
        <v>399</v>
      </c>
      <c r="G24" s="144">
        <v>2</v>
      </c>
      <c r="H24" s="144"/>
      <c r="I24" s="144"/>
      <c r="J24" s="144"/>
      <c r="K24" s="144"/>
      <c r="L24" s="144">
        <v>2</v>
      </c>
      <c r="M24" s="144">
        <v>2</v>
      </c>
      <c r="N24" s="144"/>
      <c r="O24" s="144"/>
      <c r="P24" s="144"/>
      <c r="Q24" s="144"/>
      <c r="R24" s="144">
        <v>2</v>
      </c>
    </row>
    <row r="25" spans="1:18" x14ac:dyDescent="0.25">
      <c r="A25">
        <v>7401000473</v>
      </c>
      <c r="B25" t="s">
        <v>8686</v>
      </c>
      <c r="C25" t="s">
        <v>4</v>
      </c>
      <c r="D25" t="s">
        <v>8434</v>
      </c>
      <c r="E25" t="s">
        <v>3664</v>
      </c>
      <c r="F25" t="s">
        <v>266</v>
      </c>
      <c r="G25" s="144">
        <v>1</v>
      </c>
      <c r="H25" s="144"/>
      <c r="I25" s="144"/>
      <c r="J25" s="144"/>
      <c r="K25" s="144"/>
      <c r="L25" s="144">
        <v>1</v>
      </c>
      <c r="M25" s="144">
        <v>1</v>
      </c>
      <c r="N25" s="144"/>
      <c r="O25" s="144">
        <v>1</v>
      </c>
      <c r="P25" s="144">
        <v>1</v>
      </c>
      <c r="Q25" s="144"/>
      <c r="R25" s="144">
        <v>1</v>
      </c>
    </row>
    <row r="26" spans="1:18" x14ac:dyDescent="0.25">
      <c r="A26">
        <v>7401000473</v>
      </c>
      <c r="B26" t="s">
        <v>8686</v>
      </c>
      <c r="C26" t="s">
        <v>4</v>
      </c>
      <c r="D26" t="s">
        <v>8434</v>
      </c>
      <c r="E26" t="s">
        <v>4042</v>
      </c>
      <c r="F26" t="s">
        <v>259</v>
      </c>
      <c r="G26" s="144">
        <v>1</v>
      </c>
      <c r="H26" s="144"/>
      <c r="I26" s="144"/>
      <c r="J26" s="144"/>
      <c r="K26" s="144"/>
      <c r="L26" s="144">
        <v>1</v>
      </c>
      <c r="M26" s="144">
        <v>1</v>
      </c>
      <c r="N26" s="144"/>
      <c r="O26" s="144"/>
      <c r="P26" s="144"/>
      <c r="Q26" s="144"/>
      <c r="R26" s="144">
        <v>1</v>
      </c>
    </row>
    <row r="27" spans="1:18" x14ac:dyDescent="0.25">
      <c r="A27">
        <v>7401000473</v>
      </c>
      <c r="B27" t="s">
        <v>8686</v>
      </c>
      <c r="C27" t="s">
        <v>4</v>
      </c>
      <c r="D27" t="s">
        <v>8434</v>
      </c>
      <c r="E27" t="s">
        <v>4103</v>
      </c>
      <c r="F27" t="s">
        <v>266</v>
      </c>
      <c r="G27" s="144">
        <v>1</v>
      </c>
      <c r="H27" s="144"/>
      <c r="I27" s="144"/>
      <c r="J27" s="144"/>
      <c r="K27" s="144"/>
      <c r="L27" s="144">
        <v>1</v>
      </c>
      <c r="M27" s="144">
        <v>1</v>
      </c>
      <c r="N27" s="144"/>
      <c r="O27" s="144">
        <v>1</v>
      </c>
      <c r="P27" s="144"/>
      <c r="Q27" s="144"/>
      <c r="R27" s="144">
        <v>1</v>
      </c>
    </row>
    <row r="28" spans="1:18" x14ac:dyDescent="0.25">
      <c r="A28">
        <v>7401000473</v>
      </c>
      <c r="B28" t="s">
        <v>8686</v>
      </c>
      <c r="C28" t="s">
        <v>4</v>
      </c>
      <c r="D28" t="s">
        <v>8434</v>
      </c>
      <c r="E28" t="s">
        <v>4105</v>
      </c>
      <c r="F28" t="s">
        <v>247</v>
      </c>
      <c r="G28" s="144">
        <v>1</v>
      </c>
      <c r="H28" s="144"/>
      <c r="I28" s="144"/>
      <c r="J28" s="144"/>
      <c r="K28" s="144"/>
      <c r="L28" s="144">
        <v>1</v>
      </c>
      <c r="M28" s="144">
        <v>1</v>
      </c>
      <c r="N28" s="144"/>
      <c r="O28" s="144"/>
      <c r="P28" s="144"/>
      <c r="Q28" s="144"/>
      <c r="R28" s="144">
        <v>1</v>
      </c>
    </row>
    <row r="29" spans="1:18" x14ac:dyDescent="0.25">
      <c r="A29">
        <v>7401000473</v>
      </c>
      <c r="B29" t="s">
        <v>8686</v>
      </c>
      <c r="C29" t="s">
        <v>4</v>
      </c>
      <c r="D29" t="s">
        <v>8434</v>
      </c>
      <c r="E29" t="s">
        <v>4606</v>
      </c>
      <c r="F29" t="s">
        <v>266</v>
      </c>
      <c r="G29" s="144">
        <v>1</v>
      </c>
      <c r="H29" s="144"/>
      <c r="I29" s="144"/>
      <c r="J29" s="144"/>
      <c r="K29" s="144"/>
      <c r="L29" s="144">
        <v>1</v>
      </c>
      <c r="M29" s="144">
        <v>1</v>
      </c>
      <c r="N29" s="144"/>
      <c r="O29" s="144">
        <v>1</v>
      </c>
      <c r="P29" s="144">
        <v>1</v>
      </c>
      <c r="Q29" s="144"/>
      <c r="R29" s="144">
        <v>1</v>
      </c>
    </row>
    <row r="30" spans="1:18" x14ac:dyDescent="0.25">
      <c r="A30">
        <v>7401000473</v>
      </c>
      <c r="B30" t="s">
        <v>8686</v>
      </c>
      <c r="C30" t="s">
        <v>4</v>
      </c>
      <c r="D30" t="s">
        <v>8434</v>
      </c>
      <c r="E30" t="s">
        <v>4784</v>
      </c>
      <c r="F30" t="s">
        <v>605</v>
      </c>
      <c r="G30" s="144">
        <v>1</v>
      </c>
      <c r="H30" s="144"/>
      <c r="I30" s="144"/>
      <c r="J30" s="144"/>
      <c r="K30" s="144"/>
      <c r="L30" s="144">
        <v>1</v>
      </c>
      <c r="M30" s="144">
        <v>1</v>
      </c>
      <c r="N30" s="144"/>
      <c r="O30" s="144"/>
      <c r="P30" s="144"/>
      <c r="Q30" s="144"/>
      <c r="R30" s="144">
        <v>1</v>
      </c>
    </row>
    <row r="31" spans="1:18" x14ac:dyDescent="0.25">
      <c r="A31">
        <v>7401000473</v>
      </c>
      <c r="B31" t="s">
        <v>8686</v>
      </c>
      <c r="C31" t="s">
        <v>4</v>
      </c>
      <c r="D31" t="s">
        <v>8434</v>
      </c>
      <c r="E31" t="s">
        <v>4851</v>
      </c>
      <c r="F31" t="s">
        <v>569</v>
      </c>
      <c r="G31" s="144">
        <v>8</v>
      </c>
      <c r="H31" s="144"/>
      <c r="I31" s="144"/>
      <c r="J31" s="144">
        <v>4</v>
      </c>
      <c r="K31" s="144"/>
      <c r="L31" s="144">
        <v>1</v>
      </c>
      <c r="M31" s="144"/>
      <c r="N31" s="144"/>
      <c r="O31" s="144"/>
      <c r="P31" s="144"/>
      <c r="Q31" s="144"/>
      <c r="R31" s="144">
        <v>13</v>
      </c>
    </row>
    <row r="32" spans="1:18" x14ac:dyDescent="0.25">
      <c r="A32">
        <v>7401000473</v>
      </c>
      <c r="B32" t="s">
        <v>8686</v>
      </c>
      <c r="C32" t="s">
        <v>4</v>
      </c>
      <c r="D32" t="s">
        <v>8434</v>
      </c>
      <c r="E32" t="s">
        <v>4882</v>
      </c>
      <c r="F32" t="s">
        <v>270</v>
      </c>
      <c r="G32" s="144">
        <v>12</v>
      </c>
      <c r="H32" s="144"/>
      <c r="I32" s="144">
        <v>9</v>
      </c>
      <c r="J32" s="144"/>
      <c r="K32" s="144"/>
      <c r="L32" s="144">
        <v>3</v>
      </c>
      <c r="M32" s="144">
        <v>3</v>
      </c>
      <c r="N32" s="144"/>
      <c r="O32" s="144">
        <v>2</v>
      </c>
      <c r="P32" s="144">
        <v>2</v>
      </c>
      <c r="Q32" s="144"/>
      <c r="R32" s="144">
        <v>12</v>
      </c>
    </row>
    <row r="33" spans="1:18" x14ac:dyDescent="0.25">
      <c r="A33">
        <v>7401000473</v>
      </c>
      <c r="B33" t="s">
        <v>8686</v>
      </c>
      <c r="C33" t="s">
        <v>4</v>
      </c>
      <c r="D33" t="s">
        <v>8434</v>
      </c>
      <c r="E33" t="s">
        <v>5148</v>
      </c>
      <c r="F33" t="s">
        <v>247</v>
      </c>
      <c r="G33" s="144">
        <v>11</v>
      </c>
      <c r="H33" s="144"/>
      <c r="I33" s="144"/>
      <c r="J33" s="144"/>
      <c r="K33" s="144"/>
      <c r="L33" s="144">
        <v>11</v>
      </c>
      <c r="M33" s="144">
        <v>11</v>
      </c>
      <c r="N33" s="144"/>
      <c r="O33" s="144">
        <v>11</v>
      </c>
      <c r="P33" s="144">
        <v>9</v>
      </c>
      <c r="Q33" s="144"/>
      <c r="R33" s="144">
        <v>11</v>
      </c>
    </row>
    <row r="34" spans="1:18" x14ac:dyDescent="0.25">
      <c r="A34">
        <v>7401000473</v>
      </c>
      <c r="B34" t="s">
        <v>8686</v>
      </c>
      <c r="C34" t="s">
        <v>4</v>
      </c>
      <c r="D34" t="s">
        <v>8434</v>
      </c>
      <c r="E34" t="s">
        <v>5408</v>
      </c>
      <c r="F34" t="s">
        <v>399</v>
      </c>
      <c r="G34" s="144">
        <v>2</v>
      </c>
      <c r="H34" s="144"/>
      <c r="I34" s="144"/>
      <c r="J34" s="144"/>
      <c r="K34" s="144"/>
      <c r="L34" s="144">
        <v>1</v>
      </c>
      <c r="M34" s="144">
        <v>1</v>
      </c>
      <c r="N34" s="144"/>
      <c r="O34" s="144"/>
      <c r="P34" s="144"/>
      <c r="Q34" s="144"/>
      <c r="R34" s="144">
        <v>2</v>
      </c>
    </row>
    <row r="35" spans="1:18" x14ac:dyDescent="0.25">
      <c r="A35">
        <v>7401000473</v>
      </c>
      <c r="B35" t="s">
        <v>8686</v>
      </c>
      <c r="C35" t="s">
        <v>4</v>
      </c>
      <c r="D35" t="s">
        <v>8434</v>
      </c>
      <c r="E35" t="s">
        <v>5416</v>
      </c>
      <c r="F35" t="s">
        <v>399</v>
      </c>
      <c r="G35" s="144">
        <v>1</v>
      </c>
      <c r="H35" s="144"/>
      <c r="I35" s="144"/>
      <c r="J35" s="144"/>
      <c r="K35" s="144"/>
      <c r="L35" s="144">
        <v>1</v>
      </c>
      <c r="M35" s="144">
        <v>1</v>
      </c>
      <c r="N35" s="144"/>
      <c r="O35" s="144"/>
      <c r="P35" s="144"/>
      <c r="Q35" s="144"/>
      <c r="R35" s="144">
        <v>1</v>
      </c>
    </row>
    <row r="36" spans="1:18" x14ac:dyDescent="0.25">
      <c r="A36">
        <v>7401000473</v>
      </c>
      <c r="B36" t="s">
        <v>8686</v>
      </c>
      <c r="C36" t="s">
        <v>4</v>
      </c>
      <c r="D36" t="s">
        <v>8434</v>
      </c>
      <c r="E36" t="s">
        <v>5524</v>
      </c>
      <c r="F36" t="s">
        <v>219</v>
      </c>
      <c r="G36" s="144">
        <v>1</v>
      </c>
      <c r="H36" s="144"/>
      <c r="I36" s="144"/>
      <c r="J36" s="144"/>
      <c r="K36" s="144"/>
      <c r="L36" s="144">
        <v>1</v>
      </c>
      <c r="M36" s="144">
        <v>1</v>
      </c>
      <c r="N36" s="144"/>
      <c r="O36" s="144"/>
      <c r="P36" s="144"/>
      <c r="Q36" s="144"/>
      <c r="R36" s="144">
        <v>1</v>
      </c>
    </row>
    <row r="37" spans="1:18" x14ac:dyDescent="0.25">
      <c r="A37">
        <v>7401000473</v>
      </c>
      <c r="B37" t="s">
        <v>8686</v>
      </c>
      <c r="C37" t="s">
        <v>4</v>
      </c>
      <c r="D37" t="s">
        <v>8434</v>
      </c>
      <c r="E37" t="s">
        <v>5537</v>
      </c>
      <c r="F37" t="s">
        <v>219</v>
      </c>
      <c r="G37" s="144">
        <v>5</v>
      </c>
      <c r="H37" s="144"/>
      <c r="I37" s="144"/>
      <c r="J37" s="144">
        <v>4</v>
      </c>
      <c r="K37" s="144"/>
      <c r="L37" s="144">
        <v>1</v>
      </c>
      <c r="M37" s="144">
        <v>1</v>
      </c>
      <c r="N37" s="144"/>
      <c r="O37" s="144"/>
      <c r="P37" s="144"/>
      <c r="Q37" s="144"/>
      <c r="R37" s="144">
        <v>5</v>
      </c>
    </row>
    <row r="38" spans="1:18" x14ac:dyDescent="0.25">
      <c r="A38">
        <v>7401000473</v>
      </c>
      <c r="B38" t="s">
        <v>8686</v>
      </c>
      <c r="C38" t="s">
        <v>4</v>
      </c>
      <c r="D38" t="s">
        <v>8434</v>
      </c>
      <c r="E38" t="s">
        <v>5574</v>
      </c>
      <c r="F38" t="s">
        <v>219</v>
      </c>
      <c r="G38" s="144">
        <v>1</v>
      </c>
      <c r="H38" s="144"/>
      <c r="I38" s="144"/>
      <c r="J38" s="144">
        <v>1</v>
      </c>
      <c r="K38" s="144"/>
      <c r="L38" s="144"/>
      <c r="M38" s="144"/>
      <c r="N38" s="144"/>
      <c r="O38" s="144"/>
      <c r="P38" s="144"/>
      <c r="Q38" s="144"/>
      <c r="R38" s="144">
        <v>1</v>
      </c>
    </row>
    <row r="39" spans="1:18" x14ac:dyDescent="0.25">
      <c r="A39">
        <v>7401000473</v>
      </c>
      <c r="B39" t="s">
        <v>8686</v>
      </c>
      <c r="C39" t="s">
        <v>4</v>
      </c>
      <c r="D39" t="s">
        <v>8434</v>
      </c>
      <c r="E39" t="s">
        <v>3128</v>
      </c>
      <c r="F39" t="s">
        <v>259</v>
      </c>
      <c r="G39" s="144">
        <v>1</v>
      </c>
      <c r="H39" s="144"/>
      <c r="I39" s="144"/>
      <c r="J39" s="144"/>
      <c r="K39" s="144"/>
      <c r="L39" s="144">
        <v>1</v>
      </c>
      <c r="M39" s="144">
        <v>1</v>
      </c>
      <c r="N39" s="144"/>
      <c r="O39" s="144"/>
      <c r="P39" s="144"/>
      <c r="Q39" s="144"/>
      <c r="R39" s="144">
        <v>1</v>
      </c>
    </row>
    <row r="40" spans="1:18" x14ac:dyDescent="0.25">
      <c r="A40">
        <v>7401000473</v>
      </c>
      <c r="B40" t="s">
        <v>8686</v>
      </c>
      <c r="C40" t="s">
        <v>4</v>
      </c>
      <c r="D40" t="s">
        <v>8434</v>
      </c>
      <c r="E40" t="s">
        <v>4860</v>
      </c>
      <c r="F40" t="s">
        <v>399</v>
      </c>
      <c r="G40" s="144">
        <v>1</v>
      </c>
      <c r="H40" s="144"/>
      <c r="I40" s="144"/>
      <c r="J40" s="144"/>
      <c r="K40" s="144"/>
      <c r="L40" s="144">
        <v>1</v>
      </c>
      <c r="M40" s="144">
        <v>1</v>
      </c>
      <c r="N40" s="144"/>
      <c r="O40" s="144"/>
      <c r="P40" s="144"/>
      <c r="Q40" s="144"/>
      <c r="R40" s="144">
        <v>1</v>
      </c>
    </row>
    <row r="41" spans="1:18" x14ac:dyDescent="0.25">
      <c r="A41">
        <v>7401000473</v>
      </c>
      <c r="B41" t="s">
        <v>8686</v>
      </c>
      <c r="C41" t="s">
        <v>4</v>
      </c>
      <c r="D41" t="s">
        <v>8434</v>
      </c>
      <c r="E41" t="s">
        <v>3543</v>
      </c>
      <c r="F41" t="s">
        <v>399</v>
      </c>
      <c r="G41" s="144">
        <v>1</v>
      </c>
      <c r="H41" s="144"/>
      <c r="I41" s="144"/>
      <c r="J41" s="144"/>
      <c r="K41" s="144"/>
      <c r="L41" s="144">
        <v>1</v>
      </c>
      <c r="M41" s="144">
        <v>1</v>
      </c>
      <c r="N41" s="144"/>
      <c r="O41" s="144"/>
      <c r="P41" s="144"/>
      <c r="Q41" s="144"/>
      <c r="R41" s="144">
        <v>1</v>
      </c>
    </row>
    <row r="42" spans="1:18" x14ac:dyDescent="0.25">
      <c r="A42">
        <v>7401011796</v>
      </c>
      <c r="B42" t="s">
        <v>8688</v>
      </c>
      <c r="C42" t="s">
        <v>4</v>
      </c>
      <c r="D42" t="s">
        <v>8434</v>
      </c>
      <c r="E42" t="s">
        <v>2216</v>
      </c>
      <c r="F42" t="s">
        <v>266</v>
      </c>
      <c r="G42" s="144">
        <v>1</v>
      </c>
      <c r="H42" s="144"/>
      <c r="I42" s="144"/>
      <c r="J42" s="144"/>
      <c r="K42" s="144"/>
      <c r="L42" s="144">
        <v>1</v>
      </c>
      <c r="M42" s="144">
        <v>1</v>
      </c>
      <c r="N42" s="144"/>
      <c r="O42" s="144">
        <v>1</v>
      </c>
      <c r="P42" s="144"/>
      <c r="Q42" s="144"/>
      <c r="R42" s="144">
        <v>1</v>
      </c>
    </row>
    <row r="43" spans="1:18" x14ac:dyDescent="0.25">
      <c r="A43">
        <v>7401011796</v>
      </c>
      <c r="B43" t="s">
        <v>8688</v>
      </c>
      <c r="C43" t="s">
        <v>4</v>
      </c>
      <c r="D43" t="s">
        <v>8434</v>
      </c>
      <c r="E43" t="s">
        <v>3710</v>
      </c>
      <c r="F43" t="s">
        <v>266</v>
      </c>
      <c r="G43" s="144">
        <v>3</v>
      </c>
      <c r="H43" s="144"/>
      <c r="I43" s="144"/>
      <c r="J43" s="144"/>
      <c r="K43" s="144"/>
      <c r="L43" s="144">
        <v>1</v>
      </c>
      <c r="M43" s="144">
        <v>1</v>
      </c>
      <c r="N43" s="144"/>
      <c r="O43" s="144">
        <v>1</v>
      </c>
      <c r="P43" s="144"/>
      <c r="Q43" s="144"/>
      <c r="R43" s="144">
        <v>3</v>
      </c>
    </row>
    <row r="44" spans="1:18" x14ac:dyDescent="0.25">
      <c r="A44">
        <v>7401011796</v>
      </c>
      <c r="B44" t="s">
        <v>8688</v>
      </c>
      <c r="C44" t="s">
        <v>4</v>
      </c>
      <c r="D44" t="s">
        <v>8434</v>
      </c>
      <c r="E44" t="s">
        <v>4793</v>
      </c>
      <c r="F44" t="s">
        <v>605</v>
      </c>
      <c r="G44" s="144">
        <v>1</v>
      </c>
      <c r="H44" s="144"/>
      <c r="I44" s="144"/>
      <c r="J44" s="144"/>
      <c r="K44" s="144"/>
      <c r="L44" s="144">
        <v>1</v>
      </c>
      <c r="M44" s="144">
        <v>1</v>
      </c>
      <c r="N44" s="144"/>
      <c r="O44" s="144"/>
      <c r="P44" s="144"/>
      <c r="Q44" s="144"/>
      <c r="R44" s="144">
        <v>1</v>
      </c>
    </row>
    <row r="45" spans="1:18" x14ac:dyDescent="0.25">
      <c r="A45">
        <v>7401011796</v>
      </c>
      <c r="B45" t="s">
        <v>8688</v>
      </c>
      <c r="C45" t="s">
        <v>4</v>
      </c>
      <c r="D45" t="s">
        <v>8434</v>
      </c>
      <c r="E45" t="s">
        <v>4882</v>
      </c>
      <c r="F45" t="s">
        <v>259</v>
      </c>
      <c r="G45" s="144">
        <v>4</v>
      </c>
      <c r="H45" s="144"/>
      <c r="I45" s="144">
        <v>4</v>
      </c>
      <c r="J45" s="144"/>
      <c r="K45" s="144"/>
      <c r="L45" s="144"/>
      <c r="M45" s="144"/>
      <c r="N45" s="144"/>
      <c r="O45" s="144"/>
      <c r="P45" s="144"/>
      <c r="Q45" s="144"/>
      <c r="R45" s="144">
        <v>4</v>
      </c>
    </row>
    <row r="46" spans="1:18" x14ac:dyDescent="0.25">
      <c r="A46">
        <v>7401011796</v>
      </c>
      <c r="B46" t="s">
        <v>8688</v>
      </c>
      <c r="C46" t="s">
        <v>4</v>
      </c>
      <c r="D46" t="s">
        <v>8434</v>
      </c>
      <c r="E46" t="s">
        <v>5148</v>
      </c>
      <c r="F46" t="s">
        <v>266</v>
      </c>
      <c r="G46" s="144">
        <v>3</v>
      </c>
      <c r="H46" s="144"/>
      <c r="I46" s="144"/>
      <c r="J46" s="144"/>
      <c r="K46" s="144"/>
      <c r="L46" s="144">
        <v>1</v>
      </c>
      <c r="M46" s="144">
        <v>1</v>
      </c>
      <c r="N46" s="144"/>
      <c r="O46" s="144">
        <v>1</v>
      </c>
      <c r="P46" s="144"/>
      <c r="Q46" s="144"/>
      <c r="R46" s="144">
        <v>3</v>
      </c>
    </row>
    <row r="47" spans="1:18" x14ac:dyDescent="0.25">
      <c r="A47">
        <v>7401011796</v>
      </c>
      <c r="B47" t="s">
        <v>8688</v>
      </c>
      <c r="C47" t="s">
        <v>4</v>
      </c>
      <c r="D47" t="s">
        <v>8434</v>
      </c>
      <c r="E47" t="s">
        <v>5326</v>
      </c>
      <c r="F47" t="s">
        <v>247</v>
      </c>
      <c r="G47" s="144">
        <v>2</v>
      </c>
      <c r="H47" s="144"/>
      <c r="I47" s="144"/>
      <c r="J47" s="144"/>
      <c r="K47" s="144"/>
      <c r="L47" s="144">
        <v>1</v>
      </c>
      <c r="M47" s="144"/>
      <c r="N47" s="144"/>
      <c r="O47" s="144"/>
      <c r="P47" s="144"/>
      <c r="Q47" s="144"/>
      <c r="R47" s="144">
        <v>1</v>
      </c>
    </row>
    <row r="48" spans="1:18" x14ac:dyDescent="0.25">
      <c r="A48">
        <v>7401011796</v>
      </c>
      <c r="B48" t="s">
        <v>8688</v>
      </c>
      <c r="C48" t="s">
        <v>4</v>
      </c>
      <c r="D48" t="s">
        <v>8434</v>
      </c>
      <c r="E48" t="s">
        <v>5537</v>
      </c>
      <c r="F48" t="s">
        <v>204</v>
      </c>
      <c r="G48" s="144">
        <v>3</v>
      </c>
      <c r="H48" s="144"/>
      <c r="I48" s="144"/>
      <c r="J48" s="144"/>
      <c r="K48" s="144"/>
      <c r="L48" s="144">
        <v>1</v>
      </c>
      <c r="M48" s="144"/>
      <c r="N48" s="144"/>
      <c r="O48" s="144"/>
      <c r="P48" s="144"/>
      <c r="Q48" s="144"/>
      <c r="R48" s="144">
        <v>2</v>
      </c>
    </row>
    <row r="49" spans="1:18" x14ac:dyDescent="0.25">
      <c r="A49">
        <v>7402006277</v>
      </c>
      <c r="B49" t="s">
        <v>8689</v>
      </c>
      <c r="C49" t="s">
        <v>4</v>
      </c>
      <c r="D49" t="s">
        <v>8434</v>
      </c>
      <c r="E49" t="s">
        <v>4001</v>
      </c>
      <c r="F49" t="s">
        <v>589</v>
      </c>
      <c r="G49" s="144">
        <v>2</v>
      </c>
      <c r="H49" s="144"/>
      <c r="I49" s="144">
        <v>2</v>
      </c>
      <c r="J49" s="144"/>
      <c r="K49" s="144"/>
      <c r="L49" s="144"/>
      <c r="M49" s="144"/>
      <c r="N49" s="144"/>
      <c r="O49" s="144"/>
      <c r="P49" s="144"/>
      <c r="Q49" s="144"/>
      <c r="R49" s="144">
        <v>2</v>
      </c>
    </row>
    <row r="50" spans="1:18" x14ac:dyDescent="0.25">
      <c r="A50">
        <v>7402006277</v>
      </c>
      <c r="B50" t="s">
        <v>8689</v>
      </c>
      <c r="C50" t="s">
        <v>4</v>
      </c>
      <c r="D50" t="s">
        <v>8434</v>
      </c>
      <c r="E50" t="s">
        <v>8548</v>
      </c>
      <c r="F50" t="s">
        <v>204</v>
      </c>
      <c r="G50" s="144">
        <v>2</v>
      </c>
      <c r="H50" s="144"/>
      <c r="I50" s="144">
        <v>2</v>
      </c>
      <c r="J50" s="144"/>
      <c r="K50" s="144"/>
      <c r="L50" s="144"/>
      <c r="M50" s="144"/>
      <c r="N50" s="144"/>
      <c r="O50" s="144"/>
      <c r="P50" s="144"/>
      <c r="Q50" s="144"/>
      <c r="R50" s="144">
        <v>2</v>
      </c>
    </row>
    <row r="51" spans="1:18" x14ac:dyDescent="0.25">
      <c r="A51">
        <v>7402006277</v>
      </c>
      <c r="B51" t="s">
        <v>8689</v>
      </c>
      <c r="C51" t="s">
        <v>4</v>
      </c>
      <c r="D51" t="s">
        <v>8434</v>
      </c>
      <c r="E51" t="s">
        <v>5148</v>
      </c>
      <c r="F51" t="s">
        <v>266</v>
      </c>
      <c r="G51" s="144">
        <v>5</v>
      </c>
      <c r="H51" s="144"/>
      <c r="I51" s="144">
        <v>5</v>
      </c>
      <c r="J51" s="144"/>
      <c r="K51" s="144"/>
      <c r="L51" s="144"/>
      <c r="M51" s="144"/>
      <c r="N51" s="144"/>
      <c r="O51" s="144"/>
      <c r="P51" s="144"/>
      <c r="Q51" s="144"/>
      <c r="R51" s="144">
        <v>5</v>
      </c>
    </row>
    <row r="52" spans="1:18" x14ac:dyDescent="0.25">
      <c r="A52">
        <v>7404006071</v>
      </c>
      <c r="B52" t="s">
        <v>8690</v>
      </c>
      <c r="C52" t="s">
        <v>4</v>
      </c>
      <c r="D52" t="s">
        <v>8434</v>
      </c>
      <c r="E52" t="s">
        <v>5537</v>
      </c>
      <c r="F52" t="s">
        <v>219</v>
      </c>
      <c r="G52" s="144">
        <v>1</v>
      </c>
      <c r="H52" s="144"/>
      <c r="I52" s="144"/>
      <c r="J52" s="144"/>
      <c r="K52" s="144"/>
      <c r="L52" s="144">
        <v>1</v>
      </c>
      <c r="M52" s="144">
        <v>1</v>
      </c>
      <c r="N52" s="144">
        <v>1</v>
      </c>
      <c r="O52" s="144"/>
      <c r="P52" s="144"/>
      <c r="Q52" s="144"/>
      <c r="R52" s="144">
        <v>1</v>
      </c>
    </row>
    <row r="53" spans="1:18" x14ac:dyDescent="0.25">
      <c r="A53">
        <v>7404052938</v>
      </c>
      <c r="B53" t="s">
        <v>8691</v>
      </c>
      <c r="C53" t="s">
        <v>4</v>
      </c>
      <c r="D53" t="s">
        <v>8434</v>
      </c>
      <c r="E53" t="s">
        <v>4859</v>
      </c>
      <c r="F53" t="s">
        <v>409</v>
      </c>
      <c r="G53" s="144">
        <v>5</v>
      </c>
      <c r="H53" s="144"/>
      <c r="I53" s="144">
        <v>4</v>
      </c>
      <c r="J53" s="144"/>
      <c r="K53" s="144"/>
      <c r="L53" s="144">
        <v>1</v>
      </c>
      <c r="M53" s="144">
        <v>1</v>
      </c>
      <c r="N53" s="144">
        <v>1</v>
      </c>
      <c r="O53" s="144"/>
      <c r="P53" s="144"/>
      <c r="Q53" s="144"/>
      <c r="R53" s="144">
        <v>5</v>
      </c>
    </row>
    <row r="54" spans="1:18" x14ac:dyDescent="0.25">
      <c r="A54">
        <v>7404052938</v>
      </c>
      <c r="B54" t="s">
        <v>8691</v>
      </c>
      <c r="C54" t="s">
        <v>4</v>
      </c>
      <c r="D54" t="s">
        <v>8434</v>
      </c>
      <c r="E54" t="s">
        <v>5537</v>
      </c>
      <c r="F54" t="s">
        <v>219</v>
      </c>
      <c r="G54" s="144">
        <v>30</v>
      </c>
      <c r="H54" s="144"/>
      <c r="I54" s="144">
        <v>3</v>
      </c>
      <c r="J54" s="144"/>
      <c r="K54" s="144"/>
      <c r="L54" s="144">
        <v>3</v>
      </c>
      <c r="M54" s="144">
        <v>3</v>
      </c>
      <c r="N54" s="144">
        <v>3</v>
      </c>
      <c r="O54" s="144"/>
      <c r="P54" s="144"/>
      <c r="Q54" s="144"/>
      <c r="R54" s="144">
        <v>30</v>
      </c>
    </row>
    <row r="55" spans="1:18" x14ac:dyDescent="0.25">
      <c r="A55">
        <v>7405000428</v>
      </c>
      <c r="B55" t="s">
        <v>8692</v>
      </c>
      <c r="C55" t="s">
        <v>4</v>
      </c>
      <c r="D55" t="s">
        <v>8434</v>
      </c>
      <c r="E55" t="s">
        <v>4001</v>
      </c>
      <c r="F55" t="s">
        <v>604</v>
      </c>
      <c r="G55" s="144">
        <v>14</v>
      </c>
      <c r="H55" s="144">
        <v>3</v>
      </c>
      <c r="I55" s="144">
        <v>0</v>
      </c>
      <c r="J55" s="144">
        <v>2</v>
      </c>
      <c r="K55" s="144">
        <v>0</v>
      </c>
      <c r="L55" s="144">
        <v>6</v>
      </c>
      <c r="M55" s="144">
        <v>1</v>
      </c>
      <c r="N55" s="144">
        <v>1</v>
      </c>
      <c r="O55" s="144">
        <v>0</v>
      </c>
      <c r="P55" s="144">
        <v>0</v>
      </c>
      <c r="Q55" s="144">
        <v>0</v>
      </c>
      <c r="R55" s="144">
        <v>12</v>
      </c>
    </row>
    <row r="56" spans="1:18" x14ac:dyDescent="0.25">
      <c r="A56">
        <v>7405000428</v>
      </c>
      <c r="B56" t="s">
        <v>8692</v>
      </c>
      <c r="C56" t="s">
        <v>4</v>
      </c>
      <c r="D56" t="s">
        <v>8434</v>
      </c>
      <c r="E56" t="s">
        <v>8762</v>
      </c>
      <c r="F56" t="s">
        <v>565</v>
      </c>
      <c r="G56" s="144">
        <v>8</v>
      </c>
      <c r="H56" s="144">
        <v>0</v>
      </c>
      <c r="I56" s="144">
        <v>0</v>
      </c>
      <c r="J56" s="144">
        <v>0</v>
      </c>
      <c r="K56" s="144">
        <v>0</v>
      </c>
      <c r="L56" s="144">
        <v>2</v>
      </c>
      <c r="M56" s="144">
        <v>0</v>
      </c>
      <c r="N56" s="144">
        <v>0</v>
      </c>
      <c r="O56" s="144">
        <v>0</v>
      </c>
      <c r="P56" s="144">
        <v>0</v>
      </c>
      <c r="Q56" s="144">
        <v>0</v>
      </c>
      <c r="R56" s="144">
        <v>12</v>
      </c>
    </row>
    <row r="57" spans="1:18" x14ac:dyDescent="0.25">
      <c r="A57">
        <v>7405000428</v>
      </c>
      <c r="B57" t="s">
        <v>8692</v>
      </c>
      <c r="C57" t="s">
        <v>4</v>
      </c>
      <c r="D57" t="s">
        <v>8434</v>
      </c>
      <c r="E57" t="s">
        <v>4842</v>
      </c>
      <c r="F57" t="s">
        <v>425</v>
      </c>
      <c r="G57" s="144">
        <v>20</v>
      </c>
      <c r="H57" s="144">
        <v>0</v>
      </c>
      <c r="I57" s="144">
        <v>0</v>
      </c>
      <c r="J57" s="144">
        <v>3</v>
      </c>
      <c r="K57" s="144">
        <v>0</v>
      </c>
      <c r="L57" s="144">
        <v>10</v>
      </c>
      <c r="M57" s="144">
        <v>0</v>
      </c>
      <c r="N57" s="144">
        <v>0</v>
      </c>
      <c r="O57" s="144">
        <v>0</v>
      </c>
      <c r="P57" s="144">
        <v>0</v>
      </c>
      <c r="Q57" s="144">
        <v>0</v>
      </c>
      <c r="R57" s="144">
        <v>24</v>
      </c>
    </row>
    <row r="58" spans="1:18" x14ac:dyDescent="0.25">
      <c r="A58">
        <v>7405000428</v>
      </c>
      <c r="B58" t="s">
        <v>8692</v>
      </c>
      <c r="C58" t="s">
        <v>4</v>
      </c>
      <c r="D58" t="s">
        <v>8434</v>
      </c>
      <c r="E58" t="s">
        <v>5148</v>
      </c>
      <c r="F58" t="s">
        <v>266</v>
      </c>
      <c r="G58" s="144">
        <v>30</v>
      </c>
      <c r="H58" s="144">
        <v>0</v>
      </c>
      <c r="I58" s="144">
        <v>0</v>
      </c>
      <c r="J58" s="144">
        <v>1</v>
      </c>
      <c r="K58" s="144">
        <v>0</v>
      </c>
      <c r="L58" s="144">
        <v>28</v>
      </c>
      <c r="M58" s="144">
        <v>2</v>
      </c>
      <c r="N58" s="144">
        <v>1</v>
      </c>
      <c r="O58" s="144">
        <v>1</v>
      </c>
      <c r="P58" s="144">
        <v>0</v>
      </c>
      <c r="Q58" s="144">
        <v>0</v>
      </c>
      <c r="R58" s="144">
        <v>4</v>
      </c>
    </row>
    <row r="59" spans="1:18" x14ac:dyDescent="0.25">
      <c r="A59">
        <v>7405000428</v>
      </c>
      <c r="B59" t="s">
        <v>8692</v>
      </c>
      <c r="C59" t="s">
        <v>4</v>
      </c>
      <c r="D59" t="s">
        <v>8434</v>
      </c>
      <c r="E59" t="s">
        <v>5326</v>
      </c>
      <c r="F59" t="s">
        <v>247</v>
      </c>
      <c r="G59" s="144">
        <v>9</v>
      </c>
      <c r="H59" s="144">
        <v>0</v>
      </c>
      <c r="I59" s="144">
        <v>0</v>
      </c>
      <c r="J59" s="144">
        <v>0</v>
      </c>
      <c r="K59" s="144">
        <v>0</v>
      </c>
      <c r="L59" s="144">
        <v>8</v>
      </c>
      <c r="M59" s="144">
        <v>0</v>
      </c>
      <c r="N59" s="144">
        <v>0</v>
      </c>
      <c r="O59" s="144">
        <v>0</v>
      </c>
      <c r="P59" s="144">
        <v>0</v>
      </c>
      <c r="Q59" s="144">
        <v>0</v>
      </c>
      <c r="R59" s="144">
        <v>1</v>
      </c>
    </row>
    <row r="60" spans="1:18" x14ac:dyDescent="0.25">
      <c r="A60">
        <v>7409002190</v>
      </c>
      <c r="B60" t="s">
        <v>9096</v>
      </c>
      <c r="C60" t="s">
        <v>4</v>
      </c>
      <c r="D60" t="s">
        <v>8434</v>
      </c>
      <c r="E60" t="s">
        <v>4550</v>
      </c>
      <c r="F60" t="s">
        <v>160</v>
      </c>
      <c r="G60" s="144">
        <v>3</v>
      </c>
      <c r="H60" s="144"/>
      <c r="I60" s="144"/>
      <c r="J60" s="144"/>
      <c r="K60" s="144"/>
      <c r="L60" s="144">
        <v>1</v>
      </c>
      <c r="M60" s="144">
        <v>1</v>
      </c>
      <c r="N60" s="144">
        <v>1</v>
      </c>
      <c r="O60" s="144"/>
      <c r="P60" s="144"/>
      <c r="Q60" s="144"/>
      <c r="R60" s="144">
        <v>3</v>
      </c>
    </row>
    <row r="61" spans="1:18" x14ac:dyDescent="0.25">
      <c r="A61">
        <v>7409002190</v>
      </c>
      <c r="B61" t="s">
        <v>9096</v>
      </c>
      <c r="C61" t="s">
        <v>4</v>
      </c>
      <c r="D61" t="s">
        <v>8434</v>
      </c>
      <c r="E61" t="s">
        <v>4851</v>
      </c>
      <c r="F61" t="s">
        <v>268</v>
      </c>
      <c r="G61" s="144">
        <v>8</v>
      </c>
      <c r="H61" s="144"/>
      <c r="I61" s="144">
        <v>8</v>
      </c>
      <c r="J61" s="144"/>
      <c r="K61" s="144"/>
      <c r="L61" s="144"/>
      <c r="M61" s="144"/>
      <c r="N61" s="144"/>
      <c r="O61" s="144"/>
      <c r="P61" s="144"/>
      <c r="Q61" s="144"/>
      <c r="R61" s="144">
        <v>8</v>
      </c>
    </row>
    <row r="62" spans="1:18" x14ac:dyDescent="0.25">
      <c r="A62">
        <v>7410006513</v>
      </c>
      <c r="B62" t="s">
        <v>8693</v>
      </c>
      <c r="C62" t="s">
        <v>4</v>
      </c>
      <c r="D62" t="s">
        <v>8434</v>
      </c>
      <c r="E62" t="s">
        <v>5148</v>
      </c>
      <c r="F62" t="s">
        <v>266</v>
      </c>
      <c r="G62" s="144">
        <v>13</v>
      </c>
      <c r="H62" s="144">
        <v>0</v>
      </c>
      <c r="I62" s="144">
        <v>10</v>
      </c>
      <c r="J62" s="144">
        <v>0</v>
      </c>
      <c r="K62" s="144">
        <v>0</v>
      </c>
      <c r="L62" s="144">
        <v>0</v>
      </c>
      <c r="M62" s="144">
        <v>0</v>
      </c>
      <c r="N62" s="144">
        <v>0</v>
      </c>
      <c r="O62" s="144">
        <v>0</v>
      </c>
      <c r="P62" s="144">
        <v>0</v>
      </c>
      <c r="Q62" s="144">
        <v>0</v>
      </c>
      <c r="R62" s="144">
        <v>13</v>
      </c>
    </row>
    <row r="63" spans="1:18" x14ac:dyDescent="0.25">
      <c r="A63">
        <v>7411009901</v>
      </c>
      <c r="B63" t="s">
        <v>8694</v>
      </c>
      <c r="C63" t="s">
        <v>4</v>
      </c>
      <c r="D63" t="s">
        <v>8434</v>
      </c>
      <c r="E63" t="s">
        <v>3777</v>
      </c>
      <c r="F63" t="s">
        <v>141</v>
      </c>
      <c r="G63" s="144">
        <v>2</v>
      </c>
      <c r="H63" s="144">
        <v>0</v>
      </c>
      <c r="I63" s="144"/>
      <c r="J63" s="144"/>
      <c r="K63" s="144"/>
      <c r="L63" s="144">
        <v>2</v>
      </c>
      <c r="M63" s="144">
        <v>2</v>
      </c>
      <c r="N63" s="144">
        <v>2</v>
      </c>
      <c r="O63" s="144"/>
      <c r="P63" s="144"/>
      <c r="Q63" s="144"/>
      <c r="R63" s="144">
        <v>2</v>
      </c>
    </row>
    <row r="64" spans="1:18" x14ac:dyDescent="0.25">
      <c r="A64">
        <v>7411009901</v>
      </c>
      <c r="B64" t="s">
        <v>8694</v>
      </c>
      <c r="C64" t="s">
        <v>4</v>
      </c>
      <c r="D64" t="s">
        <v>8434</v>
      </c>
      <c r="E64" t="s">
        <v>4851</v>
      </c>
      <c r="F64" t="s">
        <v>272</v>
      </c>
      <c r="G64" s="144">
        <v>1</v>
      </c>
      <c r="H64" s="144">
        <v>0</v>
      </c>
      <c r="I64" s="144">
        <v>1</v>
      </c>
      <c r="J64" s="144">
        <v>0</v>
      </c>
      <c r="K64" s="144"/>
      <c r="L64" s="144"/>
      <c r="M64" s="144"/>
      <c r="N64" s="144"/>
      <c r="O64" s="144"/>
      <c r="P64" s="144"/>
      <c r="Q64" s="144"/>
      <c r="R64" s="144">
        <v>1</v>
      </c>
    </row>
    <row r="65" spans="1:18" x14ac:dyDescent="0.25">
      <c r="A65">
        <v>7411009901</v>
      </c>
      <c r="B65" t="s">
        <v>8694</v>
      </c>
      <c r="C65" t="s">
        <v>4</v>
      </c>
      <c r="D65" t="s">
        <v>8434</v>
      </c>
      <c r="E65" t="s">
        <v>4859</v>
      </c>
      <c r="F65" t="s">
        <v>425</v>
      </c>
      <c r="G65" s="144">
        <v>4</v>
      </c>
      <c r="H65" s="144">
        <v>0</v>
      </c>
      <c r="I65" s="144">
        <v>0</v>
      </c>
      <c r="J65" s="144">
        <v>0</v>
      </c>
      <c r="K65" s="144">
        <v>0</v>
      </c>
      <c r="L65" s="144">
        <v>1</v>
      </c>
      <c r="M65" s="144">
        <v>1</v>
      </c>
      <c r="N65" s="144">
        <v>1</v>
      </c>
      <c r="O65" s="144">
        <v>0</v>
      </c>
      <c r="P65" s="144">
        <v>0</v>
      </c>
      <c r="Q65" s="144">
        <v>0</v>
      </c>
      <c r="R65" s="144">
        <v>4</v>
      </c>
    </row>
    <row r="66" spans="1:18" x14ac:dyDescent="0.25">
      <c r="A66">
        <v>7411009901</v>
      </c>
      <c r="B66" t="s">
        <v>8694</v>
      </c>
      <c r="C66" t="s">
        <v>4</v>
      </c>
      <c r="D66" t="s">
        <v>8434</v>
      </c>
      <c r="E66" t="s">
        <v>4882</v>
      </c>
      <c r="F66" t="s">
        <v>270</v>
      </c>
      <c r="G66" s="144">
        <v>93</v>
      </c>
      <c r="H66" s="144">
        <v>0</v>
      </c>
      <c r="I66" s="144">
        <v>57</v>
      </c>
      <c r="J66" s="144">
        <v>15</v>
      </c>
      <c r="K66" s="144">
        <v>4</v>
      </c>
      <c r="L66" s="144">
        <v>10</v>
      </c>
      <c r="M66" s="144">
        <v>10</v>
      </c>
      <c r="N66" s="144">
        <v>5</v>
      </c>
      <c r="O66" s="144"/>
      <c r="P66" s="144"/>
      <c r="Q66" s="144"/>
      <c r="R66" s="144">
        <v>104</v>
      </c>
    </row>
    <row r="67" spans="1:18" x14ac:dyDescent="0.25">
      <c r="A67">
        <v>7411009901</v>
      </c>
      <c r="B67" t="s">
        <v>8694</v>
      </c>
      <c r="C67" t="s">
        <v>4</v>
      </c>
      <c r="D67" t="s">
        <v>8434</v>
      </c>
      <c r="E67" t="s">
        <v>8548</v>
      </c>
      <c r="F67" t="s">
        <v>219</v>
      </c>
      <c r="G67" s="144">
        <v>7</v>
      </c>
      <c r="H67" s="144">
        <v>0</v>
      </c>
      <c r="I67" s="144"/>
      <c r="J67" s="144"/>
      <c r="K67" s="144"/>
      <c r="L67" s="144">
        <v>7</v>
      </c>
      <c r="M67" s="144">
        <v>7</v>
      </c>
      <c r="N67" s="144">
        <v>7</v>
      </c>
      <c r="O67" s="144"/>
      <c r="P67" s="144"/>
      <c r="Q67" s="144"/>
      <c r="R67" s="144">
        <v>7</v>
      </c>
    </row>
    <row r="68" spans="1:18" x14ac:dyDescent="0.25">
      <c r="A68">
        <v>7411009901</v>
      </c>
      <c r="B68" t="s">
        <v>8694</v>
      </c>
      <c r="C68" t="s">
        <v>4</v>
      </c>
      <c r="D68" t="s">
        <v>8434</v>
      </c>
      <c r="E68" t="s">
        <v>5222</v>
      </c>
      <c r="F68" t="s">
        <v>425</v>
      </c>
      <c r="G68" s="144">
        <v>2</v>
      </c>
      <c r="H68" s="144"/>
      <c r="I68" s="144"/>
      <c r="J68" s="144">
        <v>1</v>
      </c>
      <c r="K68" s="144"/>
      <c r="L68" s="144">
        <v>1</v>
      </c>
      <c r="M68" s="144">
        <v>1</v>
      </c>
      <c r="N68" s="144">
        <v>1</v>
      </c>
      <c r="O68" s="144"/>
      <c r="P68" s="144"/>
      <c r="Q68" s="144"/>
      <c r="R68" s="144">
        <v>2</v>
      </c>
    </row>
    <row r="69" spans="1:18" x14ac:dyDescent="0.25">
      <c r="A69">
        <v>7414001428</v>
      </c>
      <c r="B69" t="s">
        <v>8697</v>
      </c>
      <c r="C69" t="s">
        <v>4</v>
      </c>
      <c r="D69" t="s">
        <v>8434</v>
      </c>
      <c r="E69" t="s">
        <v>2375</v>
      </c>
      <c r="F69" t="s">
        <v>705</v>
      </c>
      <c r="G69" s="144">
        <v>21</v>
      </c>
      <c r="H69" s="144">
        <v>0</v>
      </c>
      <c r="I69" s="144">
        <v>12</v>
      </c>
      <c r="J69" s="144">
        <v>0</v>
      </c>
      <c r="K69" s="144">
        <v>0</v>
      </c>
      <c r="L69" s="144">
        <v>8</v>
      </c>
      <c r="M69" s="144">
        <v>4</v>
      </c>
      <c r="N69" s="144">
        <v>4</v>
      </c>
      <c r="O69" s="144">
        <v>0</v>
      </c>
      <c r="P69" s="144">
        <v>0</v>
      </c>
      <c r="Q69" s="144">
        <v>0</v>
      </c>
      <c r="R69" s="144">
        <v>17</v>
      </c>
    </row>
    <row r="70" spans="1:18" x14ac:dyDescent="0.25">
      <c r="A70">
        <v>7414001428</v>
      </c>
      <c r="B70" t="s">
        <v>8697</v>
      </c>
      <c r="C70" t="s">
        <v>4</v>
      </c>
      <c r="D70" t="s">
        <v>8434</v>
      </c>
      <c r="E70" t="s">
        <v>3710</v>
      </c>
      <c r="F70" t="s">
        <v>266</v>
      </c>
      <c r="G70" s="144">
        <v>4</v>
      </c>
      <c r="H70" s="144">
        <v>0</v>
      </c>
      <c r="I70" s="144">
        <v>2</v>
      </c>
      <c r="J70" s="144">
        <v>0</v>
      </c>
      <c r="K70" s="144">
        <v>0</v>
      </c>
      <c r="L70" s="144">
        <v>2</v>
      </c>
      <c r="M70" s="144">
        <v>2</v>
      </c>
      <c r="N70" s="144">
        <v>2</v>
      </c>
      <c r="O70" s="144">
        <v>0</v>
      </c>
      <c r="P70" s="144">
        <v>0</v>
      </c>
      <c r="Q70" s="144">
        <v>0</v>
      </c>
      <c r="R70" s="144">
        <v>4</v>
      </c>
    </row>
    <row r="71" spans="1:18" x14ac:dyDescent="0.25">
      <c r="A71">
        <v>7414001428</v>
      </c>
      <c r="B71" t="s">
        <v>8697</v>
      </c>
      <c r="C71" t="s">
        <v>4</v>
      </c>
      <c r="D71" t="s">
        <v>8434</v>
      </c>
      <c r="E71" t="s">
        <v>4882</v>
      </c>
      <c r="F71" t="s">
        <v>219</v>
      </c>
      <c r="G71" s="144">
        <v>4</v>
      </c>
      <c r="H71" s="144">
        <v>0</v>
      </c>
      <c r="I71" s="144">
        <v>2</v>
      </c>
      <c r="J71" s="144">
        <v>0</v>
      </c>
      <c r="K71" s="144">
        <v>0</v>
      </c>
      <c r="L71" s="144">
        <v>1</v>
      </c>
      <c r="M71" s="144">
        <v>1</v>
      </c>
      <c r="N71" s="144">
        <v>1</v>
      </c>
      <c r="O71" s="144">
        <v>0</v>
      </c>
      <c r="P71" s="144">
        <v>0</v>
      </c>
      <c r="Q71" s="144">
        <v>0</v>
      </c>
      <c r="R71" s="144">
        <v>4</v>
      </c>
    </row>
    <row r="72" spans="1:18" x14ac:dyDescent="0.25">
      <c r="A72">
        <v>7414001428</v>
      </c>
      <c r="B72" t="s">
        <v>8697</v>
      </c>
      <c r="C72" t="s">
        <v>4</v>
      </c>
      <c r="D72" t="s">
        <v>8434</v>
      </c>
      <c r="E72" t="s">
        <v>5028</v>
      </c>
      <c r="F72" t="s">
        <v>387</v>
      </c>
      <c r="G72" s="144">
        <v>23</v>
      </c>
      <c r="H72" s="144">
        <v>0</v>
      </c>
      <c r="I72" s="144">
        <v>4</v>
      </c>
      <c r="J72" s="144">
        <v>0</v>
      </c>
      <c r="K72" s="144">
        <v>0</v>
      </c>
      <c r="L72" s="144">
        <v>6</v>
      </c>
      <c r="M72" s="144">
        <v>4</v>
      </c>
      <c r="N72" s="144">
        <v>4</v>
      </c>
      <c r="O72" s="144">
        <v>0</v>
      </c>
      <c r="P72" s="144">
        <v>0</v>
      </c>
      <c r="Q72" s="144">
        <v>0</v>
      </c>
      <c r="R72" s="144">
        <v>21</v>
      </c>
    </row>
    <row r="73" spans="1:18" x14ac:dyDescent="0.25">
      <c r="A73">
        <v>7414001428</v>
      </c>
      <c r="B73" t="s">
        <v>8697</v>
      </c>
      <c r="C73" t="s">
        <v>4</v>
      </c>
      <c r="D73" t="s">
        <v>8434</v>
      </c>
      <c r="E73" t="s">
        <v>5502</v>
      </c>
      <c r="F73" t="s">
        <v>265</v>
      </c>
      <c r="G73" s="144">
        <v>5</v>
      </c>
      <c r="H73" s="144">
        <v>0</v>
      </c>
      <c r="I73" s="144">
        <v>0</v>
      </c>
      <c r="J73" s="144">
        <v>1</v>
      </c>
      <c r="K73" s="144">
        <v>0</v>
      </c>
      <c r="L73" s="144">
        <v>4</v>
      </c>
      <c r="M73" s="144">
        <v>4</v>
      </c>
      <c r="N73" s="144">
        <v>4</v>
      </c>
      <c r="O73" s="144">
        <v>0</v>
      </c>
      <c r="P73" s="144">
        <v>0</v>
      </c>
      <c r="Q73" s="144">
        <v>0</v>
      </c>
      <c r="R73" s="144">
        <v>5</v>
      </c>
    </row>
    <row r="74" spans="1:18" x14ac:dyDescent="0.25">
      <c r="A74">
        <v>7414003633</v>
      </c>
      <c r="B74" t="s">
        <v>8699</v>
      </c>
      <c r="C74" t="s">
        <v>4</v>
      </c>
      <c r="D74" t="s">
        <v>8434</v>
      </c>
      <c r="E74" t="s">
        <v>1611</v>
      </c>
      <c r="F74" t="s">
        <v>395</v>
      </c>
      <c r="G74" s="144">
        <v>9</v>
      </c>
      <c r="H74" s="144">
        <v>0</v>
      </c>
      <c r="I74" s="144">
        <v>5</v>
      </c>
      <c r="J74" s="144">
        <v>0</v>
      </c>
      <c r="K74" s="144">
        <v>0</v>
      </c>
      <c r="L74" s="144">
        <v>4</v>
      </c>
      <c r="M74" s="144">
        <v>4</v>
      </c>
      <c r="N74" s="144">
        <v>4</v>
      </c>
      <c r="O74" s="144">
        <v>0</v>
      </c>
      <c r="P74" s="144">
        <v>0</v>
      </c>
      <c r="Q74" s="144">
        <v>0</v>
      </c>
      <c r="R74" s="144">
        <v>9</v>
      </c>
    </row>
    <row r="75" spans="1:18" x14ac:dyDescent="0.25">
      <c r="A75">
        <v>7414003633</v>
      </c>
      <c r="B75" t="s">
        <v>8699</v>
      </c>
      <c r="C75" t="s">
        <v>4</v>
      </c>
      <c r="D75" t="s">
        <v>8434</v>
      </c>
      <c r="E75" t="s">
        <v>1620</v>
      </c>
      <c r="F75" t="s">
        <v>395</v>
      </c>
      <c r="G75" s="144">
        <v>21</v>
      </c>
      <c r="H75" s="144">
        <v>0</v>
      </c>
      <c r="I75" s="144">
        <v>4</v>
      </c>
      <c r="J75" s="144">
        <v>1</v>
      </c>
      <c r="K75" s="144">
        <v>0</v>
      </c>
      <c r="L75" s="144">
        <v>5</v>
      </c>
      <c r="M75" s="144">
        <v>2</v>
      </c>
      <c r="N75" s="144">
        <v>1</v>
      </c>
      <c r="O75" s="144">
        <v>1</v>
      </c>
      <c r="P75" s="144">
        <v>1</v>
      </c>
      <c r="Q75" s="144">
        <v>0</v>
      </c>
      <c r="R75" s="144">
        <v>18</v>
      </c>
    </row>
    <row r="76" spans="1:18" x14ac:dyDescent="0.25">
      <c r="A76">
        <v>7414003633</v>
      </c>
      <c r="B76" t="s">
        <v>8699</v>
      </c>
      <c r="C76" t="s">
        <v>4</v>
      </c>
      <c r="D76" t="s">
        <v>8434</v>
      </c>
      <c r="E76" t="s">
        <v>2375</v>
      </c>
      <c r="F76" t="s">
        <v>705</v>
      </c>
      <c r="G76" s="144">
        <v>59</v>
      </c>
      <c r="H76" s="144">
        <v>0</v>
      </c>
      <c r="I76" s="144">
        <v>20</v>
      </c>
      <c r="J76" s="144">
        <v>0</v>
      </c>
      <c r="K76" s="144">
        <v>0</v>
      </c>
      <c r="L76" s="144">
        <v>27</v>
      </c>
      <c r="M76" s="144">
        <v>12</v>
      </c>
      <c r="N76" s="144">
        <v>12</v>
      </c>
      <c r="O76" s="144">
        <v>0</v>
      </c>
      <c r="P76" s="144">
        <v>0</v>
      </c>
      <c r="Q76" s="144">
        <v>0</v>
      </c>
      <c r="R76" s="144">
        <v>44</v>
      </c>
    </row>
    <row r="77" spans="1:18" x14ac:dyDescent="0.25">
      <c r="A77">
        <v>7414003633</v>
      </c>
      <c r="B77" t="s">
        <v>8699</v>
      </c>
      <c r="C77" t="s">
        <v>4</v>
      </c>
      <c r="D77" t="s">
        <v>8434</v>
      </c>
      <c r="E77" t="s">
        <v>2433</v>
      </c>
      <c r="F77" t="s">
        <v>395</v>
      </c>
      <c r="G77" s="144">
        <v>4</v>
      </c>
      <c r="H77" s="144">
        <v>0</v>
      </c>
      <c r="I77" s="144">
        <v>2</v>
      </c>
      <c r="J77" s="144">
        <v>0</v>
      </c>
      <c r="K77" s="144">
        <v>0</v>
      </c>
      <c r="L77" s="144">
        <v>2</v>
      </c>
      <c r="M77" s="144">
        <v>2</v>
      </c>
      <c r="N77" s="144">
        <v>2</v>
      </c>
      <c r="O77" s="144">
        <v>0</v>
      </c>
      <c r="P77" s="144">
        <v>0</v>
      </c>
      <c r="Q77" s="144">
        <v>0</v>
      </c>
      <c r="R77" s="144">
        <v>4</v>
      </c>
    </row>
    <row r="78" spans="1:18" x14ac:dyDescent="0.25">
      <c r="A78">
        <v>7414003633</v>
      </c>
      <c r="B78" t="s">
        <v>8699</v>
      </c>
      <c r="C78" t="s">
        <v>4</v>
      </c>
      <c r="D78" t="s">
        <v>8434</v>
      </c>
      <c r="E78" t="s">
        <v>8478</v>
      </c>
      <c r="F78" t="s">
        <v>265</v>
      </c>
      <c r="G78" s="144">
        <v>2</v>
      </c>
      <c r="H78" s="144">
        <v>0</v>
      </c>
      <c r="I78" s="144">
        <v>0</v>
      </c>
      <c r="J78" s="144">
        <v>0</v>
      </c>
      <c r="K78" s="144">
        <v>0</v>
      </c>
      <c r="L78" s="144">
        <v>2</v>
      </c>
      <c r="M78" s="144">
        <v>2</v>
      </c>
      <c r="N78" s="144">
        <v>2</v>
      </c>
      <c r="O78" s="144">
        <v>0</v>
      </c>
      <c r="P78" s="144">
        <v>0</v>
      </c>
      <c r="Q78" s="144">
        <v>0</v>
      </c>
      <c r="R78" s="144">
        <v>2</v>
      </c>
    </row>
    <row r="79" spans="1:18" x14ac:dyDescent="0.25">
      <c r="A79">
        <v>7414003633</v>
      </c>
      <c r="B79" t="s">
        <v>8699</v>
      </c>
      <c r="C79" t="s">
        <v>4</v>
      </c>
      <c r="D79" t="s">
        <v>8434</v>
      </c>
      <c r="E79" t="s">
        <v>3635</v>
      </c>
      <c r="F79" t="s">
        <v>399</v>
      </c>
      <c r="G79" s="144">
        <v>22</v>
      </c>
      <c r="H79" s="144">
        <v>0</v>
      </c>
      <c r="I79" s="144">
        <v>2</v>
      </c>
      <c r="J79" s="144">
        <v>3</v>
      </c>
      <c r="K79" s="144">
        <v>0</v>
      </c>
      <c r="L79" s="144">
        <v>16</v>
      </c>
      <c r="M79" s="144">
        <v>6</v>
      </c>
      <c r="N79" s="144">
        <v>2</v>
      </c>
      <c r="O79" s="144">
        <v>4</v>
      </c>
      <c r="P79" s="144">
        <v>4</v>
      </c>
      <c r="Q79" s="144">
        <v>0</v>
      </c>
      <c r="R79" s="144">
        <v>12</v>
      </c>
    </row>
    <row r="80" spans="1:18" x14ac:dyDescent="0.25">
      <c r="A80">
        <v>7414003633</v>
      </c>
      <c r="B80" t="s">
        <v>8699</v>
      </c>
      <c r="C80" t="s">
        <v>4</v>
      </c>
      <c r="D80" t="s">
        <v>8434</v>
      </c>
      <c r="E80" t="s">
        <v>3636</v>
      </c>
      <c r="F80" t="s">
        <v>399</v>
      </c>
      <c r="G80" s="144">
        <v>23</v>
      </c>
      <c r="H80" s="144">
        <v>0</v>
      </c>
      <c r="I80" s="144">
        <v>4</v>
      </c>
      <c r="J80" s="144">
        <v>4</v>
      </c>
      <c r="K80" s="144">
        <v>0</v>
      </c>
      <c r="L80" s="144">
        <v>12</v>
      </c>
      <c r="M80" s="144">
        <v>8</v>
      </c>
      <c r="N80" s="144">
        <v>4</v>
      </c>
      <c r="O80" s="144">
        <v>4</v>
      </c>
      <c r="P80" s="144">
        <v>4</v>
      </c>
      <c r="Q80" s="144">
        <v>0</v>
      </c>
      <c r="R80" s="144">
        <v>19</v>
      </c>
    </row>
    <row r="81" spans="1:18" x14ac:dyDescent="0.25">
      <c r="A81">
        <v>7414003633</v>
      </c>
      <c r="B81" t="s">
        <v>8699</v>
      </c>
      <c r="C81" t="s">
        <v>4</v>
      </c>
      <c r="D81" t="s">
        <v>8434</v>
      </c>
      <c r="E81" t="s">
        <v>4086</v>
      </c>
      <c r="F81" t="s">
        <v>410</v>
      </c>
      <c r="G81" s="144">
        <v>43</v>
      </c>
      <c r="H81" s="144">
        <v>0</v>
      </c>
      <c r="I81" s="144">
        <v>0</v>
      </c>
      <c r="J81" s="144">
        <v>0</v>
      </c>
      <c r="K81" s="144">
        <v>0</v>
      </c>
      <c r="L81" s="144">
        <v>28</v>
      </c>
      <c r="M81" s="144">
        <v>10</v>
      </c>
      <c r="N81" s="144">
        <v>1</v>
      </c>
      <c r="O81" s="144">
        <v>9</v>
      </c>
      <c r="P81" s="144">
        <v>9</v>
      </c>
      <c r="Q81" s="144">
        <v>0</v>
      </c>
      <c r="R81" s="144">
        <v>25</v>
      </c>
    </row>
    <row r="82" spans="1:18" x14ac:dyDescent="0.25">
      <c r="A82">
        <v>7414003633</v>
      </c>
      <c r="B82" t="s">
        <v>8699</v>
      </c>
      <c r="C82" t="s">
        <v>4</v>
      </c>
      <c r="D82" t="s">
        <v>8434</v>
      </c>
      <c r="E82" t="s">
        <v>4090</v>
      </c>
      <c r="F82" t="s">
        <v>410</v>
      </c>
      <c r="G82" s="144">
        <v>49</v>
      </c>
      <c r="H82" s="144">
        <v>2</v>
      </c>
      <c r="I82" s="144">
        <v>10</v>
      </c>
      <c r="J82" s="144">
        <v>0</v>
      </c>
      <c r="K82" s="144">
        <v>0</v>
      </c>
      <c r="L82" s="144">
        <v>15</v>
      </c>
      <c r="M82" s="144">
        <v>14</v>
      </c>
      <c r="N82" s="144">
        <v>2</v>
      </c>
      <c r="O82" s="144">
        <v>12</v>
      </c>
      <c r="P82" s="144">
        <v>12</v>
      </c>
      <c r="Q82" s="144">
        <v>0</v>
      </c>
      <c r="R82" s="144">
        <v>48</v>
      </c>
    </row>
    <row r="83" spans="1:18" x14ac:dyDescent="0.25">
      <c r="A83">
        <v>7414003633</v>
      </c>
      <c r="B83" t="s">
        <v>8699</v>
      </c>
      <c r="C83" t="s">
        <v>4</v>
      </c>
      <c r="D83" t="s">
        <v>8434</v>
      </c>
      <c r="E83" t="s">
        <v>4259</v>
      </c>
      <c r="F83" t="s">
        <v>535</v>
      </c>
      <c r="G83" s="144">
        <v>5</v>
      </c>
      <c r="H83" s="144">
        <v>0</v>
      </c>
      <c r="I83" s="144">
        <v>0</v>
      </c>
      <c r="J83" s="144">
        <v>0</v>
      </c>
      <c r="K83" s="144">
        <v>0</v>
      </c>
      <c r="L83" s="144">
        <v>2</v>
      </c>
      <c r="M83" s="144">
        <v>2</v>
      </c>
      <c r="N83" s="144">
        <v>2</v>
      </c>
      <c r="O83" s="144">
        <v>0</v>
      </c>
      <c r="P83" s="144">
        <v>0</v>
      </c>
      <c r="Q83" s="144">
        <v>0</v>
      </c>
      <c r="R83" s="144">
        <v>5</v>
      </c>
    </row>
    <row r="84" spans="1:18" x14ac:dyDescent="0.25">
      <c r="A84">
        <v>7414003633</v>
      </c>
      <c r="B84" t="s">
        <v>8699</v>
      </c>
      <c r="C84" t="s">
        <v>4</v>
      </c>
      <c r="D84" t="s">
        <v>8434</v>
      </c>
      <c r="E84" t="s">
        <v>4882</v>
      </c>
      <c r="F84" t="s">
        <v>261</v>
      </c>
      <c r="G84" s="144">
        <v>3</v>
      </c>
      <c r="H84" s="144">
        <v>0</v>
      </c>
      <c r="I84" s="144">
        <v>2</v>
      </c>
      <c r="J84" s="144">
        <v>0</v>
      </c>
      <c r="K84" s="144">
        <v>0</v>
      </c>
      <c r="L84" s="144">
        <v>1</v>
      </c>
      <c r="M84" s="144">
        <v>1</v>
      </c>
      <c r="N84" s="144">
        <v>1</v>
      </c>
      <c r="O84" s="144">
        <v>0</v>
      </c>
      <c r="P84" s="144">
        <v>0</v>
      </c>
      <c r="Q84" s="144">
        <v>0</v>
      </c>
      <c r="R84" s="144">
        <v>3</v>
      </c>
    </row>
    <row r="85" spans="1:18" x14ac:dyDescent="0.25">
      <c r="A85">
        <v>7414003633</v>
      </c>
      <c r="B85" t="s">
        <v>8699</v>
      </c>
      <c r="C85" t="s">
        <v>4</v>
      </c>
      <c r="D85" t="s">
        <v>8434</v>
      </c>
      <c r="E85" t="s">
        <v>4958</v>
      </c>
      <c r="F85" t="s">
        <v>410</v>
      </c>
      <c r="G85" s="144">
        <v>25</v>
      </c>
      <c r="H85" s="144">
        <v>0</v>
      </c>
      <c r="I85" s="144">
        <v>15</v>
      </c>
      <c r="J85" s="144">
        <v>3</v>
      </c>
      <c r="K85" s="144">
        <v>0</v>
      </c>
      <c r="L85" s="144">
        <v>7</v>
      </c>
      <c r="M85" s="144">
        <v>7</v>
      </c>
      <c r="N85" s="144">
        <v>5</v>
      </c>
      <c r="O85" s="144">
        <v>2</v>
      </c>
      <c r="P85" s="144">
        <v>2</v>
      </c>
      <c r="Q85" s="144">
        <v>0</v>
      </c>
      <c r="R85" s="144">
        <v>25</v>
      </c>
    </row>
    <row r="86" spans="1:18" x14ac:dyDescent="0.25">
      <c r="A86">
        <v>7414003633</v>
      </c>
      <c r="B86" t="s">
        <v>8699</v>
      </c>
      <c r="C86" t="s">
        <v>4</v>
      </c>
      <c r="D86" t="s">
        <v>8434</v>
      </c>
      <c r="E86" t="s">
        <v>5028</v>
      </c>
      <c r="F86" t="s">
        <v>387</v>
      </c>
      <c r="G86" s="144">
        <v>10</v>
      </c>
      <c r="H86" s="144">
        <v>0</v>
      </c>
      <c r="I86" s="144">
        <v>2</v>
      </c>
      <c r="J86" s="144">
        <v>0</v>
      </c>
      <c r="K86" s="144">
        <v>0</v>
      </c>
      <c r="L86" s="144">
        <v>1</v>
      </c>
      <c r="M86" s="144">
        <v>1</v>
      </c>
      <c r="N86" s="144">
        <v>1</v>
      </c>
      <c r="O86" s="144">
        <v>0</v>
      </c>
      <c r="P86" s="144">
        <v>0</v>
      </c>
      <c r="Q86" s="144">
        <v>0</v>
      </c>
      <c r="R86" s="144">
        <v>10</v>
      </c>
    </row>
    <row r="87" spans="1:18" x14ac:dyDescent="0.25">
      <c r="A87">
        <v>7414003633</v>
      </c>
      <c r="B87" t="s">
        <v>8699</v>
      </c>
      <c r="C87" t="s">
        <v>4</v>
      </c>
      <c r="D87" t="s">
        <v>8434</v>
      </c>
      <c r="E87" t="s">
        <v>5537</v>
      </c>
      <c r="F87" t="s">
        <v>219</v>
      </c>
      <c r="G87" s="144">
        <v>8</v>
      </c>
      <c r="H87" s="144">
        <v>0</v>
      </c>
      <c r="I87" s="144">
        <v>0</v>
      </c>
      <c r="J87" s="144">
        <v>0</v>
      </c>
      <c r="K87" s="144">
        <v>0</v>
      </c>
      <c r="L87" s="144">
        <v>5</v>
      </c>
      <c r="M87" s="144">
        <v>5</v>
      </c>
      <c r="N87" s="144">
        <v>5</v>
      </c>
      <c r="O87" s="144">
        <v>0</v>
      </c>
      <c r="P87" s="144">
        <v>0</v>
      </c>
      <c r="Q87" s="144">
        <v>0</v>
      </c>
      <c r="R87" s="144">
        <v>8</v>
      </c>
    </row>
    <row r="88" spans="1:18" x14ac:dyDescent="0.25">
      <c r="A88">
        <v>7414003633</v>
      </c>
      <c r="B88" t="s">
        <v>8699</v>
      </c>
      <c r="C88" t="s">
        <v>4</v>
      </c>
      <c r="D88" t="s">
        <v>8434</v>
      </c>
      <c r="E88" t="s">
        <v>1333</v>
      </c>
      <c r="F88" t="s">
        <v>399</v>
      </c>
      <c r="G88" s="144">
        <v>9</v>
      </c>
      <c r="H88" s="144">
        <v>0</v>
      </c>
      <c r="I88" s="144">
        <v>0</v>
      </c>
      <c r="J88" s="144">
        <v>0</v>
      </c>
      <c r="K88" s="144">
        <v>0</v>
      </c>
      <c r="L88" s="144">
        <v>4</v>
      </c>
      <c r="M88" s="144">
        <v>4</v>
      </c>
      <c r="N88" s="144">
        <v>4</v>
      </c>
      <c r="O88" s="144">
        <v>0</v>
      </c>
      <c r="P88" s="144">
        <v>0</v>
      </c>
      <c r="Q88" s="144">
        <v>0</v>
      </c>
      <c r="R88" s="144">
        <v>9</v>
      </c>
    </row>
    <row r="89" spans="1:18" x14ac:dyDescent="0.25">
      <c r="A89">
        <v>7414003633</v>
      </c>
      <c r="B89" t="s">
        <v>8699</v>
      </c>
      <c r="C89" t="s">
        <v>4</v>
      </c>
      <c r="D89" t="s">
        <v>8434</v>
      </c>
      <c r="E89" t="s">
        <v>1342</v>
      </c>
      <c r="F89" t="s">
        <v>399</v>
      </c>
      <c r="G89" s="144">
        <v>4</v>
      </c>
      <c r="H89" s="144">
        <v>0</v>
      </c>
      <c r="I89" s="144">
        <v>0</v>
      </c>
      <c r="J89" s="144">
        <v>1</v>
      </c>
      <c r="K89" s="144">
        <v>0</v>
      </c>
      <c r="L89" s="144">
        <v>0</v>
      </c>
      <c r="M89" s="144">
        <v>0</v>
      </c>
      <c r="N89" s="144">
        <v>0</v>
      </c>
      <c r="O89" s="144">
        <v>0</v>
      </c>
      <c r="P89" s="144">
        <v>0</v>
      </c>
      <c r="Q89" s="144">
        <v>0</v>
      </c>
      <c r="R89" s="144">
        <v>4</v>
      </c>
    </row>
    <row r="90" spans="1:18" x14ac:dyDescent="0.25">
      <c r="A90">
        <v>7414003633</v>
      </c>
      <c r="B90" t="s">
        <v>8699</v>
      </c>
      <c r="C90" t="s">
        <v>4</v>
      </c>
      <c r="D90" t="s">
        <v>8434</v>
      </c>
      <c r="E90" t="s">
        <v>5454</v>
      </c>
      <c r="F90" t="s">
        <v>399</v>
      </c>
      <c r="G90" s="144">
        <v>8</v>
      </c>
      <c r="H90" s="144">
        <v>0</v>
      </c>
      <c r="I90" s="144">
        <v>0</v>
      </c>
      <c r="J90" s="144">
        <v>0</v>
      </c>
      <c r="K90" s="144">
        <v>0</v>
      </c>
      <c r="L90" s="144">
        <v>2</v>
      </c>
      <c r="M90" s="144">
        <v>2</v>
      </c>
      <c r="N90" s="144">
        <v>2</v>
      </c>
      <c r="O90" s="144">
        <v>0</v>
      </c>
      <c r="P90" s="144">
        <v>0</v>
      </c>
      <c r="Q90" s="144">
        <v>0</v>
      </c>
      <c r="R90" s="144">
        <v>8</v>
      </c>
    </row>
    <row r="91" spans="1:18" x14ac:dyDescent="0.25">
      <c r="A91">
        <v>7414003633</v>
      </c>
      <c r="B91" t="s">
        <v>8699</v>
      </c>
      <c r="C91" t="s">
        <v>4</v>
      </c>
      <c r="D91" t="s">
        <v>8434</v>
      </c>
      <c r="E91" t="s">
        <v>3128</v>
      </c>
      <c r="F91" t="s">
        <v>399</v>
      </c>
      <c r="G91" s="144">
        <v>1</v>
      </c>
      <c r="H91" s="144">
        <v>0</v>
      </c>
      <c r="I91" s="144">
        <v>0</v>
      </c>
      <c r="J91" s="144">
        <v>1</v>
      </c>
      <c r="K91" s="144">
        <v>0</v>
      </c>
      <c r="L91" s="144">
        <v>0</v>
      </c>
      <c r="M91" s="144">
        <v>0</v>
      </c>
      <c r="N91" s="144">
        <v>0</v>
      </c>
      <c r="O91" s="144">
        <v>0</v>
      </c>
      <c r="P91" s="144">
        <v>0</v>
      </c>
      <c r="Q91" s="144">
        <v>0</v>
      </c>
      <c r="R91" s="144">
        <v>1</v>
      </c>
    </row>
    <row r="92" spans="1:18" x14ac:dyDescent="0.25">
      <c r="A92">
        <v>7415015198</v>
      </c>
      <c r="B92" t="s">
        <v>8700</v>
      </c>
      <c r="C92" t="s">
        <v>4</v>
      </c>
      <c r="D92" t="s">
        <v>8434</v>
      </c>
      <c r="E92" t="s">
        <v>2260</v>
      </c>
      <c r="F92" t="s">
        <v>466</v>
      </c>
      <c r="G92" s="144">
        <v>5</v>
      </c>
      <c r="H92" s="144"/>
      <c r="I92" s="144">
        <v>5</v>
      </c>
      <c r="J92" s="144"/>
      <c r="K92" s="144"/>
      <c r="L92" s="144"/>
      <c r="M92" s="144"/>
      <c r="N92" s="144"/>
      <c r="O92" s="144"/>
      <c r="P92" s="144"/>
      <c r="Q92" s="144"/>
      <c r="R92" s="144">
        <v>5</v>
      </c>
    </row>
    <row r="93" spans="1:18" x14ac:dyDescent="0.25">
      <c r="A93">
        <v>7415015198</v>
      </c>
      <c r="B93" t="s">
        <v>8700</v>
      </c>
      <c r="C93" t="s">
        <v>4</v>
      </c>
      <c r="D93" t="s">
        <v>8434</v>
      </c>
      <c r="E93" t="s">
        <v>3014</v>
      </c>
      <c r="F93" t="s">
        <v>147</v>
      </c>
      <c r="G93" s="144">
        <v>49</v>
      </c>
      <c r="H93" s="144"/>
      <c r="I93" s="144"/>
      <c r="J93" s="144">
        <v>5</v>
      </c>
      <c r="K93" s="144"/>
      <c r="L93" s="144">
        <v>5</v>
      </c>
      <c r="M93" s="144">
        <v>5</v>
      </c>
      <c r="N93" s="144">
        <v>5</v>
      </c>
      <c r="O93" s="144"/>
      <c r="P93" s="144"/>
      <c r="Q93" s="144"/>
      <c r="R93" s="144">
        <v>49</v>
      </c>
    </row>
    <row r="94" spans="1:18" x14ac:dyDescent="0.25">
      <c r="A94">
        <v>7415015198</v>
      </c>
      <c r="B94" t="s">
        <v>8700</v>
      </c>
      <c r="C94" t="s">
        <v>4</v>
      </c>
      <c r="D94" t="s">
        <v>8434</v>
      </c>
      <c r="E94" t="s">
        <v>5148</v>
      </c>
      <c r="F94" t="s">
        <v>255</v>
      </c>
      <c r="G94" s="144">
        <v>5</v>
      </c>
      <c r="H94" s="144"/>
      <c r="I94" s="144">
        <v>2</v>
      </c>
      <c r="J94" s="144">
        <v>1</v>
      </c>
      <c r="K94" s="144"/>
      <c r="L94" s="144">
        <v>2</v>
      </c>
      <c r="M94" s="144">
        <v>2</v>
      </c>
      <c r="N94" s="144">
        <v>1</v>
      </c>
      <c r="O94" s="144"/>
      <c r="P94" s="144"/>
      <c r="Q94" s="144"/>
      <c r="R94" s="144">
        <v>5</v>
      </c>
    </row>
    <row r="95" spans="1:18" x14ac:dyDescent="0.25">
      <c r="A95">
        <v>7415015198</v>
      </c>
      <c r="B95" t="s">
        <v>8700</v>
      </c>
      <c r="C95" t="s">
        <v>4</v>
      </c>
      <c r="D95" t="s">
        <v>8434</v>
      </c>
      <c r="E95" t="s">
        <v>5537</v>
      </c>
      <c r="F95" t="s">
        <v>204</v>
      </c>
      <c r="G95" s="144">
        <v>3</v>
      </c>
      <c r="H95" s="144"/>
      <c r="I95" s="144">
        <v>3</v>
      </c>
      <c r="J95" s="144"/>
      <c r="K95" s="144"/>
      <c r="L95" s="144"/>
      <c r="M95" s="144"/>
      <c r="N95" s="144"/>
      <c r="O95" s="144"/>
      <c r="P95" s="144"/>
      <c r="Q95" s="144"/>
      <c r="R95" s="144">
        <v>3</v>
      </c>
    </row>
    <row r="96" spans="1:18" x14ac:dyDescent="0.25">
      <c r="A96">
        <v>7415029289</v>
      </c>
      <c r="B96" t="s">
        <v>8702</v>
      </c>
      <c r="C96" t="s">
        <v>4</v>
      </c>
      <c r="D96" t="s">
        <v>8435</v>
      </c>
      <c r="E96" t="s">
        <v>6015</v>
      </c>
      <c r="F96" t="s">
        <v>565</v>
      </c>
      <c r="G96" s="144">
        <v>10</v>
      </c>
      <c r="H96" s="144"/>
      <c r="I96" s="144">
        <v>5</v>
      </c>
      <c r="J96" s="144"/>
      <c r="K96" s="144"/>
      <c r="L96" s="144">
        <v>5</v>
      </c>
      <c r="M96" s="144">
        <v>5</v>
      </c>
      <c r="N96" s="144"/>
      <c r="O96" s="144"/>
      <c r="P96" s="144"/>
      <c r="Q96" s="144"/>
      <c r="R96" s="144">
        <v>10</v>
      </c>
    </row>
    <row r="97" spans="1:18" x14ac:dyDescent="0.25">
      <c r="A97">
        <v>7415029289</v>
      </c>
      <c r="B97" t="s">
        <v>8702</v>
      </c>
      <c r="C97" t="s">
        <v>4</v>
      </c>
      <c r="D97" t="s">
        <v>8435</v>
      </c>
      <c r="E97" t="s">
        <v>8080</v>
      </c>
      <c r="F97" t="s">
        <v>266</v>
      </c>
      <c r="G97" s="144">
        <v>46</v>
      </c>
      <c r="H97" s="144"/>
      <c r="I97" s="144"/>
      <c r="J97" s="144">
        <v>19</v>
      </c>
      <c r="K97" s="144">
        <v>15</v>
      </c>
      <c r="L97" s="144">
        <v>27</v>
      </c>
      <c r="M97" s="144">
        <v>27</v>
      </c>
      <c r="N97" s="144">
        <v>19</v>
      </c>
      <c r="O97" s="144"/>
      <c r="P97" s="144"/>
      <c r="Q97" s="144"/>
      <c r="R97" s="144">
        <v>46</v>
      </c>
    </row>
    <row r="98" spans="1:18" x14ac:dyDescent="0.25">
      <c r="A98">
        <v>7415029289</v>
      </c>
      <c r="B98" t="s">
        <v>8702</v>
      </c>
      <c r="C98" t="s">
        <v>4</v>
      </c>
      <c r="D98" t="s">
        <v>8435</v>
      </c>
      <c r="E98" t="s">
        <v>6542</v>
      </c>
      <c r="F98" t="s">
        <v>567</v>
      </c>
      <c r="G98" s="144">
        <v>18</v>
      </c>
      <c r="H98" s="144"/>
      <c r="I98" s="144">
        <v>12</v>
      </c>
      <c r="J98" s="144">
        <v>2</v>
      </c>
      <c r="K98" s="144"/>
      <c r="L98" s="144">
        <v>4</v>
      </c>
      <c r="M98" s="144">
        <v>4</v>
      </c>
      <c r="N98" s="144">
        <v>2</v>
      </c>
      <c r="O98" s="144"/>
      <c r="P98" s="144"/>
      <c r="Q98" s="144"/>
      <c r="R98" s="144">
        <v>18</v>
      </c>
    </row>
    <row r="99" spans="1:18" x14ac:dyDescent="0.25">
      <c r="A99">
        <v>7415029289</v>
      </c>
      <c r="B99" t="s">
        <v>8702</v>
      </c>
      <c r="C99" t="s">
        <v>4</v>
      </c>
      <c r="D99" t="s">
        <v>8434</v>
      </c>
      <c r="E99" t="s">
        <v>2260</v>
      </c>
      <c r="F99" t="s">
        <v>466</v>
      </c>
      <c r="G99" s="144">
        <v>57</v>
      </c>
      <c r="H99" s="144"/>
      <c r="I99" s="144">
        <v>35</v>
      </c>
      <c r="J99" s="144">
        <v>4</v>
      </c>
      <c r="K99" s="144"/>
      <c r="L99" s="144">
        <v>8</v>
      </c>
      <c r="M99" s="144">
        <v>8</v>
      </c>
      <c r="N99" s="144">
        <v>4</v>
      </c>
      <c r="O99" s="144"/>
      <c r="P99" s="144"/>
      <c r="Q99" s="144"/>
      <c r="R99" s="144">
        <v>57</v>
      </c>
    </row>
    <row r="100" spans="1:18" x14ac:dyDescent="0.25">
      <c r="A100">
        <v>7415029289</v>
      </c>
      <c r="B100" t="s">
        <v>8702</v>
      </c>
      <c r="C100" t="s">
        <v>4</v>
      </c>
      <c r="D100" t="s">
        <v>8434</v>
      </c>
      <c r="E100" t="s">
        <v>3710</v>
      </c>
      <c r="F100" t="s">
        <v>255</v>
      </c>
      <c r="G100" s="144">
        <v>16</v>
      </c>
      <c r="H100" s="144"/>
      <c r="I100" s="144">
        <v>15</v>
      </c>
      <c r="J100" s="144"/>
      <c r="K100" s="144"/>
      <c r="L100" s="144">
        <v>1</v>
      </c>
      <c r="M100" s="144">
        <v>1</v>
      </c>
      <c r="N100" s="144"/>
      <c r="O100" s="144"/>
      <c r="P100" s="144"/>
      <c r="Q100" s="144"/>
      <c r="R100" s="144">
        <v>16</v>
      </c>
    </row>
    <row r="101" spans="1:18" x14ac:dyDescent="0.25">
      <c r="A101">
        <v>7415029289</v>
      </c>
      <c r="B101" t="s">
        <v>8702</v>
      </c>
      <c r="C101" t="s">
        <v>4</v>
      </c>
      <c r="D101" t="s">
        <v>8434</v>
      </c>
      <c r="E101" t="s">
        <v>4784</v>
      </c>
      <c r="F101" t="s">
        <v>227</v>
      </c>
      <c r="G101" s="144">
        <v>20</v>
      </c>
      <c r="H101" s="144">
        <v>0</v>
      </c>
      <c r="I101" s="144">
        <v>8</v>
      </c>
      <c r="J101" s="144">
        <v>0</v>
      </c>
      <c r="K101" s="144">
        <v>0</v>
      </c>
      <c r="L101" s="144">
        <v>12</v>
      </c>
      <c r="M101" s="144">
        <v>0</v>
      </c>
      <c r="N101" s="144">
        <v>0</v>
      </c>
      <c r="O101" s="144">
        <v>0</v>
      </c>
      <c r="P101" s="144">
        <v>0</v>
      </c>
      <c r="Q101" s="144">
        <v>0</v>
      </c>
      <c r="R101" s="144">
        <v>8</v>
      </c>
    </row>
    <row r="102" spans="1:18" x14ac:dyDescent="0.25">
      <c r="A102">
        <v>7415029289</v>
      </c>
      <c r="B102" t="s">
        <v>8702</v>
      </c>
      <c r="C102" t="s">
        <v>4</v>
      </c>
      <c r="D102" t="s">
        <v>8434</v>
      </c>
      <c r="E102" t="s">
        <v>4842</v>
      </c>
      <c r="F102" t="s">
        <v>421</v>
      </c>
      <c r="G102" s="144">
        <v>246</v>
      </c>
      <c r="H102" s="144">
        <v>0</v>
      </c>
      <c r="I102" s="144">
        <v>60</v>
      </c>
      <c r="J102" s="144">
        <v>21</v>
      </c>
      <c r="K102" s="144">
        <v>7</v>
      </c>
      <c r="L102" s="144">
        <v>50</v>
      </c>
      <c r="M102" s="144">
        <v>50</v>
      </c>
      <c r="N102" s="144">
        <v>36</v>
      </c>
      <c r="O102" s="144">
        <v>0</v>
      </c>
      <c r="P102" s="144">
        <v>0</v>
      </c>
      <c r="Q102" s="144">
        <v>0</v>
      </c>
      <c r="R102" s="144">
        <v>706</v>
      </c>
    </row>
    <row r="103" spans="1:18" x14ac:dyDescent="0.25">
      <c r="A103">
        <v>7415029289</v>
      </c>
      <c r="B103" t="s">
        <v>8702</v>
      </c>
      <c r="C103" t="s">
        <v>4</v>
      </c>
      <c r="D103" t="s">
        <v>8434</v>
      </c>
      <c r="E103" t="s">
        <v>4859</v>
      </c>
      <c r="F103" t="s">
        <v>418</v>
      </c>
      <c r="G103" s="144">
        <v>67</v>
      </c>
      <c r="H103" s="144"/>
      <c r="I103" s="144">
        <v>30</v>
      </c>
      <c r="J103" s="144">
        <v>16</v>
      </c>
      <c r="K103" s="144"/>
      <c r="L103" s="144">
        <v>21</v>
      </c>
      <c r="M103" s="144">
        <v>21</v>
      </c>
      <c r="N103" s="144">
        <v>16</v>
      </c>
      <c r="O103" s="144"/>
      <c r="P103" s="144"/>
      <c r="Q103" s="144"/>
      <c r="R103" s="144">
        <v>67</v>
      </c>
    </row>
    <row r="104" spans="1:18" x14ac:dyDescent="0.25">
      <c r="A104">
        <v>7415029289</v>
      </c>
      <c r="B104" t="s">
        <v>8702</v>
      </c>
      <c r="C104" t="s">
        <v>4</v>
      </c>
      <c r="D104" t="s">
        <v>8434</v>
      </c>
      <c r="E104" t="s">
        <v>5862</v>
      </c>
      <c r="F104" t="s">
        <v>425</v>
      </c>
      <c r="G104" s="144">
        <v>4</v>
      </c>
      <c r="H104" s="144">
        <v>0</v>
      </c>
      <c r="I104" s="144">
        <v>2</v>
      </c>
      <c r="J104" s="144">
        <v>0</v>
      </c>
      <c r="K104" s="144">
        <v>0</v>
      </c>
      <c r="L104" s="144">
        <v>2</v>
      </c>
      <c r="M104" s="144">
        <v>2</v>
      </c>
      <c r="N104" s="144">
        <v>0</v>
      </c>
      <c r="O104" s="144">
        <v>2</v>
      </c>
      <c r="P104" s="144">
        <v>0</v>
      </c>
      <c r="Q104" s="144"/>
      <c r="R104" s="144">
        <v>4</v>
      </c>
    </row>
    <row r="105" spans="1:18" x14ac:dyDescent="0.25">
      <c r="A105">
        <v>7415029289</v>
      </c>
      <c r="B105" t="s">
        <v>8702</v>
      </c>
      <c r="C105" t="s">
        <v>4</v>
      </c>
      <c r="D105" t="s">
        <v>8434</v>
      </c>
      <c r="E105" t="s">
        <v>4889</v>
      </c>
      <c r="F105" t="s">
        <v>219</v>
      </c>
      <c r="G105" s="144">
        <v>25</v>
      </c>
      <c r="H105" s="144">
        <v>0</v>
      </c>
      <c r="I105" s="144">
        <v>19</v>
      </c>
      <c r="J105" s="144">
        <v>0</v>
      </c>
      <c r="K105" s="144">
        <v>17</v>
      </c>
      <c r="L105" s="144">
        <v>6</v>
      </c>
      <c r="M105" s="144">
        <v>6</v>
      </c>
      <c r="N105" s="144">
        <v>6</v>
      </c>
      <c r="O105" s="144">
        <v>0</v>
      </c>
      <c r="P105" s="144">
        <v>0</v>
      </c>
      <c r="Q105" s="144">
        <v>0</v>
      </c>
      <c r="R105" s="144">
        <v>25</v>
      </c>
    </row>
    <row r="106" spans="1:18" x14ac:dyDescent="0.25">
      <c r="A106">
        <v>7415029289</v>
      </c>
      <c r="B106" t="s">
        <v>8702</v>
      </c>
      <c r="C106" t="s">
        <v>4</v>
      </c>
      <c r="D106" t="s">
        <v>8434</v>
      </c>
      <c r="E106" t="s">
        <v>5148</v>
      </c>
      <c r="F106" t="s">
        <v>266</v>
      </c>
      <c r="G106" s="144">
        <v>70</v>
      </c>
      <c r="H106" s="144">
        <v>0</v>
      </c>
      <c r="I106" s="144">
        <v>47</v>
      </c>
      <c r="J106" s="144">
        <v>6</v>
      </c>
      <c r="K106" s="144">
        <v>6</v>
      </c>
      <c r="L106" s="144">
        <v>17</v>
      </c>
      <c r="M106" s="144">
        <v>12</v>
      </c>
      <c r="N106" s="144">
        <v>11</v>
      </c>
      <c r="O106" s="144">
        <v>0</v>
      </c>
      <c r="P106" s="144">
        <v>0</v>
      </c>
      <c r="Q106" s="144">
        <v>0</v>
      </c>
      <c r="R106" s="144">
        <v>65</v>
      </c>
    </row>
    <row r="107" spans="1:18" x14ac:dyDescent="0.25">
      <c r="A107">
        <v>7415029289</v>
      </c>
      <c r="B107" t="s">
        <v>8702</v>
      </c>
      <c r="C107" t="s">
        <v>4</v>
      </c>
      <c r="D107" t="s">
        <v>8434</v>
      </c>
      <c r="E107" t="s">
        <v>5482</v>
      </c>
      <c r="F107" t="s">
        <v>8649</v>
      </c>
      <c r="G107" s="144">
        <v>80</v>
      </c>
      <c r="H107" s="144"/>
      <c r="I107" s="144">
        <v>35</v>
      </c>
      <c r="J107" s="144">
        <v>8</v>
      </c>
      <c r="K107" s="144">
        <v>5</v>
      </c>
      <c r="L107" s="144">
        <v>15</v>
      </c>
      <c r="M107" s="144">
        <v>15</v>
      </c>
      <c r="N107" s="144">
        <v>9</v>
      </c>
      <c r="O107" s="144"/>
      <c r="P107" s="144"/>
      <c r="Q107" s="144"/>
      <c r="R107" s="144">
        <v>102</v>
      </c>
    </row>
    <row r="108" spans="1:18" x14ac:dyDescent="0.25">
      <c r="A108">
        <v>7415029289</v>
      </c>
      <c r="B108" t="s">
        <v>8702</v>
      </c>
      <c r="C108" t="s">
        <v>4</v>
      </c>
      <c r="D108" t="s">
        <v>8434</v>
      </c>
      <c r="E108" t="s">
        <v>5537</v>
      </c>
      <c r="F108" t="s">
        <v>219</v>
      </c>
      <c r="G108" s="144">
        <v>43</v>
      </c>
      <c r="H108" s="144"/>
      <c r="I108" s="144">
        <v>30</v>
      </c>
      <c r="J108" s="144">
        <v>5</v>
      </c>
      <c r="K108" s="144">
        <v>7</v>
      </c>
      <c r="L108" s="144">
        <v>8</v>
      </c>
      <c r="M108" s="144">
        <v>8</v>
      </c>
      <c r="N108" s="144">
        <v>5</v>
      </c>
      <c r="O108" s="144"/>
      <c r="P108" s="144"/>
      <c r="Q108" s="144"/>
      <c r="R108" s="144">
        <v>43</v>
      </c>
    </row>
    <row r="109" spans="1:18" x14ac:dyDescent="0.25">
      <c r="A109">
        <v>7415044181</v>
      </c>
      <c r="B109" t="s">
        <v>8704</v>
      </c>
      <c r="C109" t="s">
        <v>4</v>
      </c>
      <c r="D109" t="s">
        <v>8434</v>
      </c>
      <c r="E109" t="s">
        <v>2260</v>
      </c>
      <c r="F109" t="s">
        <v>466</v>
      </c>
      <c r="G109" s="144">
        <v>3</v>
      </c>
      <c r="H109" s="144"/>
      <c r="I109" s="144">
        <v>3</v>
      </c>
      <c r="J109" s="144"/>
      <c r="K109" s="144"/>
      <c r="L109" s="144"/>
      <c r="M109" s="144"/>
      <c r="N109" s="144"/>
      <c r="O109" s="144"/>
      <c r="P109" s="144"/>
      <c r="Q109" s="144"/>
      <c r="R109" s="144">
        <v>3</v>
      </c>
    </row>
    <row r="110" spans="1:18" x14ac:dyDescent="0.25">
      <c r="A110">
        <v>7415044181</v>
      </c>
      <c r="B110" t="s">
        <v>8704</v>
      </c>
      <c r="C110" t="s">
        <v>4</v>
      </c>
      <c r="D110" t="s">
        <v>8434</v>
      </c>
      <c r="E110" t="s">
        <v>5537</v>
      </c>
      <c r="F110" t="s">
        <v>204</v>
      </c>
      <c r="G110" s="144">
        <v>5</v>
      </c>
      <c r="H110" s="144"/>
      <c r="I110" s="144">
        <v>5</v>
      </c>
      <c r="J110" s="144"/>
      <c r="K110" s="144"/>
      <c r="L110" s="144"/>
      <c r="M110" s="144"/>
      <c r="N110" s="144"/>
      <c r="O110" s="144"/>
      <c r="P110" s="144"/>
      <c r="Q110" s="144"/>
      <c r="R110" s="144">
        <v>5</v>
      </c>
    </row>
    <row r="111" spans="1:18" x14ac:dyDescent="0.25">
      <c r="A111">
        <v>7415061758</v>
      </c>
      <c r="B111" t="s">
        <v>8705</v>
      </c>
      <c r="C111" t="s">
        <v>4</v>
      </c>
      <c r="D111" t="s">
        <v>8435</v>
      </c>
      <c r="E111" t="s">
        <v>7897</v>
      </c>
      <c r="F111" t="s">
        <v>141</v>
      </c>
      <c r="G111" s="144">
        <v>1</v>
      </c>
      <c r="H111" s="144"/>
      <c r="I111" s="144">
        <v>1</v>
      </c>
      <c r="J111" s="144"/>
      <c r="K111" s="144"/>
      <c r="L111" s="144"/>
      <c r="M111" s="144"/>
      <c r="N111" s="144"/>
      <c r="O111" s="144"/>
      <c r="P111" s="144"/>
      <c r="Q111" s="144"/>
      <c r="R111" s="144">
        <v>1</v>
      </c>
    </row>
    <row r="112" spans="1:18" x14ac:dyDescent="0.25">
      <c r="A112">
        <v>7415061758</v>
      </c>
      <c r="B112" t="s">
        <v>8705</v>
      </c>
      <c r="C112" t="s">
        <v>4</v>
      </c>
      <c r="D112" t="s">
        <v>8434</v>
      </c>
      <c r="E112" t="s">
        <v>2260</v>
      </c>
      <c r="F112" t="s">
        <v>466</v>
      </c>
      <c r="G112" s="144">
        <v>6</v>
      </c>
      <c r="H112" s="144"/>
      <c r="I112" s="144">
        <v>5</v>
      </c>
      <c r="J112" s="144"/>
      <c r="K112" s="144"/>
      <c r="L112" s="144"/>
      <c r="M112" s="144"/>
      <c r="N112" s="144"/>
      <c r="O112" s="144"/>
      <c r="P112" s="144"/>
      <c r="Q112" s="144"/>
      <c r="R112" s="144">
        <v>6</v>
      </c>
    </row>
    <row r="113" spans="1:18" x14ac:dyDescent="0.25">
      <c r="A113">
        <v>7415061758</v>
      </c>
      <c r="B113" t="s">
        <v>8705</v>
      </c>
      <c r="C113" t="s">
        <v>4</v>
      </c>
      <c r="D113" t="s">
        <v>8434</v>
      </c>
      <c r="E113" t="s">
        <v>3014</v>
      </c>
      <c r="F113" t="s">
        <v>147</v>
      </c>
      <c r="G113" s="144">
        <v>8</v>
      </c>
      <c r="H113" s="144"/>
      <c r="I113" s="144"/>
      <c r="J113" s="144">
        <v>4</v>
      </c>
      <c r="K113" s="144"/>
      <c r="L113" s="144">
        <v>4</v>
      </c>
      <c r="M113" s="144">
        <v>4</v>
      </c>
      <c r="N113" s="144">
        <v>4</v>
      </c>
      <c r="O113" s="144"/>
      <c r="P113" s="144"/>
      <c r="Q113" s="144"/>
      <c r="R113" s="144">
        <v>8</v>
      </c>
    </row>
    <row r="114" spans="1:18" x14ac:dyDescent="0.25">
      <c r="A114">
        <v>7415061758</v>
      </c>
      <c r="B114" t="s">
        <v>8705</v>
      </c>
      <c r="C114" t="s">
        <v>4</v>
      </c>
      <c r="D114" t="s">
        <v>8434</v>
      </c>
      <c r="E114" t="s">
        <v>5482</v>
      </c>
      <c r="F114" t="s">
        <v>8649</v>
      </c>
      <c r="G114" s="144">
        <v>3</v>
      </c>
      <c r="H114" s="144"/>
      <c r="I114" s="144">
        <v>3</v>
      </c>
      <c r="J114" s="144"/>
      <c r="K114" s="144"/>
      <c r="L114" s="144"/>
      <c r="M114" s="144"/>
      <c r="N114" s="144"/>
      <c r="O114" s="144"/>
      <c r="P114" s="144"/>
      <c r="Q114" s="144"/>
      <c r="R114" s="144">
        <v>3</v>
      </c>
    </row>
    <row r="115" spans="1:18" x14ac:dyDescent="0.25">
      <c r="A115">
        <v>7415061758</v>
      </c>
      <c r="B115" t="s">
        <v>8705</v>
      </c>
      <c r="C115" t="s">
        <v>4</v>
      </c>
      <c r="D115" t="s">
        <v>8434</v>
      </c>
      <c r="E115" t="s">
        <v>5537</v>
      </c>
      <c r="F115" t="s">
        <v>204</v>
      </c>
      <c r="G115" s="144">
        <v>7</v>
      </c>
      <c r="H115" s="144"/>
      <c r="I115" s="144">
        <v>5</v>
      </c>
      <c r="J115" s="144"/>
      <c r="K115" s="144"/>
      <c r="L115" s="144">
        <v>2</v>
      </c>
      <c r="M115" s="144">
        <v>2</v>
      </c>
      <c r="N115" s="144"/>
      <c r="O115" s="144"/>
      <c r="P115" s="144"/>
      <c r="Q115" s="144"/>
      <c r="R115" s="144">
        <v>7</v>
      </c>
    </row>
    <row r="116" spans="1:18" x14ac:dyDescent="0.25">
      <c r="A116">
        <v>7417001747</v>
      </c>
      <c r="B116" t="s">
        <v>8707</v>
      </c>
      <c r="C116" t="s">
        <v>4</v>
      </c>
      <c r="D116" t="s">
        <v>8434</v>
      </c>
      <c r="E116" t="s">
        <v>1365</v>
      </c>
      <c r="F116" t="s">
        <v>383</v>
      </c>
      <c r="G116" s="144">
        <v>17</v>
      </c>
      <c r="H116" s="144">
        <v>0</v>
      </c>
      <c r="I116" s="144">
        <v>17</v>
      </c>
      <c r="J116" s="144">
        <v>0</v>
      </c>
      <c r="K116" s="144">
        <v>17</v>
      </c>
      <c r="L116" s="144">
        <v>0</v>
      </c>
      <c r="M116" s="144">
        <v>0</v>
      </c>
      <c r="N116" s="144">
        <v>0</v>
      </c>
      <c r="O116" s="144">
        <v>0</v>
      </c>
      <c r="P116" s="144">
        <v>0</v>
      </c>
      <c r="Q116" s="144">
        <v>0</v>
      </c>
      <c r="R116" s="144">
        <v>17</v>
      </c>
    </row>
    <row r="117" spans="1:18" x14ac:dyDescent="0.25">
      <c r="A117">
        <v>7417001747</v>
      </c>
      <c r="B117" t="s">
        <v>8707</v>
      </c>
      <c r="C117" t="s">
        <v>4</v>
      </c>
      <c r="D117" t="s">
        <v>8434</v>
      </c>
      <c r="E117" t="s">
        <v>2375</v>
      </c>
      <c r="F117" t="s">
        <v>311</v>
      </c>
      <c r="G117" s="144">
        <v>9</v>
      </c>
      <c r="H117" s="144">
        <v>0</v>
      </c>
      <c r="I117" s="144">
        <v>9</v>
      </c>
      <c r="J117" s="144">
        <v>0</v>
      </c>
      <c r="K117" s="144">
        <v>6</v>
      </c>
      <c r="L117" s="144">
        <v>0</v>
      </c>
      <c r="M117" s="144">
        <v>0</v>
      </c>
      <c r="N117" s="144">
        <v>0</v>
      </c>
      <c r="O117" s="144">
        <v>0</v>
      </c>
      <c r="P117" s="144">
        <v>0</v>
      </c>
      <c r="Q117" s="144">
        <v>0</v>
      </c>
      <c r="R117" s="144">
        <v>9</v>
      </c>
    </row>
    <row r="118" spans="1:18" x14ac:dyDescent="0.25">
      <c r="A118">
        <v>7417001747</v>
      </c>
      <c r="B118" t="s">
        <v>8707</v>
      </c>
      <c r="C118" t="s">
        <v>4</v>
      </c>
      <c r="D118" t="s">
        <v>8434</v>
      </c>
      <c r="E118" t="s">
        <v>2596</v>
      </c>
      <c r="F118" t="s">
        <v>384</v>
      </c>
      <c r="G118" s="144">
        <v>4</v>
      </c>
      <c r="H118" s="144">
        <v>0</v>
      </c>
      <c r="I118" s="144">
        <v>0</v>
      </c>
      <c r="J118" s="144">
        <v>0</v>
      </c>
      <c r="K118" s="144">
        <v>0</v>
      </c>
      <c r="L118" s="144">
        <v>2</v>
      </c>
      <c r="M118" s="144">
        <v>2</v>
      </c>
      <c r="N118" s="144">
        <v>2</v>
      </c>
      <c r="O118" s="144">
        <v>0</v>
      </c>
      <c r="P118" s="144">
        <v>0</v>
      </c>
      <c r="Q118" s="144"/>
      <c r="R118" s="144">
        <v>4</v>
      </c>
    </row>
    <row r="119" spans="1:18" x14ac:dyDescent="0.25">
      <c r="A119">
        <v>7417001747</v>
      </c>
      <c r="B119" t="s">
        <v>8707</v>
      </c>
      <c r="C119" t="s">
        <v>4</v>
      </c>
      <c r="D119" t="s">
        <v>8434</v>
      </c>
      <c r="E119" t="s">
        <v>4882</v>
      </c>
      <c r="F119" t="s">
        <v>270</v>
      </c>
      <c r="G119" s="144">
        <v>10</v>
      </c>
      <c r="H119" s="144">
        <v>0</v>
      </c>
      <c r="I119" s="144">
        <v>10</v>
      </c>
      <c r="J119" s="144">
        <v>0</v>
      </c>
      <c r="K119" s="144">
        <v>3</v>
      </c>
      <c r="L119" s="144">
        <v>0</v>
      </c>
      <c r="M119" s="144">
        <v>0</v>
      </c>
      <c r="N119" s="144">
        <v>0</v>
      </c>
      <c r="O119" s="144">
        <v>0</v>
      </c>
      <c r="P119" s="144">
        <v>0</v>
      </c>
      <c r="Q119" s="144">
        <v>0</v>
      </c>
      <c r="R119" s="144">
        <v>10</v>
      </c>
    </row>
    <row r="120" spans="1:18" x14ac:dyDescent="0.25">
      <c r="A120">
        <v>7417001747</v>
      </c>
      <c r="B120" t="s">
        <v>8707</v>
      </c>
      <c r="C120" t="s">
        <v>4</v>
      </c>
      <c r="D120" t="s">
        <v>8434</v>
      </c>
      <c r="E120" t="s">
        <v>5482</v>
      </c>
      <c r="F120" t="s">
        <v>8649</v>
      </c>
      <c r="G120" s="144">
        <v>3</v>
      </c>
      <c r="H120" s="144">
        <v>0</v>
      </c>
      <c r="I120" s="144">
        <v>3</v>
      </c>
      <c r="J120" s="144">
        <v>0</v>
      </c>
      <c r="K120" s="144">
        <v>0</v>
      </c>
      <c r="L120" s="144">
        <v>0</v>
      </c>
      <c r="M120" s="144">
        <v>0</v>
      </c>
      <c r="N120" s="144">
        <v>0</v>
      </c>
      <c r="O120" s="144">
        <v>0</v>
      </c>
      <c r="P120" s="144">
        <v>0</v>
      </c>
      <c r="Q120" s="144">
        <v>0</v>
      </c>
      <c r="R120" s="144">
        <v>3</v>
      </c>
    </row>
    <row r="121" spans="1:18" x14ac:dyDescent="0.25">
      <c r="A121">
        <v>7417001747</v>
      </c>
      <c r="B121" t="s">
        <v>8707</v>
      </c>
      <c r="C121" t="s">
        <v>4</v>
      </c>
      <c r="D121" t="s">
        <v>8434</v>
      </c>
      <c r="E121" t="s">
        <v>5537</v>
      </c>
      <c r="F121" t="s">
        <v>204</v>
      </c>
      <c r="G121" s="144">
        <v>10</v>
      </c>
      <c r="H121" s="144">
        <v>0</v>
      </c>
      <c r="I121" s="144">
        <v>4</v>
      </c>
      <c r="J121" s="144">
        <v>0</v>
      </c>
      <c r="K121" s="144">
        <v>0</v>
      </c>
      <c r="L121" s="144">
        <v>0</v>
      </c>
      <c r="M121" s="144">
        <v>0</v>
      </c>
      <c r="N121" s="144">
        <v>0</v>
      </c>
      <c r="O121" s="144">
        <v>0</v>
      </c>
      <c r="P121" s="144">
        <v>0</v>
      </c>
      <c r="Q121" s="144">
        <v>0</v>
      </c>
      <c r="R121" s="144">
        <v>10</v>
      </c>
    </row>
    <row r="122" spans="1:18" x14ac:dyDescent="0.25">
      <c r="A122">
        <v>7417001747</v>
      </c>
      <c r="B122" t="s">
        <v>8707</v>
      </c>
      <c r="C122" t="s">
        <v>4</v>
      </c>
      <c r="D122" t="s">
        <v>8434</v>
      </c>
      <c r="E122" t="s">
        <v>5569</v>
      </c>
      <c r="F122" t="s">
        <v>219</v>
      </c>
      <c r="G122" s="144">
        <v>22</v>
      </c>
      <c r="H122" s="144">
        <v>0</v>
      </c>
      <c r="I122" s="144">
        <v>22</v>
      </c>
      <c r="J122" s="144">
        <v>0</v>
      </c>
      <c r="K122" s="144">
        <v>3</v>
      </c>
      <c r="L122" s="144">
        <v>0</v>
      </c>
      <c r="M122" s="144">
        <v>0</v>
      </c>
      <c r="N122" s="144">
        <v>0</v>
      </c>
      <c r="O122" s="144">
        <v>0</v>
      </c>
      <c r="P122" s="144">
        <v>0</v>
      </c>
      <c r="Q122" s="144">
        <v>0</v>
      </c>
      <c r="R122" s="144">
        <v>22</v>
      </c>
    </row>
    <row r="123" spans="1:18" x14ac:dyDescent="0.25">
      <c r="A123">
        <v>7417001747</v>
      </c>
      <c r="B123" t="s">
        <v>8707</v>
      </c>
      <c r="C123" t="s">
        <v>4</v>
      </c>
      <c r="D123" t="s">
        <v>8434</v>
      </c>
      <c r="E123" t="s">
        <v>4169</v>
      </c>
      <c r="F123" t="s">
        <v>384</v>
      </c>
      <c r="G123" s="144">
        <v>1</v>
      </c>
      <c r="H123" s="144">
        <v>0</v>
      </c>
      <c r="I123" s="144">
        <v>0</v>
      </c>
      <c r="J123" s="144">
        <v>0</v>
      </c>
      <c r="K123" s="144">
        <v>0</v>
      </c>
      <c r="L123" s="144">
        <v>1</v>
      </c>
      <c r="M123" s="144">
        <v>1</v>
      </c>
      <c r="N123" s="144">
        <v>1</v>
      </c>
      <c r="O123" s="144">
        <v>0</v>
      </c>
      <c r="P123" s="144">
        <v>0</v>
      </c>
      <c r="Q123" s="144"/>
      <c r="R123" s="144">
        <v>1</v>
      </c>
    </row>
    <row r="124" spans="1:18" x14ac:dyDescent="0.25">
      <c r="A124">
        <v>7417011270</v>
      </c>
      <c r="B124" t="s">
        <v>8708</v>
      </c>
      <c r="C124" t="s">
        <v>4</v>
      </c>
      <c r="D124" t="s">
        <v>8434</v>
      </c>
      <c r="E124" t="s">
        <v>2375</v>
      </c>
      <c r="F124" t="s">
        <v>311</v>
      </c>
      <c r="G124" s="144">
        <v>12</v>
      </c>
      <c r="H124" s="144">
        <v>0</v>
      </c>
      <c r="I124" s="144">
        <v>9</v>
      </c>
      <c r="J124" s="144">
        <v>0</v>
      </c>
      <c r="K124" s="144">
        <v>6</v>
      </c>
      <c r="L124" s="144">
        <v>0</v>
      </c>
      <c r="M124" s="144">
        <v>0</v>
      </c>
      <c r="N124" s="144">
        <v>0</v>
      </c>
      <c r="O124" s="144">
        <v>0</v>
      </c>
      <c r="P124" s="144">
        <v>0</v>
      </c>
      <c r="Q124" s="144">
        <v>0</v>
      </c>
      <c r="R124" s="144">
        <v>12</v>
      </c>
    </row>
    <row r="125" spans="1:18" x14ac:dyDescent="0.25">
      <c r="A125">
        <v>7417011270</v>
      </c>
      <c r="B125" t="s">
        <v>8708</v>
      </c>
      <c r="C125" t="s">
        <v>4</v>
      </c>
      <c r="D125" t="s">
        <v>8434</v>
      </c>
      <c r="E125" t="s">
        <v>4086</v>
      </c>
      <c r="F125" t="s">
        <v>410</v>
      </c>
      <c r="G125" s="144">
        <v>4</v>
      </c>
      <c r="H125" s="144"/>
      <c r="I125" s="144">
        <v>3</v>
      </c>
      <c r="J125" s="144"/>
      <c r="K125" s="144">
        <v>3</v>
      </c>
      <c r="L125" s="144">
        <v>1</v>
      </c>
      <c r="M125" s="144">
        <v>1</v>
      </c>
      <c r="N125" s="144">
        <v>1</v>
      </c>
      <c r="O125" s="144"/>
      <c r="P125" s="144"/>
      <c r="Q125" s="144"/>
      <c r="R125" s="144">
        <v>4</v>
      </c>
    </row>
    <row r="126" spans="1:18" x14ac:dyDescent="0.25">
      <c r="A126">
        <v>7417011270</v>
      </c>
      <c r="B126" t="s">
        <v>8708</v>
      </c>
      <c r="C126" t="s">
        <v>4</v>
      </c>
      <c r="D126" t="s">
        <v>8434</v>
      </c>
      <c r="E126" t="s">
        <v>4882</v>
      </c>
      <c r="F126" t="s">
        <v>270</v>
      </c>
      <c r="G126" s="144">
        <v>12</v>
      </c>
      <c r="H126" s="144">
        <v>0</v>
      </c>
      <c r="I126" s="144">
        <v>10</v>
      </c>
      <c r="J126" s="144">
        <v>0</v>
      </c>
      <c r="K126" s="144">
        <v>7</v>
      </c>
      <c r="L126" s="144">
        <v>0</v>
      </c>
      <c r="M126" s="144">
        <v>0</v>
      </c>
      <c r="N126" s="144">
        <v>0</v>
      </c>
      <c r="O126" s="144">
        <v>0</v>
      </c>
      <c r="P126" s="144">
        <v>0</v>
      </c>
      <c r="Q126" s="144">
        <v>0</v>
      </c>
      <c r="R126" s="144">
        <v>12</v>
      </c>
    </row>
    <row r="127" spans="1:18" x14ac:dyDescent="0.25">
      <c r="A127">
        <v>7417011270</v>
      </c>
      <c r="B127" t="s">
        <v>8708</v>
      </c>
      <c r="C127" t="s">
        <v>4</v>
      </c>
      <c r="D127" t="s">
        <v>8434</v>
      </c>
      <c r="E127" t="s">
        <v>5180</v>
      </c>
      <c r="F127" t="s">
        <v>384</v>
      </c>
      <c r="G127" s="144">
        <v>1</v>
      </c>
      <c r="H127" s="144">
        <v>0</v>
      </c>
      <c r="I127" s="144">
        <v>0</v>
      </c>
      <c r="J127" s="144">
        <v>1</v>
      </c>
      <c r="K127" s="144">
        <v>0</v>
      </c>
      <c r="L127" s="144">
        <v>0</v>
      </c>
      <c r="M127" s="144">
        <v>0</v>
      </c>
      <c r="N127" s="144">
        <v>0</v>
      </c>
      <c r="O127" s="144">
        <v>0</v>
      </c>
      <c r="P127" s="144">
        <v>0</v>
      </c>
      <c r="Q127" s="144">
        <v>0</v>
      </c>
      <c r="R127" s="144">
        <v>1</v>
      </c>
    </row>
    <row r="128" spans="1:18" x14ac:dyDescent="0.25">
      <c r="A128">
        <v>7417011270</v>
      </c>
      <c r="B128" t="s">
        <v>8708</v>
      </c>
      <c r="C128" t="s">
        <v>4</v>
      </c>
      <c r="D128" t="s">
        <v>8434</v>
      </c>
      <c r="E128" t="s">
        <v>5482</v>
      </c>
      <c r="F128" t="s">
        <v>8649</v>
      </c>
      <c r="G128" s="144">
        <v>4</v>
      </c>
      <c r="H128" s="144">
        <v>0</v>
      </c>
      <c r="I128" s="144">
        <v>4</v>
      </c>
      <c r="J128" s="144">
        <v>0</v>
      </c>
      <c r="K128" s="144">
        <v>0</v>
      </c>
      <c r="L128" s="144">
        <v>0</v>
      </c>
      <c r="M128" s="144">
        <v>0</v>
      </c>
      <c r="N128" s="144">
        <v>0</v>
      </c>
      <c r="O128" s="144">
        <v>0</v>
      </c>
      <c r="P128" s="144">
        <v>0</v>
      </c>
      <c r="Q128" s="144">
        <v>0</v>
      </c>
      <c r="R128" s="144">
        <v>4</v>
      </c>
    </row>
    <row r="129" spans="1:18" x14ac:dyDescent="0.25">
      <c r="A129">
        <v>7417011270</v>
      </c>
      <c r="B129" t="s">
        <v>8708</v>
      </c>
      <c r="C129" t="s">
        <v>4</v>
      </c>
      <c r="D129" t="s">
        <v>8434</v>
      </c>
      <c r="E129" t="s">
        <v>5537</v>
      </c>
      <c r="F129" t="s">
        <v>204</v>
      </c>
      <c r="G129" s="144">
        <v>6</v>
      </c>
      <c r="H129" s="144">
        <v>0</v>
      </c>
      <c r="I129" s="144">
        <v>3</v>
      </c>
      <c r="J129" s="144">
        <v>0</v>
      </c>
      <c r="K129" s="144">
        <v>0</v>
      </c>
      <c r="L129" s="144">
        <v>0</v>
      </c>
      <c r="M129" s="144">
        <v>0</v>
      </c>
      <c r="N129" s="144">
        <v>0</v>
      </c>
      <c r="O129" s="144">
        <v>0</v>
      </c>
      <c r="P129" s="144">
        <v>0</v>
      </c>
      <c r="Q129" s="144">
        <v>0</v>
      </c>
      <c r="R129" s="144">
        <v>6</v>
      </c>
    </row>
    <row r="130" spans="1:18" x14ac:dyDescent="0.25">
      <c r="A130">
        <v>7417011270</v>
      </c>
      <c r="B130" t="s">
        <v>8708</v>
      </c>
      <c r="C130" t="s">
        <v>4</v>
      </c>
      <c r="D130" t="s">
        <v>8434</v>
      </c>
      <c r="E130" t="s">
        <v>5569</v>
      </c>
      <c r="F130" t="s">
        <v>219</v>
      </c>
      <c r="G130" s="144">
        <v>12</v>
      </c>
      <c r="H130" s="144">
        <v>0</v>
      </c>
      <c r="I130" s="144">
        <v>12</v>
      </c>
      <c r="J130" s="144">
        <v>0</v>
      </c>
      <c r="K130" s="144">
        <v>0</v>
      </c>
      <c r="L130" s="144">
        <v>0</v>
      </c>
      <c r="M130" s="144">
        <v>0</v>
      </c>
      <c r="N130" s="144">
        <v>0</v>
      </c>
      <c r="O130" s="144">
        <v>0</v>
      </c>
      <c r="P130" s="144">
        <v>0</v>
      </c>
      <c r="Q130" s="144">
        <v>0</v>
      </c>
      <c r="R130" s="144">
        <v>12</v>
      </c>
    </row>
    <row r="131" spans="1:18" x14ac:dyDescent="0.25">
      <c r="A131">
        <v>7420000133</v>
      </c>
      <c r="B131" t="s">
        <v>8709</v>
      </c>
      <c r="C131" t="s">
        <v>4</v>
      </c>
      <c r="D131" t="s">
        <v>8434</v>
      </c>
      <c r="E131" t="s">
        <v>2335</v>
      </c>
      <c r="F131" t="s">
        <v>399</v>
      </c>
      <c r="G131" s="144">
        <v>2</v>
      </c>
      <c r="H131" s="144"/>
      <c r="I131" s="144">
        <v>2</v>
      </c>
      <c r="J131" s="144"/>
      <c r="K131" s="144">
        <v>1</v>
      </c>
      <c r="L131" s="144"/>
      <c r="M131" s="144"/>
      <c r="N131" s="144"/>
      <c r="O131" s="144"/>
      <c r="P131" s="144"/>
      <c r="Q131" s="144"/>
      <c r="R131" s="144">
        <v>2</v>
      </c>
    </row>
    <row r="132" spans="1:18" x14ac:dyDescent="0.25">
      <c r="A132">
        <v>7420000133</v>
      </c>
      <c r="B132" t="s">
        <v>8709</v>
      </c>
      <c r="C132" t="s">
        <v>4</v>
      </c>
      <c r="D132" t="s">
        <v>8434</v>
      </c>
      <c r="E132" t="s">
        <v>2337</v>
      </c>
      <c r="F132" t="s">
        <v>399</v>
      </c>
      <c r="G132" s="144">
        <v>13</v>
      </c>
      <c r="H132" s="144">
        <v>2</v>
      </c>
      <c r="I132" s="144">
        <v>6</v>
      </c>
      <c r="J132" s="144">
        <v>2</v>
      </c>
      <c r="K132" s="144">
        <v>0</v>
      </c>
      <c r="L132" s="144">
        <v>3</v>
      </c>
      <c r="M132" s="144">
        <v>2</v>
      </c>
      <c r="N132" s="144">
        <v>0</v>
      </c>
      <c r="O132" s="144">
        <v>2</v>
      </c>
      <c r="P132" s="144">
        <v>2</v>
      </c>
      <c r="Q132" s="144"/>
      <c r="R132" s="144">
        <v>12</v>
      </c>
    </row>
    <row r="133" spans="1:18" x14ac:dyDescent="0.25">
      <c r="A133">
        <v>7420000133</v>
      </c>
      <c r="B133" t="s">
        <v>8709</v>
      </c>
      <c r="C133" t="s">
        <v>4</v>
      </c>
      <c r="D133" t="s">
        <v>8434</v>
      </c>
      <c r="E133" t="s">
        <v>2663</v>
      </c>
      <c r="F133" t="s">
        <v>399</v>
      </c>
      <c r="G133" s="144">
        <v>8</v>
      </c>
      <c r="H133" s="144"/>
      <c r="I133" s="144">
        <v>8</v>
      </c>
      <c r="J133" s="144"/>
      <c r="K133" s="144"/>
      <c r="L133" s="144"/>
      <c r="M133" s="144"/>
      <c r="N133" s="144"/>
      <c r="O133" s="144"/>
      <c r="P133" s="144"/>
      <c r="Q133" s="144"/>
      <c r="R133" s="144">
        <v>8</v>
      </c>
    </row>
    <row r="134" spans="1:18" x14ac:dyDescent="0.25">
      <c r="A134">
        <v>7420000133</v>
      </c>
      <c r="B134" t="s">
        <v>8709</v>
      </c>
      <c r="C134" t="s">
        <v>4</v>
      </c>
      <c r="D134" t="s">
        <v>8434</v>
      </c>
      <c r="E134" t="s">
        <v>5148</v>
      </c>
      <c r="F134" t="s">
        <v>266</v>
      </c>
      <c r="G134" s="144">
        <v>18</v>
      </c>
      <c r="H134" s="144"/>
      <c r="I134" s="144">
        <v>8</v>
      </c>
      <c r="J134" s="144"/>
      <c r="K134" s="144"/>
      <c r="L134" s="144"/>
      <c r="M134" s="144"/>
      <c r="N134" s="144"/>
      <c r="O134" s="144"/>
      <c r="P134" s="144"/>
      <c r="Q134" s="144"/>
      <c r="R134" s="144">
        <v>18</v>
      </c>
    </row>
    <row r="135" spans="1:18" x14ac:dyDescent="0.25">
      <c r="A135">
        <v>7420000133</v>
      </c>
      <c r="B135" t="s">
        <v>8709</v>
      </c>
      <c r="C135" t="s">
        <v>4</v>
      </c>
      <c r="D135" t="s">
        <v>8434</v>
      </c>
      <c r="E135" t="s">
        <v>5150</v>
      </c>
      <c r="F135" t="s">
        <v>266</v>
      </c>
      <c r="G135" s="144">
        <v>23</v>
      </c>
      <c r="H135" s="144"/>
      <c r="I135" s="144"/>
      <c r="J135" s="144">
        <v>4</v>
      </c>
      <c r="K135" s="144"/>
      <c r="L135" s="144"/>
      <c r="M135" s="144"/>
      <c r="N135" s="144"/>
      <c r="O135" s="144"/>
      <c r="P135" s="144"/>
      <c r="Q135" s="144"/>
      <c r="R135" s="144">
        <v>23</v>
      </c>
    </row>
    <row r="136" spans="1:18" x14ac:dyDescent="0.25">
      <c r="A136">
        <v>7420000133</v>
      </c>
      <c r="B136" t="s">
        <v>8709</v>
      </c>
      <c r="C136" t="s">
        <v>4</v>
      </c>
      <c r="D136" t="s">
        <v>8434</v>
      </c>
      <c r="E136" t="s">
        <v>5155</v>
      </c>
      <c r="F136" t="s">
        <v>704</v>
      </c>
      <c r="G136" s="144">
        <v>12</v>
      </c>
      <c r="H136" s="144"/>
      <c r="I136" s="144">
        <v>12</v>
      </c>
      <c r="J136" s="144"/>
      <c r="K136" s="144">
        <v>4</v>
      </c>
      <c r="L136" s="144"/>
      <c r="M136" s="144"/>
      <c r="N136" s="144"/>
      <c r="O136" s="144"/>
      <c r="P136" s="144"/>
      <c r="Q136" s="144"/>
      <c r="R136" s="144">
        <v>12</v>
      </c>
    </row>
    <row r="137" spans="1:18" x14ac:dyDescent="0.25">
      <c r="A137">
        <v>7420000133</v>
      </c>
      <c r="B137" t="s">
        <v>8709</v>
      </c>
      <c r="C137" t="s">
        <v>4</v>
      </c>
      <c r="D137" t="s">
        <v>8434</v>
      </c>
      <c r="E137" t="s">
        <v>5537</v>
      </c>
      <c r="F137" t="s">
        <v>204</v>
      </c>
      <c r="G137" s="144">
        <v>11</v>
      </c>
      <c r="H137" s="144">
        <v>5</v>
      </c>
      <c r="I137" s="144"/>
      <c r="J137" s="144">
        <v>6</v>
      </c>
      <c r="K137" s="144"/>
      <c r="L137" s="144"/>
      <c r="M137" s="144"/>
      <c r="N137" s="144"/>
      <c r="O137" s="144"/>
      <c r="P137" s="144"/>
      <c r="Q137" s="144"/>
      <c r="R137" s="144">
        <v>11</v>
      </c>
    </row>
    <row r="138" spans="1:18" x14ac:dyDescent="0.25">
      <c r="A138">
        <v>7422000795</v>
      </c>
      <c r="B138" t="s">
        <v>8710</v>
      </c>
      <c r="C138" t="s">
        <v>4</v>
      </c>
      <c r="D138" t="s">
        <v>8434</v>
      </c>
      <c r="E138" t="s">
        <v>1277</v>
      </c>
      <c r="F138" t="s">
        <v>690</v>
      </c>
      <c r="G138" s="144">
        <v>58</v>
      </c>
      <c r="H138" s="144"/>
      <c r="I138" s="144">
        <v>12</v>
      </c>
      <c r="J138" s="144"/>
      <c r="K138" s="144">
        <v>4</v>
      </c>
      <c r="L138" s="144"/>
      <c r="M138" s="144"/>
      <c r="N138" s="144"/>
      <c r="O138" s="144"/>
      <c r="P138" s="144"/>
      <c r="Q138" s="144"/>
      <c r="R138" s="144">
        <v>58</v>
      </c>
    </row>
    <row r="139" spans="1:18" x14ac:dyDescent="0.25">
      <c r="A139">
        <v>7422000795</v>
      </c>
      <c r="B139" t="s">
        <v>8710</v>
      </c>
      <c r="C139" t="s">
        <v>4</v>
      </c>
      <c r="D139" t="s">
        <v>8434</v>
      </c>
      <c r="E139" t="s">
        <v>2375</v>
      </c>
      <c r="F139" t="s">
        <v>705</v>
      </c>
      <c r="G139" s="144">
        <v>16</v>
      </c>
      <c r="H139" s="144"/>
      <c r="I139" s="144">
        <v>10</v>
      </c>
      <c r="J139" s="144"/>
      <c r="K139" s="144">
        <v>14</v>
      </c>
      <c r="L139" s="144">
        <v>6</v>
      </c>
      <c r="M139" s="144"/>
      <c r="N139" s="144"/>
      <c r="O139" s="144"/>
      <c r="P139" s="144"/>
      <c r="Q139" s="144"/>
      <c r="R139" s="144">
        <v>10</v>
      </c>
    </row>
    <row r="140" spans="1:18" x14ac:dyDescent="0.25">
      <c r="A140">
        <v>7422000795</v>
      </c>
      <c r="B140" t="s">
        <v>8710</v>
      </c>
      <c r="C140" t="s">
        <v>4</v>
      </c>
      <c r="D140" t="s">
        <v>8434</v>
      </c>
      <c r="E140" t="s">
        <v>2440</v>
      </c>
      <c r="F140" t="s">
        <v>691</v>
      </c>
      <c r="G140" s="144">
        <v>12</v>
      </c>
      <c r="H140" s="144"/>
      <c r="I140" s="144">
        <v>12</v>
      </c>
      <c r="J140" s="144"/>
      <c r="K140" s="144">
        <v>5</v>
      </c>
      <c r="L140" s="144"/>
      <c r="M140" s="144"/>
      <c r="N140" s="144"/>
      <c r="O140" s="144"/>
      <c r="P140" s="144"/>
      <c r="Q140" s="144"/>
      <c r="R140" s="144">
        <v>12</v>
      </c>
    </row>
    <row r="141" spans="1:18" x14ac:dyDescent="0.25">
      <c r="A141">
        <v>7422000795</v>
      </c>
      <c r="B141" t="s">
        <v>8710</v>
      </c>
      <c r="C141" t="s">
        <v>4</v>
      </c>
      <c r="D141" t="s">
        <v>8434</v>
      </c>
      <c r="E141" t="s">
        <v>3710</v>
      </c>
      <c r="F141" t="s">
        <v>254</v>
      </c>
      <c r="G141" s="144">
        <v>39</v>
      </c>
      <c r="H141" s="144"/>
      <c r="I141" s="144">
        <v>15</v>
      </c>
      <c r="J141" s="144"/>
      <c r="K141" s="144">
        <v>33</v>
      </c>
      <c r="L141" s="144">
        <v>9</v>
      </c>
      <c r="M141" s="144"/>
      <c r="N141" s="144"/>
      <c r="O141" s="144"/>
      <c r="P141" s="144"/>
      <c r="Q141" s="144"/>
      <c r="R141" s="144">
        <v>30</v>
      </c>
    </row>
    <row r="142" spans="1:18" x14ac:dyDescent="0.25">
      <c r="A142">
        <v>7422000795</v>
      </c>
      <c r="B142" t="s">
        <v>8710</v>
      </c>
      <c r="C142" t="s">
        <v>4</v>
      </c>
      <c r="D142" t="s">
        <v>8434</v>
      </c>
      <c r="E142" t="s">
        <v>4001</v>
      </c>
      <c r="F142" t="s">
        <v>604</v>
      </c>
      <c r="G142" s="144">
        <v>24</v>
      </c>
      <c r="H142" s="144"/>
      <c r="I142" s="144">
        <v>4</v>
      </c>
      <c r="J142" s="144"/>
      <c r="K142" s="144">
        <v>0</v>
      </c>
      <c r="L142" s="144">
        <v>5</v>
      </c>
      <c r="M142" s="144"/>
      <c r="N142" s="144"/>
      <c r="O142" s="144"/>
      <c r="P142" s="144"/>
      <c r="Q142" s="144"/>
      <c r="R142" s="144">
        <v>19</v>
      </c>
    </row>
    <row r="143" spans="1:18" x14ac:dyDescent="0.25">
      <c r="A143">
        <v>7422000795</v>
      </c>
      <c r="B143" t="s">
        <v>8710</v>
      </c>
      <c r="C143" t="s">
        <v>4</v>
      </c>
      <c r="D143" t="s">
        <v>8434</v>
      </c>
      <c r="E143" t="s">
        <v>4851</v>
      </c>
      <c r="F143" t="s">
        <v>268</v>
      </c>
      <c r="G143" s="144">
        <v>27</v>
      </c>
      <c r="H143" s="144"/>
      <c r="I143" s="144">
        <v>12</v>
      </c>
      <c r="J143" s="144"/>
      <c r="K143" s="144">
        <v>0</v>
      </c>
      <c r="L143" s="144">
        <v>3</v>
      </c>
      <c r="M143" s="144"/>
      <c r="N143" s="144"/>
      <c r="O143" s="144"/>
      <c r="P143" s="144"/>
      <c r="Q143" s="144"/>
      <c r="R143" s="144">
        <v>36</v>
      </c>
    </row>
    <row r="144" spans="1:18" x14ac:dyDescent="0.25">
      <c r="A144">
        <v>7422000795</v>
      </c>
      <c r="B144" t="s">
        <v>8710</v>
      </c>
      <c r="C144" t="s">
        <v>4</v>
      </c>
      <c r="D144" t="s">
        <v>8434</v>
      </c>
      <c r="E144" t="s">
        <v>8548</v>
      </c>
      <c r="F144" t="s">
        <v>215</v>
      </c>
      <c r="G144" s="144">
        <v>16</v>
      </c>
      <c r="H144" s="144"/>
      <c r="I144" s="144">
        <v>10</v>
      </c>
      <c r="J144" s="144"/>
      <c r="K144" s="144">
        <v>0</v>
      </c>
      <c r="L144" s="144"/>
      <c r="M144" s="144"/>
      <c r="N144" s="144"/>
      <c r="O144" s="144"/>
      <c r="P144" s="144"/>
      <c r="Q144" s="144"/>
      <c r="R144" s="144">
        <v>16</v>
      </c>
    </row>
    <row r="145" spans="1:18" x14ac:dyDescent="0.25">
      <c r="A145">
        <v>7422000795</v>
      </c>
      <c r="B145" t="s">
        <v>8710</v>
      </c>
      <c r="C145" t="s">
        <v>4</v>
      </c>
      <c r="D145" t="s">
        <v>8434</v>
      </c>
      <c r="E145" t="s">
        <v>5017</v>
      </c>
      <c r="F145" t="s">
        <v>118</v>
      </c>
      <c r="G145" s="144">
        <v>12</v>
      </c>
      <c r="H145" s="144"/>
      <c r="I145" s="144">
        <v>12</v>
      </c>
      <c r="J145" s="144"/>
      <c r="K145" s="144">
        <v>9</v>
      </c>
      <c r="L145" s="144"/>
      <c r="M145" s="144"/>
      <c r="N145" s="144"/>
      <c r="O145" s="144"/>
      <c r="P145" s="144"/>
      <c r="Q145" s="144"/>
      <c r="R145" s="144">
        <v>12</v>
      </c>
    </row>
    <row r="146" spans="1:18" x14ac:dyDescent="0.25">
      <c r="A146">
        <v>7422000795</v>
      </c>
      <c r="B146" t="s">
        <v>8710</v>
      </c>
      <c r="C146" t="s">
        <v>4</v>
      </c>
      <c r="D146" t="s">
        <v>8434</v>
      </c>
      <c r="E146" t="s">
        <v>5148</v>
      </c>
      <c r="F146" t="s">
        <v>255</v>
      </c>
      <c r="G146" s="144">
        <v>47</v>
      </c>
      <c r="H146" s="144"/>
      <c r="I146" s="144">
        <v>10</v>
      </c>
      <c r="J146" s="144"/>
      <c r="K146" s="144">
        <v>0</v>
      </c>
      <c r="L146" s="144"/>
      <c r="M146" s="144"/>
      <c r="N146" s="144"/>
      <c r="O146" s="144"/>
      <c r="P146" s="144"/>
      <c r="Q146" s="144"/>
      <c r="R146" s="144">
        <v>47</v>
      </c>
    </row>
    <row r="147" spans="1:18" x14ac:dyDescent="0.25">
      <c r="A147">
        <v>7422000795</v>
      </c>
      <c r="B147" t="s">
        <v>8710</v>
      </c>
      <c r="C147" t="s">
        <v>4</v>
      </c>
      <c r="D147" t="s">
        <v>8434</v>
      </c>
      <c r="E147" t="s">
        <v>5537</v>
      </c>
      <c r="F147" t="s">
        <v>219</v>
      </c>
      <c r="G147" s="144">
        <v>11</v>
      </c>
      <c r="H147" s="144">
        <v>0</v>
      </c>
      <c r="I147" s="144">
        <v>0</v>
      </c>
      <c r="J147" s="144">
        <v>0</v>
      </c>
      <c r="K147" s="144">
        <v>0</v>
      </c>
      <c r="L147" s="144">
        <v>1</v>
      </c>
      <c r="M147" s="144">
        <v>1</v>
      </c>
      <c r="N147" s="144">
        <v>1</v>
      </c>
      <c r="O147" s="144">
        <v>0</v>
      </c>
      <c r="P147" s="144">
        <v>0</v>
      </c>
      <c r="Q147" s="144">
        <v>0</v>
      </c>
      <c r="R147" s="144">
        <v>11</v>
      </c>
    </row>
    <row r="148" spans="1:18" x14ac:dyDescent="0.25">
      <c r="A148">
        <v>7422000795</v>
      </c>
      <c r="B148" t="s">
        <v>8710</v>
      </c>
      <c r="C148" t="s">
        <v>4</v>
      </c>
      <c r="D148" t="s">
        <v>8434</v>
      </c>
      <c r="E148" t="s">
        <v>5557</v>
      </c>
      <c r="F148" t="s">
        <v>400</v>
      </c>
      <c r="G148" s="144">
        <v>10</v>
      </c>
      <c r="H148" s="144"/>
      <c r="I148" s="144">
        <v>10</v>
      </c>
      <c r="J148" s="144"/>
      <c r="K148" s="144">
        <v>3</v>
      </c>
      <c r="L148" s="144"/>
      <c r="M148" s="144"/>
      <c r="N148" s="144"/>
      <c r="O148" s="144"/>
      <c r="P148" s="144"/>
      <c r="Q148" s="144"/>
      <c r="R148" s="144">
        <v>10</v>
      </c>
    </row>
    <row r="149" spans="1:18" x14ac:dyDescent="0.25">
      <c r="A149">
        <v>7424030481</v>
      </c>
      <c r="B149" t="s">
        <v>9104</v>
      </c>
      <c r="C149" t="s">
        <v>4</v>
      </c>
      <c r="D149" t="s">
        <v>8434</v>
      </c>
      <c r="E149" t="s">
        <v>5537</v>
      </c>
      <c r="F149" t="s">
        <v>211</v>
      </c>
      <c r="G149" s="144">
        <v>6</v>
      </c>
      <c r="H149" s="144">
        <v>4</v>
      </c>
      <c r="I149" s="144"/>
      <c r="J149" s="144">
        <v>2</v>
      </c>
      <c r="K149" s="144">
        <v>0</v>
      </c>
      <c r="L149" s="144">
        <v>0</v>
      </c>
      <c r="M149" s="144">
        <v>0</v>
      </c>
      <c r="N149" s="144"/>
      <c r="O149" s="144"/>
      <c r="P149" s="144"/>
      <c r="Q149" s="144"/>
      <c r="R149" s="144">
        <v>6</v>
      </c>
    </row>
    <row r="150" spans="1:18" x14ac:dyDescent="0.25">
      <c r="A150">
        <v>7445024922</v>
      </c>
      <c r="B150" t="s">
        <v>8713</v>
      </c>
      <c r="C150" t="s">
        <v>4</v>
      </c>
      <c r="D150" t="s">
        <v>8434</v>
      </c>
      <c r="E150" t="s">
        <v>3035</v>
      </c>
      <c r="F150" t="s">
        <v>410</v>
      </c>
      <c r="G150" s="144">
        <v>5</v>
      </c>
      <c r="H150" s="144">
        <v>0</v>
      </c>
      <c r="I150" s="144">
        <v>2</v>
      </c>
      <c r="J150" s="144">
        <v>2</v>
      </c>
      <c r="K150" s="144">
        <v>0</v>
      </c>
      <c r="L150" s="144">
        <v>1</v>
      </c>
      <c r="M150" s="144">
        <v>1</v>
      </c>
      <c r="N150" s="144">
        <v>1</v>
      </c>
      <c r="O150" s="144">
        <v>0</v>
      </c>
      <c r="P150" s="144">
        <v>0</v>
      </c>
      <c r="Q150" s="144">
        <v>0</v>
      </c>
      <c r="R150" s="144">
        <v>5</v>
      </c>
    </row>
    <row r="151" spans="1:18" x14ac:dyDescent="0.25">
      <c r="A151">
        <v>7445024922</v>
      </c>
      <c r="B151" t="s">
        <v>8713</v>
      </c>
      <c r="C151" t="s">
        <v>4</v>
      </c>
      <c r="D151" t="s">
        <v>8434</v>
      </c>
      <c r="E151" t="s">
        <v>3812</v>
      </c>
      <c r="F151" t="s">
        <v>410</v>
      </c>
      <c r="G151" s="144">
        <v>6</v>
      </c>
      <c r="H151" s="144">
        <v>0</v>
      </c>
      <c r="I151" s="144">
        <v>3</v>
      </c>
      <c r="J151" s="144">
        <v>3</v>
      </c>
      <c r="K151" s="144">
        <v>0</v>
      </c>
      <c r="L151" s="144">
        <v>0</v>
      </c>
      <c r="M151" s="144">
        <v>0</v>
      </c>
      <c r="N151" s="144">
        <v>0</v>
      </c>
      <c r="O151" s="144">
        <v>0</v>
      </c>
      <c r="P151" s="144">
        <v>0</v>
      </c>
      <c r="Q151" s="144">
        <v>0</v>
      </c>
      <c r="R151" s="144">
        <v>6</v>
      </c>
    </row>
    <row r="152" spans="1:18" x14ac:dyDescent="0.25">
      <c r="A152">
        <v>7445024922</v>
      </c>
      <c r="B152" t="s">
        <v>8713</v>
      </c>
      <c r="C152" t="s">
        <v>4</v>
      </c>
      <c r="D152" t="s">
        <v>8434</v>
      </c>
      <c r="E152" t="s">
        <v>4871</v>
      </c>
      <c r="F152" t="s">
        <v>410</v>
      </c>
      <c r="G152" s="144">
        <v>4</v>
      </c>
      <c r="H152" s="144">
        <v>0</v>
      </c>
      <c r="I152" s="144">
        <v>0</v>
      </c>
      <c r="J152" s="144">
        <v>2</v>
      </c>
      <c r="K152" s="144">
        <v>0</v>
      </c>
      <c r="L152" s="144">
        <v>2</v>
      </c>
      <c r="M152" s="144">
        <v>0</v>
      </c>
      <c r="N152" s="144">
        <v>0</v>
      </c>
      <c r="O152" s="144">
        <v>0</v>
      </c>
      <c r="P152" s="144">
        <v>0</v>
      </c>
      <c r="Q152" s="144">
        <v>0</v>
      </c>
      <c r="R152" s="144">
        <v>2</v>
      </c>
    </row>
    <row r="153" spans="1:18" x14ac:dyDescent="0.25">
      <c r="A153">
        <v>7445024922</v>
      </c>
      <c r="B153" t="s">
        <v>8713</v>
      </c>
      <c r="C153" t="s">
        <v>4</v>
      </c>
      <c r="D153" t="s">
        <v>8434</v>
      </c>
      <c r="E153" t="s">
        <v>5028</v>
      </c>
      <c r="F153" t="s">
        <v>387</v>
      </c>
      <c r="G153" s="144">
        <v>9</v>
      </c>
      <c r="H153" s="144">
        <v>0</v>
      </c>
      <c r="I153" s="144">
        <v>2</v>
      </c>
      <c r="J153" s="144">
        <v>3</v>
      </c>
      <c r="K153" s="144">
        <v>0</v>
      </c>
      <c r="L153" s="144">
        <v>4</v>
      </c>
      <c r="M153" s="144">
        <v>4</v>
      </c>
      <c r="N153" s="144">
        <v>4</v>
      </c>
      <c r="O153" s="144">
        <v>0</v>
      </c>
      <c r="P153" s="144">
        <v>0</v>
      </c>
      <c r="Q153" s="144">
        <v>0</v>
      </c>
      <c r="R153" s="144">
        <v>9</v>
      </c>
    </row>
    <row r="154" spans="1:18" x14ac:dyDescent="0.25">
      <c r="A154">
        <v>7445024922</v>
      </c>
      <c r="B154" t="s">
        <v>8713</v>
      </c>
      <c r="C154" t="s">
        <v>4</v>
      </c>
      <c r="D154" t="s">
        <v>8434</v>
      </c>
      <c r="E154" t="s">
        <v>5148</v>
      </c>
      <c r="F154" t="s">
        <v>266</v>
      </c>
      <c r="G154" s="144">
        <v>6</v>
      </c>
      <c r="H154" s="144">
        <v>0</v>
      </c>
      <c r="I154" s="144">
        <v>4</v>
      </c>
      <c r="J154" s="144">
        <v>0</v>
      </c>
      <c r="K154" s="144">
        <v>0</v>
      </c>
      <c r="L154" s="144">
        <v>2</v>
      </c>
      <c r="M154" s="144">
        <v>2</v>
      </c>
      <c r="N154" s="144">
        <v>2</v>
      </c>
      <c r="O154" s="144">
        <v>0</v>
      </c>
      <c r="P154" s="144">
        <v>0</v>
      </c>
      <c r="Q154" s="144">
        <v>0</v>
      </c>
      <c r="R154" s="144">
        <v>6</v>
      </c>
    </row>
    <row r="155" spans="1:18" x14ac:dyDescent="0.25">
      <c r="A155">
        <v>7445024922</v>
      </c>
      <c r="B155" t="s">
        <v>8713</v>
      </c>
      <c r="C155" t="s">
        <v>4</v>
      </c>
      <c r="D155" t="s">
        <v>8434</v>
      </c>
      <c r="E155" t="s">
        <v>5552</v>
      </c>
      <c r="F155" t="s">
        <v>410</v>
      </c>
      <c r="G155" s="144">
        <v>3</v>
      </c>
      <c r="H155" s="144">
        <v>0</v>
      </c>
      <c r="I155" s="144">
        <v>0</v>
      </c>
      <c r="J155" s="144">
        <v>3</v>
      </c>
      <c r="K155" s="144">
        <v>0</v>
      </c>
      <c r="L155" s="144">
        <v>0</v>
      </c>
      <c r="M155" s="144">
        <v>0</v>
      </c>
      <c r="N155" s="144">
        <v>0</v>
      </c>
      <c r="O155" s="144">
        <v>0</v>
      </c>
      <c r="P155" s="144">
        <v>0</v>
      </c>
      <c r="Q155" s="144">
        <v>0</v>
      </c>
      <c r="R155" s="144">
        <v>3</v>
      </c>
    </row>
    <row r="156" spans="1:18" x14ac:dyDescent="0.25">
      <c r="A156">
        <v>7445033042</v>
      </c>
      <c r="B156" t="s">
        <v>8715</v>
      </c>
      <c r="C156" t="s">
        <v>4</v>
      </c>
      <c r="D156" t="s">
        <v>8434</v>
      </c>
      <c r="E156" t="s">
        <v>4851</v>
      </c>
      <c r="F156" t="s">
        <v>265</v>
      </c>
      <c r="G156" s="144">
        <v>49</v>
      </c>
      <c r="H156" s="144">
        <v>0</v>
      </c>
      <c r="I156" s="144">
        <v>12</v>
      </c>
      <c r="J156" s="144">
        <v>0</v>
      </c>
      <c r="K156" s="144">
        <v>0</v>
      </c>
      <c r="L156" s="144">
        <v>37</v>
      </c>
      <c r="M156" s="144">
        <v>12</v>
      </c>
      <c r="N156" s="144">
        <v>10</v>
      </c>
      <c r="O156" s="144">
        <v>2</v>
      </c>
      <c r="P156" s="144">
        <v>2</v>
      </c>
      <c r="Q156" s="144">
        <v>0</v>
      </c>
      <c r="R156" s="144">
        <v>24</v>
      </c>
    </row>
    <row r="157" spans="1:18" x14ac:dyDescent="0.25">
      <c r="A157">
        <v>7445033042</v>
      </c>
      <c r="B157" t="s">
        <v>8715</v>
      </c>
      <c r="C157" t="s">
        <v>4</v>
      </c>
      <c r="D157" t="s">
        <v>8434</v>
      </c>
      <c r="E157" t="s">
        <v>4882</v>
      </c>
      <c r="F157" t="s">
        <v>261</v>
      </c>
      <c r="G157" s="144">
        <v>51</v>
      </c>
      <c r="H157" s="144">
        <v>0</v>
      </c>
      <c r="I157" s="144">
        <v>20</v>
      </c>
      <c r="J157" s="144">
        <v>0</v>
      </c>
      <c r="K157" s="144">
        <v>0</v>
      </c>
      <c r="L157" s="144">
        <v>21</v>
      </c>
      <c r="M157" s="144">
        <v>16</v>
      </c>
      <c r="N157" s="144">
        <v>11</v>
      </c>
      <c r="O157" s="144">
        <v>5</v>
      </c>
      <c r="P157" s="144">
        <v>5</v>
      </c>
      <c r="Q157" s="144">
        <v>0</v>
      </c>
      <c r="R157" s="144">
        <v>46</v>
      </c>
    </row>
    <row r="158" spans="1:18" x14ac:dyDescent="0.25">
      <c r="A158">
        <v>7445033042</v>
      </c>
      <c r="B158" t="s">
        <v>8715</v>
      </c>
      <c r="C158" t="s">
        <v>4</v>
      </c>
      <c r="D158" t="s">
        <v>8434</v>
      </c>
      <c r="E158" t="s">
        <v>5482</v>
      </c>
      <c r="F158" t="s">
        <v>400</v>
      </c>
      <c r="G158" s="144">
        <v>26</v>
      </c>
      <c r="H158" s="144">
        <v>0</v>
      </c>
      <c r="I158" s="144">
        <v>10</v>
      </c>
      <c r="J158" s="144">
        <v>0</v>
      </c>
      <c r="K158" s="144">
        <v>0</v>
      </c>
      <c r="L158" s="144">
        <v>6</v>
      </c>
      <c r="M158" s="144">
        <v>4</v>
      </c>
      <c r="N158" s="144">
        <v>2</v>
      </c>
      <c r="O158" s="144">
        <v>2</v>
      </c>
      <c r="P158" s="144">
        <v>2</v>
      </c>
      <c r="Q158" s="144">
        <v>0</v>
      </c>
      <c r="R158" s="144">
        <v>24</v>
      </c>
    </row>
    <row r="159" spans="1:18" x14ac:dyDescent="0.25">
      <c r="A159">
        <v>7445033042</v>
      </c>
      <c r="B159" t="s">
        <v>8715</v>
      </c>
      <c r="C159" t="s">
        <v>4</v>
      </c>
      <c r="D159" t="s">
        <v>8434</v>
      </c>
      <c r="E159" t="s">
        <v>5537</v>
      </c>
      <c r="F159" t="s">
        <v>219</v>
      </c>
      <c r="G159" s="144">
        <v>45</v>
      </c>
      <c r="H159" s="144">
        <v>0</v>
      </c>
      <c r="I159" s="144">
        <v>12</v>
      </c>
      <c r="J159" s="144">
        <v>0</v>
      </c>
      <c r="K159" s="144">
        <v>0</v>
      </c>
      <c r="L159" s="144">
        <v>18</v>
      </c>
      <c r="M159" s="144">
        <v>4</v>
      </c>
      <c r="N159" s="144">
        <v>2</v>
      </c>
      <c r="O159" s="144">
        <v>2</v>
      </c>
      <c r="P159" s="144">
        <v>2</v>
      </c>
      <c r="Q159" s="144">
        <v>0</v>
      </c>
      <c r="R159" s="144">
        <v>31</v>
      </c>
    </row>
    <row r="160" spans="1:18" x14ac:dyDescent="0.25">
      <c r="A160">
        <v>7448069375</v>
      </c>
      <c r="B160" t="s">
        <v>8717</v>
      </c>
      <c r="C160" t="s">
        <v>4</v>
      </c>
      <c r="D160" t="s">
        <v>8435</v>
      </c>
      <c r="E160" t="s">
        <v>8080</v>
      </c>
      <c r="F160" t="s">
        <v>266</v>
      </c>
      <c r="G160" s="144">
        <v>2</v>
      </c>
      <c r="H160" s="144"/>
      <c r="I160" s="144"/>
      <c r="J160" s="144">
        <v>1</v>
      </c>
      <c r="K160" s="144"/>
      <c r="L160" s="144">
        <v>1</v>
      </c>
      <c r="M160" s="144">
        <v>1</v>
      </c>
      <c r="N160" s="144">
        <v>1</v>
      </c>
      <c r="O160" s="144"/>
      <c r="P160" s="144"/>
      <c r="Q160" s="144"/>
      <c r="R160" s="144">
        <v>2</v>
      </c>
    </row>
    <row r="161" spans="1:18" x14ac:dyDescent="0.25">
      <c r="A161">
        <v>7448069375</v>
      </c>
      <c r="B161" t="s">
        <v>8717</v>
      </c>
      <c r="C161" t="s">
        <v>4</v>
      </c>
      <c r="D161" t="s">
        <v>8434</v>
      </c>
      <c r="E161" t="s">
        <v>3777</v>
      </c>
      <c r="F161" t="s">
        <v>134</v>
      </c>
      <c r="G161" s="144">
        <v>1</v>
      </c>
      <c r="H161" s="144"/>
      <c r="I161" s="144"/>
      <c r="J161" s="144"/>
      <c r="K161" s="144"/>
      <c r="L161" s="144">
        <v>1</v>
      </c>
      <c r="M161" s="144">
        <v>1</v>
      </c>
      <c r="N161" s="144"/>
      <c r="O161" s="144"/>
      <c r="P161" s="144"/>
      <c r="Q161" s="144"/>
      <c r="R161" s="144">
        <v>1</v>
      </c>
    </row>
    <row r="162" spans="1:18" x14ac:dyDescent="0.25">
      <c r="A162">
        <v>7448069375</v>
      </c>
      <c r="B162" t="s">
        <v>8717</v>
      </c>
      <c r="C162" t="s">
        <v>4</v>
      </c>
      <c r="D162" t="s">
        <v>8434</v>
      </c>
      <c r="E162" t="s">
        <v>5537</v>
      </c>
      <c r="F162" t="s">
        <v>204</v>
      </c>
      <c r="G162" s="144">
        <v>2</v>
      </c>
      <c r="H162" s="144"/>
      <c r="I162" s="144"/>
      <c r="J162" s="144">
        <v>1</v>
      </c>
      <c r="K162" s="144"/>
      <c r="L162" s="144">
        <v>1</v>
      </c>
      <c r="M162" s="144">
        <v>1</v>
      </c>
      <c r="N162" s="144">
        <v>1</v>
      </c>
      <c r="O162" s="144"/>
      <c r="P162" s="144"/>
      <c r="Q162" s="144"/>
      <c r="R162" s="144">
        <v>2</v>
      </c>
    </row>
    <row r="163" spans="1:18" x14ac:dyDescent="0.25">
      <c r="A163">
        <v>7448194986</v>
      </c>
      <c r="B163" t="s">
        <v>8763</v>
      </c>
      <c r="C163" t="s">
        <v>4</v>
      </c>
      <c r="D163" t="s">
        <v>8434</v>
      </c>
      <c r="E163" t="s">
        <v>2215</v>
      </c>
      <c r="F163" t="s">
        <v>466</v>
      </c>
      <c r="G163" s="144">
        <v>3</v>
      </c>
      <c r="H163" s="144"/>
      <c r="I163" s="144">
        <v>1</v>
      </c>
      <c r="J163" s="144">
        <v>2</v>
      </c>
      <c r="K163" s="144"/>
      <c r="L163" s="144"/>
      <c r="M163" s="144"/>
      <c r="N163" s="144"/>
      <c r="O163" s="144"/>
      <c r="P163" s="144"/>
      <c r="Q163" s="144"/>
      <c r="R163" s="144">
        <v>3</v>
      </c>
    </row>
    <row r="164" spans="1:18" x14ac:dyDescent="0.25">
      <c r="A164">
        <v>7448194986</v>
      </c>
      <c r="B164" t="s">
        <v>8763</v>
      </c>
      <c r="C164" t="s">
        <v>4</v>
      </c>
      <c r="D164" t="s">
        <v>8434</v>
      </c>
      <c r="E164" t="s">
        <v>3710</v>
      </c>
      <c r="F164" t="s">
        <v>266</v>
      </c>
      <c r="G164" s="144">
        <v>8</v>
      </c>
      <c r="H164" s="144"/>
      <c r="I164" s="144">
        <v>5</v>
      </c>
      <c r="J164" s="144">
        <v>3</v>
      </c>
      <c r="K164" s="144"/>
      <c r="L164" s="144"/>
      <c r="M164" s="144"/>
      <c r="N164" s="144"/>
      <c r="O164" s="144"/>
      <c r="P164" s="144"/>
      <c r="Q164" s="144"/>
      <c r="R164" s="144">
        <v>8</v>
      </c>
    </row>
    <row r="165" spans="1:18" x14ac:dyDescent="0.25">
      <c r="A165">
        <v>7449000721</v>
      </c>
      <c r="B165" t="s">
        <v>8718</v>
      </c>
      <c r="C165" t="s">
        <v>4</v>
      </c>
      <c r="D165" t="s">
        <v>8434</v>
      </c>
      <c r="E165" t="s">
        <v>2215</v>
      </c>
      <c r="F165" t="s">
        <v>463</v>
      </c>
      <c r="G165" s="144">
        <v>10</v>
      </c>
      <c r="H165" s="144"/>
      <c r="I165" s="144">
        <v>2</v>
      </c>
      <c r="J165" s="144">
        <v>3</v>
      </c>
      <c r="K165" s="144"/>
      <c r="L165" s="144">
        <v>5</v>
      </c>
      <c r="M165" s="144"/>
      <c r="N165" s="144"/>
      <c r="O165" s="144"/>
      <c r="P165" s="144"/>
      <c r="Q165" s="144"/>
      <c r="R165" s="144">
        <v>5</v>
      </c>
    </row>
    <row r="166" spans="1:18" x14ac:dyDescent="0.25">
      <c r="A166">
        <v>7449000721</v>
      </c>
      <c r="B166" t="s">
        <v>8718</v>
      </c>
      <c r="C166" t="s">
        <v>4</v>
      </c>
      <c r="D166" t="s">
        <v>8434</v>
      </c>
      <c r="E166" t="s">
        <v>2604</v>
      </c>
      <c r="F166" t="s">
        <v>408</v>
      </c>
      <c r="G166" s="144">
        <v>1</v>
      </c>
      <c r="H166" s="144">
        <v>0</v>
      </c>
      <c r="I166" s="144">
        <v>0</v>
      </c>
      <c r="J166" s="144">
        <v>0</v>
      </c>
      <c r="K166" s="144">
        <v>0</v>
      </c>
      <c r="L166" s="144">
        <v>1</v>
      </c>
      <c r="M166" s="144">
        <v>1</v>
      </c>
      <c r="N166" s="144">
        <v>0</v>
      </c>
      <c r="O166" s="144">
        <v>1</v>
      </c>
      <c r="P166" s="144">
        <v>0</v>
      </c>
      <c r="Q166" s="144"/>
      <c r="R166" s="144">
        <v>1</v>
      </c>
    </row>
    <row r="167" spans="1:18" x14ac:dyDescent="0.25">
      <c r="A167">
        <v>7449000721</v>
      </c>
      <c r="B167" t="s">
        <v>8718</v>
      </c>
      <c r="C167" t="s">
        <v>4</v>
      </c>
      <c r="D167" t="s">
        <v>8434</v>
      </c>
      <c r="E167" t="s">
        <v>3710</v>
      </c>
      <c r="F167" t="s">
        <v>266</v>
      </c>
      <c r="G167" s="144">
        <v>19</v>
      </c>
      <c r="H167" s="144"/>
      <c r="I167" s="144">
        <v>8</v>
      </c>
      <c r="J167" s="144">
        <v>2</v>
      </c>
      <c r="K167" s="144"/>
      <c r="L167" s="144">
        <v>9</v>
      </c>
      <c r="M167" s="144">
        <v>1</v>
      </c>
      <c r="N167" s="144">
        <v>1</v>
      </c>
      <c r="O167" s="144"/>
      <c r="P167" s="144"/>
      <c r="Q167" s="144"/>
      <c r="R167" s="144">
        <v>11</v>
      </c>
    </row>
    <row r="168" spans="1:18" x14ac:dyDescent="0.25">
      <c r="A168">
        <v>7449000721</v>
      </c>
      <c r="B168" t="s">
        <v>8718</v>
      </c>
      <c r="C168" t="s">
        <v>4</v>
      </c>
      <c r="D168" t="s">
        <v>8434</v>
      </c>
      <c r="E168" t="s">
        <v>4678</v>
      </c>
      <c r="F168" t="s">
        <v>425</v>
      </c>
      <c r="G168" s="144">
        <v>1</v>
      </c>
      <c r="H168" s="144">
        <v>0</v>
      </c>
      <c r="I168" s="144">
        <v>0</v>
      </c>
      <c r="J168" s="144">
        <v>0</v>
      </c>
      <c r="K168" s="144">
        <v>0</v>
      </c>
      <c r="L168" s="144">
        <v>1</v>
      </c>
      <c r="M168" s="144">
        <v>1</v>
      </c>
      <c r="N168" s="144">
        <v>1</v>
      </c>
      <c r="O168" s="144"/>
      <c r="P168" s="144"/>
      <c r="Q168" s="144"/>
      <c r="R168" s="144">
        <v>1</v>
      </c>
    </row>
    <row r="169" spans="1:18" x14ac:dyDescent="0.25">
      <c r="A169">
        <v>7449006184</v>
      </c>
      <c r="B169" t="s">
        <v>8719</v>
      </c>
      <c r="C169" t="s">
        <v>4</v>
      </c>
      <c r="D169" t="s">
        <v>8435</v>
      </c>
      <c r="E169" t="s">
        <v>7085</v>
      </c>
      <c r="F169" t="s">
        <v>425</v>
      </c>
      <c r="G169" s="144">
        <v>1</v>
      </c>
      <c r="H169" s="144">
        <v>0</v>
      </c>
      <c r="I169" s="144">
        <v>0</v>
      </c>
      <c r="J169" s="144">
        <v>0</v>
      </c>
      <c r="K169" s="144">
        <v>0</v>
      </c>
      <c r="L169" s="144">
        <v>1</v>
      </c>
      <c r="M169" s="144">
        <v>1</v>
      </c>
      <c r="N169" s="144"/>
      <c r="O169" s="144">
        <v>1</v>
      </c>
      <c r="P169" s="144"/>
      <c r="Q169" s="144"/>
      <c r="R169" s="144">
        <v>1</v>
      </c>
    </row>
    <row r="170" spans="1:18" x14ac:dyDescent="0.25">
      <c r="A170">
        <v>7449006184</v>
      </c>
      <c r="B170" t="s">
        <v>8719</v>
      </c>
      <c r="C170" t="s">
        <v>4</v>
      </c>
      <c r="D170" t="s">
        <v>8435</v>
      </c>
      <c r="E170" t="s">
        <v>7731</v>
      </c>
      <c r="F170" t="s">
        <v>141</v>
      </c>
      <c r="G170" s="144">
        <v>1</v>
      </c>
      <c r="H170" s="144">
        <v>0</v>
      </c>
      <c r="I170" s="144">
        <v>0</v>
      </c>
      <c r="J170" s="144">
        <v>1</v>
      </c>
      <c r="K170" s="144">
        <v>0</v>
      </c>
      <c r="L170" s="144">
        <v>0</v>
      </c>
      <c r="M170" s="144">
        <v>0</v>
      </c>
      <c r="N170" s="144">
        <v>0</v>
      </c>
      <c r="O170" s="144">
        <v>0</v>
      </c>
      <c r="P170" s="144">
        <v>0</v>
      </c>
      <c r="Q170" s="144"/>
      <c r="R170" s="144">
        <v>1</v>
      </c>
    </row>
    <row r="171" spans="1:18" x14ac:dyDescent="0.25">
      <c r="A171">
        <v>7449006184</v>
      </c>
      <c r="B171" t="s">
        <v>8719</v>
      </c>
      <c r="C171" t="s">
        <v>4</v>
      </c>
      <c r="D171" t="s">
        <v>8435</v>
      </c>
      <c r="E171" t="s">
        <v>8076</v>
      </c>
      <c r="F171" t="s">
        <v>273</v>
      </c>
      <c r="G171" s="144">
        <v>3</v>
      </c>
      <c r="H171" s="144">
        <v>0</v>
      </c>
      <c r="I171" s="144"/>
      <c r="J171" s="144">
        <v>1</v>
      </c>
      <c r="K171" s="144">
        <v>0</v>
      </c>
      <c r="L171" s="144">
        <v>2</v>
      </c>
      <c r="M171" s="144">
        <v>2</v>
      </c>
      <c r="N171" s="144">
        <v>1</v>
      </c>
      <c r="O171" s="144">
        <v>0</v>
      </c>
      <c r="P171" s="144">
        <v>0</v>
      </c>
      <c r="Q171" s="144"/>
      <c r="R171" s="144">
        <v>3</v>
      </c>
    </row>
    <row r="172" spans="1:18" x14ac:dyDescent="0.25">
      <c r="A172">
        <v>7449006184</v>
      </c>
      <c r="B172" t="s">
        <v>8719</v>
      </c>
      <c r="C172" t="s">
        <v>4</v>
      </c>
      <c r="D172" t="s">
        <v>8436</v>
      </c>
      <c r="E172" t="s">
        <v>8720</v>
      </c>
      <c r="F172" t="s">
        <v>273</v>
      </c>
      <c r="G172" s="144">
        <v>26</v>
      </c>
      <c r="H172" s="144"/>
      <c r="I172" s="144"/>
      <c r="J172" s="144">
        <v>5</v>
      </c>
      <c r="K172" s="144"/>
      <c r="L172" s="144">
        <v>21</v>
      </c>
      <c r="M172" s="144">
        <v>14</v>
      </c>
      <c r="N172" s="144">
        <v>12</v>
      </c>
      <c r="O172" s="144">
        <v>2</v>
      </c>
      <c r="P172" s="144"/>
      <c r="Q172" s="144"/>
      <c r="R172" s="144">
        <v>19</v>
      </c>
    </row>
    <row r="173" spans="1:18" x14ac:dyDescent="0.25">
      <c r="A173">
        <v>7449006184</v>
      </c>
      <c r="B173" t="s">
        <v>8719</v>
      </c>
      <c r="C173" t="s">
        <v>4</v>
      </c>
      <c r="D173" t="s">
        <v>8434</v>
      </c>
      <c r="E173" t="s">
        <v>1377</v>
      </c>
      <c r="F173" t="s">
        <v>399</v>
      </c>
      <c r="G173" s="144">
        <v>11</v>
      </c>
      <c r="H173" s="144"/>
      <c r="I173" s="144"/>
      <c r="J173" s="144">
        <v>1</v>
      </c>
      <c r="K173" s="144"/>
      <c r="L173" s="144">
        <v>10</v>
      </c>
      <c r="M173" s="144">
        <v>5</v>
      </c>
      <c r="N173" s="144">
        <v>3</v>
      </c>
      <c r="O173" s="144"/>
      <c r="P173" s="144"/>
      <c r="Q173" s="144"/>
      <c r="R173" s="144">
        <v>6</v>
      </c>
    </row>
    <row r="174" spans="1:18" x14ac:dyDescent="0.25">
      <c r="A174">
        <v>7449006184</v>
      </c>
      <c r="B174" t="s">
        <v>8719</v>
      </c>
      <c r="C174" t="s">
        <v>4</v>
      </c>
      <c r="D174" t="s">
        <v>8434</v>
      </c>
      <c r="E174" t="s">
        <v>2197</v>
      </c>
      <c r="F174" t="s">
        <v>397</v>
      </c>
      <c r="G174" s="144">
        <v>1</v>
      </c>
      <c r="H174" s="144">
        <v>0</v>
      </c>
      <c r="I174" s="144">
        <v>1</v>
      </c>
      <c r="J174" s="144">
        <v>0</v>
      </c>
      <c r="K174" s="144"/>
      <c r="L174" s="144"/>
      <c r="M174" s="144"/>
      <c r="N174" s="144"/>
      <c r="O174" s="144"/>
      <c r="P174" s="144"/>
      <c r="Q174" s="144"/>
      <c r="R174" s="144">
        <v>1</v>
      </c>
    </row>
    <row r="175" spans="1:18" x14ac:dyDescent="0.25">
      <c r="A175">
        <v>7449006184</v>
      </c>
      <c r="B175" t="s">
        <v>8719</v>
      </c>
      <c r="C175" t="s">
        <v>4</v>
      </c>
      <c r="D175" t="s">
        <v>8434</v>
      </c>
      <c r="E175" t="s">
        <v>2215</v>
      </c>
      <c r="F175" t="s">
        <v>419</v>
      </c>
      <c r="G175" s="144">
        <v>6</v>
      </c>
      <c r="H175" s="144"/>
      <c r="I175" s="144"/>
      <c r="J175" s="144">
        <v>3</v>
      </c>
      <c r="K175" s="144"/>
      <c r="L175" s="144">
        <v>3</v>
      </c>
      <c r="M175" s="144">
        <v>3</v>
      </c>
      <c r="N175" s="144">
        <v>3</v>
      </c>
      <c r="O175" s="144"/>
      <c r="P175" s="144"/>
      <c r="Q175" s="144"/>
      <c r="R175" s="144">
        <v>6</v>
      </c>
    </row>
    <row r="176" spans="1:18" x14ac:dyDescent="0.25">
      <c r="A176">
        <v>7449006184</v>
      </c>
      <c r="B176" t="s">
        <v>8719</v>
      </c>
      <c r="C176" t="s">
        <v>4</v>
      </c>
      <c r="D176" t="s">
        <v>8434</v>
      </c>
      <c r="E176" t="s">
        <v>2215</v>
      </c>
      <c r="F176" t="s">
        <v>567</v>
      </c>
      <c r="G176" s="144">
        <v>13</v>
      </c>
      <c r="H176" s="144">
        <v>0</v>
      </c>
      <c r="I176" s="144">
        <v>7</v>
      </c>
      <c r="J176" s="144">
        <v>4</v>
      </c>
      <c r="K176" s="144">
        <v>0</v>
      </c>
      <c r="L176" s="144">
        <v>2</v>
      </c>
      <c r="M176" s="144">
        <v>2</v>
      </c>
      <c r="N176" s="144">
        <v>2</v>
      </c>
      <c r="O176" s="144">
        <v>0</v>
      </c>
      <c r="P176" s="144">
        <v>0</v>
      </c>
      <c r="Q176" s="144">
        <v>0</v>
      </c>
      <c r="R176" s="144">
        <v>13</v>
      </c>
    </row>
    <row r="177" spans="1:18" x14ac:dyDescent="0.25">
      <c r="A177">
        <v>7449006184</v>
      </c>
      <c r="B177" t="s">
        <v>8719</v>
      </c>
      <c r="C177" t="s">
        <v>4</v>
      </c>
      <c r="D177" t="s">
        <v>8434</v>
      </c>
      <c r="E177" t="s">
        <v>2260</v>
      </c>
      <c r="F177" t="s">
        <v>120</v>
      </c>
      <c r="G177" s="144">
        <v>257</v>
      </c>
      <c r="H177" s="144">
        <v>0</v>
      </c>
      <c r="I177" s="144">
        <v>0</v>
      </c>
      <c r="J177" s="144">
        <v>0</v>
      </c>
      <c r="K177" s="144">
        <v>0</v>
      </c>
      <c r="L177" s="144">
        <v>2</v>
      </c>
      <c r="M177" s="144">
        <v>1</v>
      </c>
      <c r="N177" s="144">
        <v>0</v>
      </c>
      <c r="O177" s="144">
        <v>0</v>
      </c>
      <c r="P177" s="144">
        <v>0</v>
      </c>
      <c r="Q177" s="144">
        <v>0</v>
      </c>
      <c r="R177" s="144">
        <v>511</v>
      </c>
    </row>
    <row r="178" spans="1:18" x14ac:dyDescent="0.25">
      <c r="A178">
        <v>7449006184</v>
      </c>
      <c r="B178" t="s">
        <v>8719</v>
      </c>
      <c r="C178" t="s">
        <v>4</v>
      </c>
      <c r="D178" t="s">
        <v>8434</v>
      </c>
      <c r="E178" t="s">
        <v>2337</v>
      </c>
      <c r="F178" t="s">
        <v>418</v>
      </c>
      <c r="G178" s="144">
        <v>305</v>
      </c>
      <c r="H178" s="144">
        <v>0</v>
      </c>
      <c r="I178" s="144">
        <v>0</v>
      </c>
      <c r="J178" s="144">
        <v>0</v>
      </c>
      <c r="K178" s="144">
        <v>0</v>
      </c>
      <c r="L178" s="144">
        <v>3</v>
      </c>
      <c r="M178" s="144">
        <v>2</v>
      </c>
      <c r="N178" s="144">
        <v>2</v>
      </c>
      <c r="O178" s="144">
        <v>0</v>
      </c>
      <c r="P178" s="144">
        <v>0</v>
      </c>
      <c r="Q178" s="144">
        <v>0</v>
      </c>
      <c r="R178" s="144">
        <v>606</v>
      </c>
    </row>
    <row r="179" spans="1:18" x14ac:dyDescent="0.25">
      <c r="A179">
        <v>7449006184</v>
      </c>
      <c r="B179" t="s">
        <v>8719</v>
      </c>
      <c r="C179" t="s">
        <v>4</v>
      </c>
      <c r="D179" t="s">
        <v>8434</v>
      </c>
      <c r="E179" t="s">
        <v>3132</v>
      </c>
      <c r="F179" t="s">
        <v>227</v>
      </c>
      <c r="G179" s="144">
        <v>7</v>
      </c>
      <c r="H179" s="144">
        <v>0</v>
      </c>
      <c r="I179" s="144">
        <v>0</v>
      </c>
      <c r="J179" s="144">
        <v>0</v>
      </c>
      <c r="K179" s="144">
        <v>0</v>
      </c>
      <c r="L179" s="144">
        <v>1</v>
      </c>
      <c r="M179" s="144">
        <v>1</v>
      </c>
      <c r="N179" s="144">
        <v>1</v>
      </c>
      <c r="O179" s="144">
        <v>0</v>
      </c>
      <c r="P179" s="144">
        <v>0</v>
      </c>
      <c r="Q179" s="144">
        <v>0</v>
      </c>
      <c r="R179" s="144">
        <v>14</v>
      </c>
    </row>
    <row r="180" spans="1:18" x14ac:dyDescent="0.25">
      <c r="A180">
        <v>7449006184</v>
      </c>
      <c r="B180" t="s">
        <v>8719</v>
      </c>
      <c r="C180" t="s">
        <v>4</v>
      </c>
      <c r="D180" t="s">
        <v>8434</v>
      </c>
      <c r="E180" t="s">
        <v>3132</v>
      </c>
      <c r="F180" t="s">
        <v>410</v>
      </c>
      <c r="G180" s="144">
        <v>38</v>
      </c>
      <c r="H180" s="144"/>
      <c r="I180" s="144"/>
      <c r="J180" s="144">
        <v>12</v>
      </c>
      <c r="K180" s="144"/>
      <c r="L180" s="144">
        <v>19</v>
      </c>
      <c r="M180" s="144">
        <v>19</v>
      </c>
      <c r="N180" s="144">
        <v>11</v>
      </c>
      <c r="O180" s="144">
        <v>2</v>
      </c>
      <c r="P180" s="144">
        <v>2</v>
      </c>
      <c r="Q180" s="144"/>
      <c r="R180" s="144">
        <v>44</v>
      </c>
    </row>
    <row r="181" spans="1:18" x14ac:dyDescent="0.25">
      <c r="A181">
        <v>7449006184</v>
      </c>
      <c r="B181" t="s">
        <v>8719</v>
      </c>
      <c r="C181" t="s">
        <v>4</v>
      </c>
      <c r="D181" t="s">
        <v>8434</v>
      </c>
      <c r="E181" t="s">
        <v>3197</v>
      </c>
      <c r="F181" t="s">
        <v>254</v>
      </c>
      <c r="G181" s="144">
        <v>3</v>
      </c>
      <c r="H181" s="144">
        <v>0</v>
      </c>
      <c r="I181" s="144"/>
      <c r="J181" s="144">
        <v>0</v>
      </c>
      <c r="K181" s="144">
        <v>0</v>
      </c>
      <c r="L181" s="144">
        <v>3</v>
      </c>
      <c r="M181" s="144">
        <v>3</v>
      </c>
      <c r="N181" s="144">
        <v>1</v>
      </c>
      <c r="O181" s="144">
        <v>2</v>
      </c>
      <c r="P181" s="144">
        <v>0</v>
      </c>
      <c r="Q181" s="144"/>
      <c r="R181" s="144">
        <v>3</v>
      </c>
    </row>
    <row r="182" spans="1:18" x14ac:dyDescent="0.25">
      <c r="A182">
        <v>7449006184</v>
      </c>
      <c r="B182" t="s">
        <v>8719</v>
      </c>
      <c r="C182" t="s">
        <v>4</v>
      </c>
      <c r="D182" t="s">
        <v>8434</v>
      </c>
      <c r="E182" t="s">
        <v>3694</v>
      </c>
      <c r="F182" t="s">
        <v>129</v>
      </c>
      <c r="G182" s="144">
        <v>1</v>
      </c>
      <c r="H182" s="144">
        <v>0</v>
      </c>
      <c r="I182" s="144">
        <v>0</v>
      </c>
      <c r="J182" s="144">
        <v>0</v>
      </c>
      <c r="K182" s="144">
        <v>0</v>
      </c>
      <c r="L182" s="144">
        <v>1</v>
      </c>
      <c r="M182" s="144">
        <v>1</v>
      </c>
      <c r="N182" s="144">
        <v>0</v>
      </c>
      <c r="O182" s="144">
        <v>0</v>
      </c>
      <c r="P182" s="144">
        <v>0</v>
      </c>
      <c r="Q182" s="144">
        <v>0</v>
      </c>
      <c r="R182" s="144">
        <v>1</v>
      </c>
    </row>
    <row r="183" spans="1:18" x14ac:dyDescent="0.25">
      <c r="A183">
        <v>7449006184</v>
      </c>
      <c r="B183" t="s">
        <v>8719</v>
      </c>
      <c r="C183" t="s">
        <v>4</v>
      </c>
      <c r="D183" t="s">
        <v>8434</v>
      </c>
      <c r="E183" t="s">
        <v>3710</v>
      </c>
      <c r="F183" t="s">
        <v>129</v>
      </c>
      <c r="G183" s="144">
        <v>661</v>
      </c>
      <c r="H183" s="144">
        <v>0</v>
      </c>
      <c r="I183" s="144">
        <v>37</v>
      </c>
      <c r="J183" s="144">
        <v>10</v>
      </c>
      <c r="K183" s="144">
        <v>0</v>
      </c>
      <c r="L183" s="144">
        <v>29</v>
      </c>
      <c r="M183" s="144">
        <v>29</v>
      </c>
      <c r="N183" s="144">
        <v>22</v>
      </c>
      <c r="O183" s="144">
        <v>1</v>
      </c>
      <c r="P183" s="144">
        <v>1</v>
      </c>
      <c r="Q183" s="144">
        <v>0</v>
      </c>
      <c r="R183" s="144">
        <v>6516</v>
      </c>
    </row>
    <row r="184" spans="1:18" x14ac:dyDescent="0.25">
      <c r="A184">
        <v>7449006184</v>
      </c>
      <c r="B184" t="s">
        <v>8719</v>
      </c>
      <c r="C184" t="s">
        <v>4</v>
      </c>
      <c r="D184" t="s">
        <v>8434</v>
      </c>
      <c r="E184" t="s">
        <v>3710</v>
      </c>
      <c r="F184" t="s">
        <v>273</v>
      </c>
      <c r="G184" s="144">
        <v>62</v>
      </c>
      <c r="H184" s="144">
        <v>0</v>
      </c>
      <c r="I184" s="144">
        <v>2</v>
      </c>
      <c r="J184" s="144">
        <v>0</v>
      </c>
      <c r="K184" s="144"/>
      <c r="L184" s="144">
        <v>1</v>
      </c>
      <c r="M184" s="144">
        <v>1</v>
      </c>
      <c r="N184" s="144">
        <v>0</v>
      </c>
      <c r="O184" s="144">
        <v>0</v>
      </c>
      <c r="P184" s="144">
        <v>0</v>
      </c>
      <c r="Q184" s="144"/>
      <c r="R184" s="144">
        <v>647</v>
      </c>
    </row>
    <row r="185" spans="1:18" x14ac:dyDescent="0.25">
      <c r="A185">
        <v>7449006184</v>
      </c>
      <c r="B185" t="s">
        <v>8719</v>
      </c>
      <c r="C185" t="s">
        <v>4</v>
      </c>
      <c r="D185" t="s">
        <v>8434</v>
      </c>
      <c r="E185" t="s">
        <v>4043</v>
      </c>
      <c r="F185" t="s">
        <v>421</v>
      </c>
      <c r="G185" s="144">
        <v>260</v>
      </c>
      <c r="H185" s="144">
        <v>0</v>
      </c>
      <c r="I185" s="144">
        <v>0</v>
      </c>
      <c r="J185" s="144">
        <v>0</v>
      </c>
      <c r="K185" s="144">
        <v>0</v>
      </c>
      <c r="L185" s="144">
        <v>4</v>
      </c>
      <c r="M185" s="144">
        <v>4</v>
      </c>
      <c r="N185" s="144">
        <v>3</v>
      </c>
      <c r="O185" s="144">
        <v>0</v>
      </c>
      <c r="P185" s="144">
        <v>0</v>
      </c>
      <c r="Q185" s="144">
        <v>0</v>
      </c>
      <c r="R185" s="144">
        <v>516</v>
      </c>
    </row>
    <row r="186" spans="1:18" x14ac:dyDescent="0.25">
      <c r="A186">
        <v>7449006184</v>
      </c>
      <c r="B186" t="s">
        <v>8719</v>
      </c>
      <c r="C186" t="s">
        <v>4</v>
      </c>
      <c r="D186" t="s">
        <v>8434</v>
      </c>
      <c r="E186" t="s">
        <v>4779</v>
      </c>
      <c r="F186" t="s">
        <v>227</v>
      </c>
      <c r="G186" s="144">
        <v>1</v>
      </c>
      <c r="H186" s="144">
        <v>0</v>
      </c>
      <c r="I186" s="144">
        <v>0</v>
      </c>
      <c r="J186" s="144">
        <v>0</v>
      </c>
      <c r="K186" s="144">
        <v>0</v>
      </c>
      <c r="L186" s="144">
        <v>1</v>
      </c>
      <c r="M186" s="144">
        <v>1</v>
      </c>
      <c r="N186" s="144">
        <v>1</v>
      </c>
      <c r="O186" s="144">
        <v>0</v>
      </c>
      <c r="P186" s="144">
        <v>0</v>
      </c>
      <c r="Q186" s="144">
        <v>0</v>
      </c>
      <c r="R186" s="144">
        <v>1</v>
      </c>
    </row>
    <row r="187" spans="1:18" x14ac:dyDescent="0.25">
      <c r="A187">
        <v>7449006184</v>
      </c>
      <c r="B187" t="s">
        <v>8719</v>
      </c>
      <c r="C187" t="s">
        <v>4</v>
      </c>
      <c r="D187" t="s">
        <v>8434</v>
      </c>
      <c r="E187" t="s">
        <v>4784</v>
      </c>
      <c r="F187" t="s">
        <v>8649</v>
      </c>
      <c r="G187" s="144">
        <v>1</v>
      </c>
      <c r="H187" s="144"/>
      <c r="I187" s="144"/>
      <c r="J187" s="144">
        <v>1</v>
      </c>
      <c r="K187" s="144"/>
      <c r="L187" s="144"/>
      <c r="M187" s="144"/>
      <c r="N187" s="144"/>
      <c r="O187" s="144"/>
      <c r="P187" s="144"/>
      <c r="Q187" s="144"/>
      <c r="R187" s="144">
        <v>1</v>
      </c>
    </row>
    <row r="188" spans="1:18" x14ac:dyDescent="0.25">
      <c r="A188">
        <v>7449006184</v>
      </c>
      <c r="B188" t="s">
        <v>8719</v>
      </c>
      <c r="C188" t="s">
        <v>4</v>
      </c>
      <c r="D188" t="s">
        <v>8434</v>
      </c>
      <c r="E188" t="s">
        <v>4851</v>
      </c>
      <c r="F188" t="s">
        <v>272</v>
      </c>
      <c r="G188" s="144">
        <v>18</v>
      </c>
      <c r="H188" s="144">
        <v>5</v>
      </c>
      <c r="I188" s="144">
        <v>5</v>
      </c>
      <c r="J188" s="144">
        <v>8</v>
      </c>
      <c r="K188" s="144"/>
      <c r="L188" s="144"/>
      <c r="M188" s="144"/>
      <c r="N188" s="144"/>
      <c r="O188" s="144"/>
      <c r="P188" s="144"/>
      <c r="Q188" s="144"/>
      <c r="R188" s="144">
        <v>18</v>
      </c>
    </row>
    <row r="189" spans="1:18" x14ac:dyDescent="0.25">
      <c r="A189">
        <v>7449006184</v>
      </c>
      <c r="B189" t="s">
        <v>8719</v>
      </c>
      <c r="C189" t="s">
        <v>4</v>
      </c>
      <c r="D189" t="s">
        <v>8434</v>
      </c>
      <c r="E189" t="s">
        <v>4882</v>
      </c>
      <c r="F189" t="s">
        <v>261</v>
      </c>
      <c r="G189" s="144">
        <v>357</v>
      </c>
      <c r="H189" s="144">
        <v>0</v>
      </c>
      <c r="I189" s="144">
        <v>2</v>
      </c>
      <c r="J189" s="144">
        <v>0</v>
      </c>
      <c r="K189" s="144">
        <v>0</v>
      </c>
      <c r="L189" s="144">
        <v>12</v>
      </c>
      <c r="M189" s="144">
        <v>4</v>
      </c>
      <c r="N189" s="144">
        <v>0</v>
      </c>
      <c r="O189" s="144">
        <v>1</v>
      </c>
      <c r="P189" s="144">
        <v>1</v>
      </c>
      <c r="Q189" s="144"/>
      <c r="R189" s="144">
        <v>1035</v>
      </c>
    </row>
    <row r="190" spans="1:18" x14ac:dyDescent="0.25">
      <c r="A190">
        <v>7449006184</v>
      </c>
      <c r="B190" t="s">
        <v>8719</v>
      </c>
      <c r="C190" t="s">
        <v>4</v>
      </c>
      <c r="D190" t="s">
        <v>8434</v>
      </c>
      <c r="E190" t="s">
        <v>8548</v>
      </c>
      <c r="F190" t="s">
        <v>219</v>
      </c>
      <c r="G190" s="144">
        <v>8</v>
      </c>
      <c r="H190" s="144"/>
      <c r="I190" s="144"/>
      <c r="J190" s="144">
        <v>2</v>
      </c>
      <c r="K190" s="144"/>
      <c r="L190" s="144">
        <v>6</v>
      </c>
      <c r="M190" s="144">
        <v>2</v>
      </c>
      <c r="N190" s="144">
        <v>1</v>
      </c>
      <c r="O190" s="144"/>
      <c r="P190" s="144"/>
      <c r="Q190" s="144"/>
      <c r="R190" s="144">
        <v>4</v>
      </c>
    </row>
    <row r="191" spans="1:18" x14ac:dyDescent="0.25">
      <c r="A191">
        <v>7449006184</v>
      </c>
      <c r="B191" t="s">
        <v>8719</v>
      </c>
      <c r="C191" t="s">
        <v>4</v>
      </c>
      <c r="D191" t="s">
        <v>8434</v>
      </c>
      <c r="E191" t="s">
        <v>5148</v>
      </c>
      <c r="F191" t="s">
        <v>404</v>
      </c>
      <c r="G191" s="144">
        <v>17</v>
      </c>
      <c r="H191" s="144">
        <v>0</v>
      </c>
      <c r="I191" s="144">
        <v>2</v>
      </c>
      <c r="J191" s="144">
        <v>0</v>
      </c>
      <c r="K191" s="144">
        <v>0</v>
      </c>
      <c r="L191" s="144">
        <v>9</v>
      </c>
      <c r="M191" s="144">
        <v>7</v>
      </c>
      <c r="N191" s="144">
        <v>0</v>
      </c>
      <c r="O191" s="144">
        <v>5</v>
      </c>
      <c r="P191" s="144">
        <v>5</v>
      </c>
      <c r="Q191" s="144">
        <v>0</v>
      </c>
      <c r="R191" s="144">
        <v>27</v>
      </c>
    </row>
    <row r="192" spans="1:18" x14ac:dyDescent="0.25">
      <c r="A192">
        <v>7449006184</v>
      </c>
      <c r="B192" t="s">
        <v>8719</v>
      </c>
      <c r="C192" t="s">
        <v>4</v>
      </c>
      <c r="D192" t="s">
        <v>8434</v>
      </c>
      <c r="E192" t="s">
        <v>5155</v>
      </c>
      <c r="F192" t="s">
        <v>247</v>
      </c>
      <c r="G192" s="144">
        <v>1</v>
      </c>
      <c r="H192" s="144">
        <v>0</v>
      </c>
      <c r="I192" s="144"/>
      <c r="J192" s="144">
        <v>0</v>
      </c>
      <c r="K192" s="144">
        <v>0</v>
      </c>
      <c r="L192" s="144">
        <v>1</v>
      </c>
      <c r="M192" s="144">
        <v>1</v>
      </c>
      <c r="N192" s="144"/>
      <c r="O192" s="144">
        <v>0</v>
      </c>
      <c r="P192" s="144">
        <v>0</v>
      </c>
      <c r="Q192" s="144"/>
      <c r="R192" s="144">
        <v>1</v>
      </c>
    </row>
    <row r="193" spans="1:18" x14ac:dyDescent="0.25">
      <c r="A193">
        <v>7449006184</v>
      </c>
      <c r="B193" t="s">
        <v>8719</v>
      </c>
      <c r="C193" t="s">
        <v>4</v>
      </c>
      <c r="D193" t="s">
        <v>8434</v>
      </c>
      <c r="E193" t="s">
        <v>5180</v>
      </c>
      <c r="F193" t="s">
        <v>8649</v>
      </c>
      <c r="G193" s="144">
        <v>4</v>
      </c>
      <c r="H193" s="144"/>
      <c r="I193" s="144"/>
      <c r="J193" s="144">
        <v>3</v>
      </c>
      <c r="K193" s="144"/>
      <c r="L193" s="144">
        <v>1</v>
      </c>
      <c r="M193" s="144"/>
      <c r="N193" s="144"/>
      <c r="O193" s="144"/>
      <c r="P193" s="144"/>
      <c r="Q193" s="144"/>
      <c r="R193" s="144">
        <v>3</v>
      </c>
    </row>
    <row r="194" spans="1:18" x14ac:dyDescent="0.25">
      <c r="A194">
        <v>7449006184</v>
      </c>
      <c r="B194" t="s">
        <v>8719</v>
      </c>
      <c r="C194" t="s">
        <v>4</v>
      </c>
      <c r="D194" t="s">
        <v>8434</v>
      </c>
      <c r="E194" t="s">
        <v>5222</v>
      </c>
      <c r="F194" t="s">
        <v>400</v>
      </c>
      <c r="G194" s="144">
        <v>206</v>
      </c>
      <c r="H194" s="144">
        <v>0</v>
      </c>
      <c r="I194" s="144"/>
      <c r="J194" s="144">
        <v>4</v>
      </c>
      <c r="K194" s="144"/>
      <c r="L194" s="144"/>
      <c r="M194" s="144"/>
      <c r="N194" s="144"/>
      <c r="O194" s="144"/>
      <c r="P194" s="144"/>
      <c r="Q194" s="144"/>
      <c r="R194" s="144">
        <v>610</v>
      </c>
    </row>
    <row r="195" spans="1:18" x14ac:dyDescent="0.25">
      <c r="A195">
        <v>7449006184</v>
      </c>
      <c r="B195" t="s">
        <v>8719</v>
      </c>
      <c r="C195" t="s">
        <v>4</v>
      </c>
      <c r="D195" t="s">
        <v>8434</v>
      </c>
      <c r="E195" t="s">
        <v>5455</v>
      </c>
      <c r="F195" t="s">
        <v>418</v>
      </c>
      <c r="G195" s="144">
        <v>8</v>
      </c>
      <c r="H195" s="144">
        <v>0</v>
      </c>
      <c r="I195" s="144">
        <v>0</v>
      </c>
      <c r="J195" s="144">
        <v>0</v>
      </c>
      <c r="K195" s="144">
        <v>0</v>
      </c>
      <c r="L195" s="144">
        <v>8</v>
      </c>
      <c r="M195" s="144">
        <v>8</v>
      </c>
      <c r="N195" s="144">
        <v>3</v>
      </c>
      <c r="O195" s="144">
        <v>0</v>
      </c>
      <c r="P195" s="144">
        <v>0</v>
      </c>
      <c r="Q195" s="144">
        <v>0</v>
      </c>
      <c r="R195" s="144">
        <v>8</v>
      </c>
    </row>
    <row r="196" spans="1:18" x14ac:dyDescent="0.25">
      <c r="A196">
        <v>7449006184</v>
      </c>
      <c r="B196" t="s">
        <v>8719</v>
      </c>
      <c r="C196" t="s">
        <v>4</v>
      </c>
      <c r="D196" t="s">
        <v>8434</v>
      </c>
      <c r="E196" t="s">
        <v>5482</v>
      </c>
      <c r="F196" t="s">
        <v>227</v>
      </c>
      <c r="G196" s="144">
        <v>107</v>
      </c>
      <c r="H196" s="144"/>
      <c r="I196" s="144"/>
      <c r="J196" s="144"/>
      <c r="K196" s="144"/>
      <c r="L196" s="144">
        <v>3</v>
      </c>
      <c r="M196" s="144">
        <v>3</v>
      </c>
      <c r="N196" s="144"/>
      <c r="O196" s="144">
        <v>3</v>
      </c>
      <c r="P196" s="144">
        <v>3</v>
      </c>
      <c r="Q196" s="144"/>
      <c r="R196" s="144">
        <v>107</v>
      </c>
    </row>
    <row r="197" spans="1:18" x14ac:dyDescent="0.25">
      <c r="A197">
        <v>7449006184</v>
      </c>
      <c r="B197" t="s">
        <v>8719</v>
      </c>
      <c r="C197" t="s">
        <v>4</v>
      </c>
      <c r="D197" t="s">
        <v>8434</v>
      </c>
      <c r="E197" t="s">
        <v>5537</v>
      </c>
      <c r="F197" t="s">
        <v>219</v>
      </c>
      <c r="G197" s="144">
        <v>112</v>
      </c>
      <c r="H197" s="144">
        <v>0</v>
      </c>
      <c r="I197" s="144">
        <v>3</v>
      </c>
      <c r="J197" s="144">
        <v>0</v>
      </c>
      <c r="K197" s="144">
        <v>0</v>
      </c>
      <c r="L197" s="144">
        <v>2</v>
      </c>
      <c r="M197" s="144">
        <v>2</v>
      </c>
      <c r="N197" s="144">
        <v>0</v>
      </c>
      <c r="O197" s="144">
        <v>0</v>
      </c>
      <c r="P197" s="144">
        <v>0</v>
      </c>
      <c r="Q197" s="144">
        <v>0</v>
      </c>
      <c r="R197" s="144">
        <v>219</v>
      </c>
    </row>
    <row r="198" spans="1:18" x14ac:dyDescent="0.25">
      <c r="A198">
        <v>7449006184</v>
      </c>
      <c r="B198" t="s">
        <v>8719</v>
      </c>
      <c r="C198" t="s">
        <v>4</v>
      </c>
      <c r="D198" t="s">
        <v>8434</v>
      </c>
      <c r="E198" t="s">
        <v>5558</v>
      </c>
      <c r="F198" t="s">
        <v>400</v>
      </c>
      <c r="G198" s="144">
        <v>5</v>
      </c>
      <c r="H198" s="144"/>
      <c r="I198" s="144"/>
      <c r="J198" s="144"/>
      <c r="K198" s="144"/>
      <c r="L198" s="144">
        <v>5</v>
      </c>
      <c r="M198" s="144">
        <v>3</v>
      </c>
      <c r="N198" s="144"/>
      <c r="O198" s="144">
        <v>3</v>
      </c>
      <c r="P198" s="144">
        <v>3</v>
      </c>
      <c r="Q198" s="144"/>
      <c r="R198" s="144">
        <v>3</v>
      </c>
    </row>
    <row r="199" spans="1:18" x14ac:dyDescent="0.25">
      <c r="A199">
        <v>7449006184</v>
      </c>
      <c r="B199" t="s">
        <v>8719</v>
      </c>
      <c r="C199" t="s">
        <v>4</v>
      </c>
      <c r="D199" t="s">
        <v>8434</v>
      </c>
      <c r="E199" t="s">
        <v>4841</v>
      </c>
      <c r="F199" t="s">
        <v>273</v>
      </c>
      <c r="G199" s="144">
        <v>3</v>
      </c>
      <c r="H199" s="144"/>
      <c r="I199" s="144"/>
      <c r="J199" s="144">
        <v>1</v>
      </c>
      <c r="K199" s="144"/>
      <c r="L199" s="144">
        <v>2</v>
      </c>
      <c r="M199" s="144">
        <v>2</v>
      </c>
      <c r="N199" s="144">
        <v>2</v>
      </c>
      <c r="O199" s="144"/>
      <c r="P199" s="144"/>
      <c r="Q199" s="144"/>
      <c r="R199" s="144">
        <v>3</v>
      </c>
    </row>
    <row r="200" spans="1:18" x14ac:dyDescent="0.25">
      <c r="A200">
        <v>7449006184</v>
      </c>
      <c r="B200" t="s">
        <v>8719</v>
      </c>
      <c r="C200" t="s">
        <v>4</v>
      </c>
      <c r="D200" t="s">
        <v>8434</v>
      </c>
      <c r="E200" t="s">
        <v>5383</v>
      </c>
      <c r="F200" t="s">
        <v>219</v>
      </c>
      <c r="G200" s="144">
        <v>1</v>
      </c>
      <c r="H200" s="144"/>
      <c r="I200" s="144"/>
      <c r="J200" s="144">
        <v>1</v>
      </c>
      <c r="K200" s="144"/>
      <c r="L200" s="144"/>
      <c r="M200" s="144"/>
      <c r="N200" s="144"/>
      <c r="O200" s="144"/>
      <c r="P200" s="144"/>
      <c r="Q200" s="144"/>
      <c r="R200" s="144">
        <v>1</v>
      </c>
    </row>
    <row r="201" spans="1:18" x14ac:dyDescent="0.25">
      <c r="A201">
        <v>7449006730</v>
      </c>
      <c r="B201" t="s">
        <v>8722</v>
      </c>
      <c r="C201" t="s">
        <v>4</v>
      </c>
      <c r="D201" t="s">
        <v>8436</v>
      </c>
      <c r="E201" t="s">
        <v>8723</v>
      </c>
      <c r="F201" t="s">
        <v>425</v>
      </c>
      <c r="G201" s="144">
        <v>1</v>
      </c>
      <c r="H201" s="144">
        <v>0</v>
      </c>
      <c r="I201" s="144">
        <v>0</v>
      </c>
      <c r="J201" s="144">
        <v>0</v>
      </c>
      <c r="K201" s="144">
        <v>0</v>
      </c>
      <c r="L201" s="144">
        <v>1</v>
      </c>
      <c r="M201" s="144">
        <v>1</v>
      </c>
      <c r="N201" s="144"/>
      <c r="O201" s="144">
        <v>1</v>
      </c>
      <c r="P201" s="144"/>
      <c r="Q201" s="144"/>
      <c r="R201" s="144">
        <v>1</v>
      </c>
    </row>
    <row r="202" spans="1:18" x14ac:dyDescent="0.25">
      <c r="A202">
        <v>7449006730</v>
      </c>
      <c r="B202" t="s">
        <v>8722</v>
      </c>
      <c r="C202" t="s">
        <v>4</v>
      </c>
      <c r="D202" t="s">
        <v>8434</v>
      </c>
      <c r="E202" t="s">
        <v>4032</v>
      </c>
      <c r="F202" t="s">
        <v>399</v>
      </c>
      <c r="G202" s="144">
        <v>6</v>
      </c>
      <c r="H202" s="144"/>
      <c r="I202" s="144">
        <v>6</v>
      </c>
      <c r="J202" s="144"/>
      <c r="K202" s="144"/>
      <c r="L202" s="144"/>
      <c r="M202" s="144"/>
      <c r="N202" s="144"/>
      <c r="O202" s="144"/>
      <c r="P202" s="144"/>
      <c r="Q202" s="144"/>
      <c r="R202" s="144">
        <v>6</v>
      </c>
    </row>
    <row r="203" spans="1:18" x14ac:dyDescent="0.25">
      <c r="A203">
        <v>7449006730</v>
      </c>
      <c r="B203" t="s">
        <v>8722</v>
      </c>
      <c r="C203" t="s">
        <v>4</v>
      </c>
      <c r="D203" t="s">
        <v>8434</v>
      </c>
      <c r="E203" t="s">
        <v>4034</v>
      </c>
      <c r="F203" t="s">
        <v>399</v>
      </c>
      <c r="G203" s="144">
        <v>11</v>
      </c>
      <c r="H203" s="144"/>
      <c r="I203" s="144">
        <v>11</v>
      </c>
      <c r="J203" s="144"/>
      <c r="K203" s="144"/>
      <c r="L203" s="144"/>
      <c r="M203" s="144"/>
      <c r="N203" s="144"/>
      <c r="O203" s="144"/>
      <c r="P203" s="144"/>
      <c r="Q203" s="144"/>
      <c r="R203" s="144">
        <v>11</v>
      </c>
    </row>
    <row r="204" spans="1:18" x14ac:dyDescent="0.25">
      <c r="A204">
        <v>7449006730</v>
      </c>
      <c r="B204" t="s">
        <v>8722</v>
      </c>
      <c r="C204" t="s">
        <v>4</v>
      </c>
      <c r="D204" t="s">
        <v>8434</v>
      </c>
      <c r="E204" t="s">
        <v>4851</v>
      </c>
      <c r="F204" t="s">
        <v>272</v>
      </c>
      <c r="G204" s="144">
        <v>4</v>
      </c>
      <c r="H204" s="144">
        <v>4</v>
      </c>
      <c r="I204" s="144">
        <v>0</v>
      </c>
      <c r="J204" s="144">
        <v>0</v>
      </c>
      <c r="K204" s="144"/>
      <c r="L204" s="144"/>
      <c r="M204" s="144"/>
      <c r="N204" s="144"/>
      <c r="O204" s="144"/>
      <c r="P204" s="144"/>
      <c r="Q204" s="144"/>
      <c r="R204" s="144">
        <v>4</v>
      </c>
    </row>
    <row r="205" spans="1:18" x14ac:dyDescent="0.25">
      <c r="A205">
        <v>7449006730</v>
      </c>
      <c r="B205" t="s">
        <v>8722</v>
      </c>
      <c r="C205" t="s">
        <v>4</v>
      </c>
      <c r="D205" t="s">
        <v>8434</v>
      </c>
      <c r="E205" t="s">
        <v>4882</v>
      </c>
      <c r="F205" t="s">
        <v>261</v>
      </c>
      <c r="G205" s="144">
        <v>40</v>
      </c>
      <c r="H205" s="144">
        <v>0</v>
      </c>
      <c r="I205" s="144">
        <v>15</v>
      </c>
      <c r="J205" s="144">
        <v>0</v>
      </c>
      <c r="K205" s="144"/>
      <c r="L205" s="144">
        <v>12</v>
      </c>
      <c r="M205" s="144">
        <v>4</v>
      </c>
      <c r="N205" s="144"/>
      <c r="O205" s="144">
        <v>4</v>
      </c>
      <c r="P205" s="144">
        <v>4</v>
      </c>
      <c r="Q205" s="144"/>
      <c r="R205" s="144">
        <v>45</v>
      </c>
    </row>
    <row r="206" spans="1:18" x14ac:dyDescent="0.25">
      <c r="A206">
        <v>7449006730</v>
      </c>
      <c r="B206" t="s">
        <v>8722</v>
      </c>
      <c r="C206" t="s">
        <v>4</v>
      </c>
      <c r="D206" t="s">
        <v>8434</v>
      </c>
      <c r="E206" t="s">
        <v>8548</v>
      </c>
      <c r="F206" t="s">
        <v>219</v>
      </c>
      <c r="G206" s="144">
        <v>19</v>
      </c>
      <c r="H206" s="144"/>
      <c r="I206" s="144">
        <v>10</v>
      </c>
      <c r="J206" s="144"/>
      <c r="K206" s="144"/>
      <c r="L206" s="144">
        <v>9</v>
      </c>
      <c r="M206" s="144">
        <v>2</v>
      </c>
      <c r="N206" s="144"/>
      <c r="O206" s="144"/>
      <c r="P206" s="144"/>
      <c r="Q206" s="144"/>
      <c r="R206" s="144">
        <v>12</v>
      </c>
    </row>
    <row r="207" spans="1:18" x14ac:dyDescent="0.25">
      <c r="A207">
        <v>7449006730</v>
      </c>
      <c r="B207" t="s">
        <v>8722</v>
      </c>
      <c r="C207" t="s">
        <v>4</v>
      </c>
      <c r="D207" t="s">
        <v>8434</v>
      </c>
      <c r="E207" t="s">
        <v>5148</v>
      </c>
      <c r="F207" t="s">
        <v>248</v>
      </c>
      <c r="G207" s="144">
        <v>15</v>
      </c>
      <c r="H207" s="144"/>
      <c r="I207" s="144">
        <v>5</v>
      </c>
      <c r="J207" s="144"/>
      <c r="K207" s="144"/>
      <c r="L207" s="144">
        <v>10</v>
      </c>
      <c r="M207" s="144">
        <v>5</v>
      </c>
      <c r="N207" s="144"/>
      <c r="O207" s="144">
        <v>5</v>
      </c>
      <c r="P207" s="144">
        <v>5</v>
      </c>
      <c r="Q207" s="144"/>
      <c r="R207" s="144">
        <v>10</v>
      </c>
    </row>
    <row r="208" spans="1:18" x14ac:dyDescent="0.25">
      <c r="A208">
        <v>7449006730</v>
      </c>
      <c r="B208" t="s">
        <v>8722</v>
      </c>
      <c r="C208" t="s">
        <v>4</v>
      </c>
      <c r="D208" t="s">
        <v>8434</v>
      </c>
      <c r="E208" t="s">
        <v>5180</v>
      </c>
      <c r="F208" t="s">
        <v>589</v>
      </c>
      <c r="G208" s="144">
        <v>1</v>
      </c>
      <c r="H208" s="144">
        <v>0</v>
      </c>
      <c r="I208" s="144">
        <v>0</v>
      </c>
      <c r="J208" s="144">
        <v>0</v>
      </c>
      <c r="K208" s="144">
        <v>0</v>
      </c>
      <c r="L208" s="144">
        <v>1</v>
      </c>
      <c r="M208" s="144">
        <v>1</v>
      </c>
      <c r="N208" s="144">
        <v>0</v>
      </c>
      <c r="O208" s="144">
        <v>0</v>
      </c>
      <c r="P208" s="144">
        <v>0</v>
      </c>
      <c r="Q208" s="144">
        <v>0</v>
      </c>
      <c r="R208" s="144">
        <v>1</v>
      </c>
    </row>
    <row r="209" spans="1:18" x14ac:dyDescent="0.25">
      <c r="A209">
        <v>7449006730</v>
      </c>
      <c r="B209" t="s">
        <v>8722</v>
      </c>
      <c r="C209" t="s">
        <v>4</v>
      </c>
      <c r="D209" t="s">
        <v>8434</v>
      </c>
      <c r="E209" t="s">
        <v>5537</v>
      </c>
      <c r="F209" t="s">
        <v>219</v>
      </c>
      <c r="G209" s="144">
        <v>12</v>
      </c>
      <c r="H209" s="144">
        <v>0</v>
      </c>
      <c r="I209" s="144">
        <v>0</v>
      </c>
      <c r="J209" s="144">
        <v>2</v>
      </c>
      <c r="K209" s="144">
        <v>0</v>
      </c>
      <c r="L209" s="144">
        <v>10</v>
      </c>
      <c r="M209" s="144">
        <v>10</v>
      </c>
      <c r="N209" s="144">
        <v>0</v>
      </c>
      <c r="O209" s="144">
        <v>10</v>
      </c>
      <c r="P209" s="144">
        <v>4</v>
      </c>
      <c r="Q209" s="144">
        <v>0</v>
      </c>
      <c r="R209" s="144">
        <v>12</v>
      </c>
    </row>
    <row r="210" spans="1:18" x14ac:dyDescent="0.25">
      <c r="A210">
        <v>7449006730</v>
      </c>
      <c r="B210" t="s">
        <v>8722</v>
      </c>
      <c r="C210" t="s">
        <v>4</v>
      </c>
      <c r="D210" t="s">
        <v>8434</v>
      </c>
      <c r="E210" t="s">
        <v>5558</v>
      </c>
      <c r="F210" t="s">
        <v>227</v>
      </c>
      <c r="G210" s="144">
        <v>28</v>
      </c>
      <c r="H210" s="144"/>
      <c r="I210" s="144">
        <v>7</v>
      </c>
      <c r="J210" s="144"/>
      <c r="K210" s="144"/>
      <c r="L210" s="144">
        <v>17</v>
      </c>
      <c r="M210" s="144">
        <v>3</v>
      </c>
      <c r="N210" s="144"/>
      <c r="O210" s="144">
        <v>3</v>
      </c>
      <c r="P210" s="144">
        <v>3</v>
      </c>
      <c r="Q210" s="144"/>
      <c r="R210" s="144">
        <v>14</v>
      </c>
    </row>
    <row r="211" spans="1:18" x14ac:dyDescent="0.25">
      <c r="A211">
        <v>7449006730</v>
      </c>
      <c r="B211" t="s">
        <v>8722</v>
      </c>
      <c r="C211" t="s">
        <v>4</v>
      </c>
      <c r="D211" t="s">
        <v>8434</v>
      </c>
      <c r="E211" t="s">
        <v>5559</v>
      </c>
      <c r="F211" t="s">
        <v>400</v>
      </c>
      <c r="G211" s="144">
        <v>27</v>
      </c>
      <c r="H211" s="144"/>
      <c r="I211" s="144">
        <v>15</v>
      </c>
      <c r="J211" s="144"/>
      <c r="K211" s="144"/>
      <c r="L211" s="144">
        <v>12</v>
      </c>
      <c r="M211" s="144">
        <v>3</v>
      </c>
      <c r="N211" s="144"/>
      <c r="O211" s="144">
        <v>2</v>
      </c>
      <c r="P211" s="144">
        <v>2</v>
      </c>
      <c r="Q211" s="144"/>
      <c r="R211" s="144">
        <v>18</v>
      </c>
    </row>
    <row r="212" spans="1:18" x14ac:dyDescent="0.25">
      <c r="A212">
        <v>7449016055</v>
      </c>
      <c r="B212" t="s">
        <v>9091</v>
      </c>
      <c r="C212" t="s">
        <v>4</v>
      </c>
      <c r="D212" t="s">
        <v>8434</v>
      </c>
      <c r="E212" t="s">
        <v>3710</v>
      </c>
      <c r="F212" t="s">
        <v>273</v>
      </c>
      <c r="G212" s="144">
        <v>1</v>
      </c>
      <c r="H212" s="144">
        <v>0</v>
      </c>
      <c r="I212" s="144">
        <v>1</v>
      </c>
      <c r="J212" s="144">
        <v>0</v>
      </c>
      <c r="K212" s="144"/>
      <c r="L212" s="144"/>
      <c r="M212" s="144"/>
      <c r="N212" s="144"/>
      <c r="O212" s="144"/>
      <c r="P212" s="144"/>
      <c r="Q212" s="144"/>
      <c r="R212" s="144">
        <v>1</v>
      </c>
    </row>
    <row r="213" spans="1:18" x14ac:dyDescent="0.25">
      <c r="A213">
        <v>7449044990</v>
      </c>
      <c r="B213" t="s">
        <v>8724</v>
      </c>
      <c r="C213" t="s">
        <v>4</v>
      </c>
      <c r="D213" t="s">
        <v>8435</v>
      </c>
      <c r="E213" t="s">
        <v>7149</v>
      </c>
      <c r="F213" t="s">
        <v>273</v>
      </c>
      <c r="G213" s="144">
        <v>13</v>
      </c>
      <c r="H213" s="144"/>
      <c r="I213" s="144"/>
      <c r="J213" s="144"/>
      <c r="K213" s="144"/>
      <c r="L213" s="144">
        <v>1</v>
      </c>
      <c r="M213" s="144"/>
      <c r="N213" s="144"/>
      <c r="O213" s="144"/>
      <c r="P213" s="144"/>
      <c r="Q213" s="144"/>
      <c r="R213" s="144">
        <v>12</v>
      </c>
    </row>
    <row r="214" spans="1:18" x14ac:dyDescent="0.25">
      <c r="A214">
        <v>7449044990</v>
      </c>
      <c r="B214" t="s">
        <v>8724</v>
      </c>
      <c r="C214" t="s">
        <v>4</v>
      </c>
      <c r="D214" t="s">
        <v>8435</v>
      </c>
      <c r="E214" t="s">
        <v>7295</v>
      </c>
      <c r="F214" t="s">
        <v>273</v>
      </c>
      <c r="G214" s="144">
        <v>5</v>
      </c>
      <c r="H214" s="144"/>
      <c r="I214" s="144"/>
      <c r="J214" s="144"/>
      <c r="K214" s="144"/>
      <c r="L214" s="144">
        <v>1</v>
      </c>
      <c r="M214" s="144"/>
      <c r="N214" s="144"/>
      <c r="O214" s="144"/>
      <c r="P214" s="144"/>
      <c r="Q214" s="144"/>
      <c r="R214" s="144">
        <v>4</v>
      </c>
    </row>
    <row r="215" spans="1:18" x14ac:dyDescent="0.25">
      <c r="A215">
        <v>7449044990</v>
      </c>
      <c r="B215" t="s">
        <v>8724</v>
      </c>
      <c r="C215" t="s">
        <v>4</v>
      </c>
      <c r="D215" t="s">
        <v>8434</v>
      </c>
      <c r="E215" t="s">
        <v>1611</v>
      </c>
      <c r="F215" t="s">
        <v>121</v>
      </c>
      <c r="G215" s="144">
        <v>3</v>
      </c>
      <c r="H215" s="144"/>
      <c r="I215" s="144"/>
      <c r="J215" s="144"/>
      <c r="K215" s="144"/>
      <c r="L215" s="144">
        <v>1</v>
      </c>
      <c r="M215" s="144"/>
      <c r="N215" s="144"/>
      <c r="O215" s="144"/>
      <c r="P215" s="144"/>
      <c r="Q215" s="144"/>
      <c r="R215" s="144">
        <v>2</v>
      </c>
    </row>
    <row r="216" spans="1:18" x14ac:dyDescent="0.25">
      <c r="A216">
        <v>7449044990</v>
      </c>
      <c r="B216" t="s">
        <v>8724</v>
      </c>
      <c r="C216" t="s">
        <v>4</v>
      </c>
      <c r="D216" t="s">
        <v>8434</v>
      </c>
      <c r="E216" t="s">
        <v>2023</v>
      </c>
      <c r="F216" t="s">
        <v>175</v>
      </c>
      <c r="G216" s="144">
        <v>3</v>
      </c>
      <c r="H216" s="144">
        <v>0</v>
      </c>
      <c r="I216" s="144">
        <v>0</v>
      </c>
      <c r="J216" s="144">
        <v>0</v>
      </c>
      <c r="K216" s="144">
        <v>0</v>
      </c>
      <c r="L216" s="144">
        <v>3</v>
      </c>
      <c r="M216" s="144">
        <v>2</v>
      </c>
      <c r="N216" s="144">
        <v>2</v>
      </c>
      <c r="O216" s="144">
        <v>0</v>
      </c>
      <c r="P216" s="144">
        <v>0</v>
      </c>
      <c r="Q216" s="144">
        <v>0</v>
      </c>
      <c r="R216" s="144">
        <v>2</v>
      </c>
    </row>
    <row r="217" spans="1:18" x14ac:dyDescent="0.25">
      <c r="A217">
        <v>7449044990</v>
      </c>
      <c r="B217" t="s">
        <v>8724</v>
      </c>
      <c r="C217" t="s">
        <v>4</v>
      </c>
      <c r="D217" t="s">
        <v>8434</v>
      </c>
      <c r="E217" t="s">
        <v>2215</v>
      </c>
      <c r="F217" t="s">
        <v>273</v>
      </c>
      <c r="G217" s="144">
        <v>1</v>
      </c>
      <c r="H217" s="144"/>
      <c r="I217" s="144"/>
      <c r="J217" s="144"/>
      <c r="K217" s="144"/>
      <c r="L217" s="144">
        <v>1</v>
      </c>
      <c r="M217" s="144">
        <v>1</v>
      </c>
      <c r="N217" s="144">
        <v>1</v>
      </c>
      <c r="O217" s="144"/>
      <c r="P217" s="144"/>
      <c r="Q217" s="144"/>
      <c r="R217" s="144">
        <v>1</v>
      </c>
    </row>
    <row r="218" spans="1:18" x14ac:dyDescent="0.25">
      <c r="A218">
        <v>7449044990</v>
      </c>
      <c r="B218" t="s">
        <v>8724</v>
      </c>
      <c r="C218" t="s">
        <v>4</v>
      </c>
      <c r="D218" t="s">
        <v>8434</v>
      </c>
      <c r="E218" t="s">
        <v>3014</v>
      </c>
      <c r="F218" t="s">
        <v>175</v>
      </c>
      <c r="G218" s="144">
        <v>35</v>
      </c>
      <c r="H218" s="144">
        <v>0</v>
      </c>
      <c r="I218" s="144">
        <v>20</v>
      </c>
      <c r="J218" s="144">
        <v>3</v>
      </c>
      <c r="K218" s="144">
        <v>25</v>
      </c>
      <c r="L218" s="144">
        <v>12</v>
      </c>
      <c r="M218" s="144">
        <v>7</v>
      </c>
      <c r="N218" s="144">
        <v>7</v>
      </c>
      <c r="O218" s="144">
        <v>0</v>
      </c>
      <c r="P218" s="144">
        <v>0</v>
      </c>
      <c r="Q218" s="144">
        <v>0</v>
      </c>
      <c r="R218" s="144">
        <v>30</v>
      </c>
    </row>
    <row r="219" spans="1:18" x14ac:dyDescent="0.25">
      <c r="A219">
        <v>7449044990</v>
      </c>
      <c r="B219" t="s">
        <v>8724</v>
      </c>
      <c r="C219" t="s">
        <v>4</v>
      </c>
      <c r="D219" t="s">
        <v>8434</v>
      </c>
      <c r="E219" t="s">
        <v>3710</v>
      </c>
      <c r="F219" t="s">
        <v>704</v>
      </c>
      <c r="G219" s="144">
        <v>40</v>
      </c>
      <c r="H219" s="144">
        <v>0</v>
      </c>
      <c r="I219" s="144">
        <v>8</v>
      </c>
      <c r="J219" s="144">
        <v>2</v>
      </c>
      <c r="K219" s="144">
        <v>0</v>
      </c>
      <c r="L219" s="144">
        <v>9</v>
      </c>
      <c r="M219" s="144">
        <v>8</v>
      </c>
      <c r="N219" s="144">
        <v>6</v>
      </c>
      <c r="O219" s="144">
        <v>0</v>
      </c>
      <c r="P219" s="144">
        <v>0</v>
      </c>
      <c r="Q219" s="144"/>
      <c r="R219" s="144">
        <v>144</v>
      </c>
    </row>
    <row r="220" spans="1:18" x14ac:dyDescent="0.25">
      <c r="A220">
        <v>7449044990</v>
      </c>
      <c r="B220" t="s">
        <v>8724</v>
      </c>
      <c r="C220" t="s">
        <v>4</v>
      </c>
      <c r="D220" t="s">
        <v>8434</v>
      </c>
      <c r="E220" t="s">
        <v>4889</v>
      </c>
      <c r="F220" t="s">
        <v>219</v>
      </c>
      <c r="G220" s="144">
        <v>12</v>
      </c>
      <c r="H220" s="144"/>
      <c r="I220" s="144"/>
      <c r="J220" s="144"/>
      <c r="K220" s="144"/>
      <c r="L220" s="144">
        <v>1</v>
      </c>
      <c r="M220" s="144"/>
      <c r="N220" s="144"/>
      <c r="O220" s="144"/>
      <c r="P220" s="144"/>
      <c r="Q220" s="144"/>
      <c r="R220" s="144">
        <v>11</v>
      </c>
    </row>
    <row r="221" spans="1:18" x14ac:dyDescent="0.25">
      <c r="A221">
        <v>7449044990</v>
      </c>
      <c r="B221" t="s">
        <v>8724</v>
      </c>
      <c r="C221" t="s">
        <v>4</v>
      </c>
      <c r="D221" t="s">
        <v>8434</v>
      </c>
      <c r="E221" t="s">
        <v>4864</v>
      </c>
      <c r="F221" t="s">
        <v>120</v>
      </c>
      <c r="G221" s="144">
        <v>6</v>
      </c>
      <c r="H221" s="144"/>
      <c r="I221" s="144"/>
      <c r="J221" s="144"/>
      <c r="K221" s="144"/>
      <c r="L221" s="144">
        <v>1</v>
      </c>
      <c r="M221" s="144"/>
      <c r="N221" s="144"/>
      <c r="O221" s="144"/>
      <c r="P221" s="144"/>
      <c r="Q221" s="144"/>
      <c r="R221" s="144">
        <v>5</v>
      </c>
    </row>
    <row r="222" spans="1:18" x14ac:dyDescent="0.25">
      <c r="A222">
        <v>7449044990</v>
      </c>
      <c r="B222" t="s">
        <v>8724</v>
      </c>
      <c r="C222" t="s">
        <v>4</v>
      </c>
      <c r="D222" t="s">
        <v>8434</v>
      </c>
      <c r="E222" t="s">
        <v>2293</v>
      </c>
      <c r="F222" t="s">
        <v>575</v>
      </c>
      <c r="G222" s="144">
        <v>3</v>
      </c>
      <c r="H222" s="144"/>
      <c r="I222" s="144"/>
      <c r="J222" s="144"/>
      <c r="K222" s="144"/>
      <c r="L222" s="144">
        <v>1</v>
      </c>
      <c r="M222" s="144"/>
      <c r="N222" s="144"/>
      <c r="O222" s="144"/>
      <c r="P222" s="144"/>
      <c r="Q222" s="144"/>
      <c r="R222" s="144">
        <v>2</v>
      </c>
    </row>
    <row r="223" spans="1:18" x14ac:dyDescent="0.25">
      <c r="A223">
        <v>7449044990</v>
      </c>
      <c r="B223" t="s">
        <v>8724</v>
      </c>
      <c r="C223" t="s">
        <v>4</v>
      </c>
      <c r="D223" t="s">
        <v>8434</v>
      </c>
      <c r="E223" t="s">
        <v>1621</v>
      </c>
      <c r="F223" t="s">
        <v>120</v>
      </c>
      <c r="G223" s="144">
        <v>4</v>
      </c>
      <c r="H223" s="144"/>
      <c r="I223" s="144"/>
      <c r="J223" s="144"/>
      <c r="K223" s="144"/>
      <c r="L223" s="144">
        <v>1</v>
      </c>
      <c r="M223" s="144"/>
      <c r="N223" s="144"/>
      <c r="O223" s="144"/>
      <c r="P223" s="144"/>
      <c r="Q223" s="144"/>
      <c r="R223" s="144">
        <v>3</v>
      </c>
    </row>
    <row r="224" spans="1:18" x14ac:dyDescent="0.25">
      <c r="A224">
        <v>7449056435</v>
      </c>
      <c r="B224" t="s">
        <v>8726</v>
      </c>
      <c r="C224" t="s">
        <v>4</v>
      </c>
      <c r="D224" t="s">
        <v>8434</v>
      </c>
      <c r="E224" t="s">
        <v>3710</v>
      </c>
      <c r="F224" t="s">
        <v>254</v>
      </c>
      <c r="G224" s="144">
        <v>2</v>
      </c>
      <c r="H224" s="144">
        <v>0</v>
      </c>
      <c r="I224" s="144">
        <v>2</v>
      </c>
      <c r="J224" s="144">
        <v>0</v>
      </c>
      <c r="K224" s="144">
        <v>0</v>
      </c>
      <c r="L224" s="144">
        <v>0</v>
      </c>
      <c r="M224" s="144">
        <v>0</v>
      </c>
      <c r="N224" s="144"/>
      <c r="O224" s="144">
        <v>0</v>
      </c>
      <c r="P224" s="144">
        <v>0</v>
      </c>
      <c r="Q224" s="144"/>
      <c r="R224" s="144">
        <v>2</v>
      </c>
    </row>
    <row r="225" spans="1:18" x14ac:dyDescent="0.25">
      <c r="A225">
        <v>7449056435</v>
      </c>
      <c r="B225" t="s">
        <v>8726</v>
      </c>
      <c r="C225" t="s">
        <v>4</v>
      </c>
      <c r="D225" t="s">
        <v>8434</v>
      </c>
      <c r="E225" t="s">
        <v>5148</v>
      </c>
      <c r="F225" t="s">
        <v>247</v>
      </c>
      <c r="G225" s="144">
        <v>1</v>
      </c>
      <c r="H225" s="144">
        <v>0</v>
      </c>
      <c r="I225" s="144"/>
      <c r="J225" s="144">
        <v>0</v>
      </c>
      <c r="K225" s="144">
        <v>0</v>
      </c>
      <c r="L225" s="144">
        <v>1</v>
      </c>
      <c r="M225" s="144">
        <v>1</v>
      </c>
      <c r="N225" s="144"/>
      <c r="O225" s="144">
        <v>0</v>
      </c>
      <c r="P225" s="144">
        <v>0</v>
      </c>
      <c r="Q225" s="144"/>
      <c r="R225" s="144">
        <v>1</v>
      </c>
    </row>
    <row r="226" spans="1:18" x14ac:dyDescent="0.25">
      <c r="A226">
        <v>7449105883</v>
      </c>
      <c r="B226" t="s">
        <v>8727</v>
      </c>
      <c r="C226" t="s">
        <v>4</v>
      </c>
      <c r="D226" t="s">
        <v>8434</v>
      </c>
      <c r="E226" t="s">
        <v>2215</v>
      </c>
      <c r="F226" t="s">
        <v>466</v>
      </c>
      <c r="G226" s="144">
        <v>5</v>
      </c>
      <c r="H226" s="144"/>
      <c r="I226" s="144"/>
      <c r="J226" s="144">
        <v>2</v>
      </c>
      <c r="K226" s="144"/>
      <c r="L226" s="144">
        <v>3</v>
      </c>
      <c r="M226" s="144"/>
      <c r="N226" s="144"/>
      <c r="O226" s="144"/>
      <c r="P226" s="144"/>
      <c r="Q226" s="144"/>
      <c r="R226" s="144">
        <v>2</v>
      </c>
    </row>
    <row r="227" spans="1:18" x14ac:dyDescent="0.25">
      <c r="A227">
        <v>7449105883</v>
      </c>
      <c r="B227" t="s">
        <v>8727</v>
      </c>
      <c r="C227" t="s">
        <v>4</v>
      </c>
      <c r="D227" t="s">
        <v>8434</v>
      </c>
      <c r="E227" t="s">
        <v>5148</v>
      </c>
      <c r="F227" t="s">
        <v>248</v>
      </c>
      <c r="G227" s="144">
        <v>5</v>
      </c>
      <c r="H227" s="144"/>
      <c r="I227" s="144">
        <v>5</v>
      </c>
      <c r="J227" s="144"/>
      <c r="K227" s="144"/>
      <c r="L227" s="144"/>
      <c r="M227" s="144"/>
      <c r="N227" s="144"/>
      <c r="O227" s="144"/>
      <c r="P227" s="144"/>
      <c r="Q227" s="144"/>
      <c r="R227" s="144">
        <v>5</v>
      </c>
    </row>
    <row r="228" spans="1:18" x14ac:dyDescent="0.25">
      <c r="A228">
        <v>7449114775</v>
      </c>
      <c r="B228" t="s">
        <v>8728</v>
      </c>
      <c r="C228" t="s">
        <v>4</v>
      </c>
      <c r="D228" t="s">
        <v>8434</v>
      </c>
      <c r="E228" t="s">
        <v>3710</v>
      </c>
      <c r="F228" t="s">
        <v>266</v>
      </c>
      <c r="G228" s="144">
        <v>8</v>
      </c>
      <c r="H228" s="144"/>
      <c r="I228" s="144">
        <v>2</v>
      </c>
      <c r="J228" s="144">
        <v>1</v>
      </c>
      <c r="K228" s="144"/>
      <c r="L228" s="144">
        <v>5</v>
      </c>
      <c r="M228" s="144">
        <v>2</v>
      </c>
      <c r="N228" s="144">
        <v>2</v>
      </c>
      <c r="O228" s="144"/>
      <c r="P228" s="144"/>
      <c r="Q228" s="144"/>
      <c r="R228" s="144">
        <v>5</v>
      </c>
    </row>
    <row r="229" spans="1:18" x14ac:dyDescent="0.25">
      <c r="A229">
        <v>7449114775</v>
      </c>
      <c r="B229" t="s">
        <v>8728</v>
      </c>
      <c r="C229" t="s">
        <v>4</v>
      </c>
      <c r="D229" t="s">
        <v>8434</v>
      </c>
      <c r="E229" t="s">
        <v>4882</v>
      </c>
      <c r="F229" t="s">
        <v>270</v>
      </c>
      <c r="G229" s="144">
        <v>4</v>
      </c>
      <c r="H229" s="144"/>
      <c r="I229" s="144">
        <v>2</v>
      </c>
      <c r="J229" s="144"/>
      <c r="K229" s="144"/>
      <c r="L229" s="144">
        <v>2</v>
      </c>
      <c r="M229" s="144">
        <v>1</v>
      </c>
      <c r="N229" s="144">
        <v>1</v>
      </c>
      <c r="O229" s="144"/>
      <c r="P229" s="144"/>
      <c r="Q229" s="144"/>
      <c r="R229" s="144">
        <v>3</v>
      </c>
    </row>
    <row r="230" spans="1:18" x14ac:dyDescent="0.25">
      <c r="A230">
        <v>7449114775</v>
      </c>
      <c r="B230" t="s">
        <v>8728</v>
      </c>
      <c r="C230" t="s">
        <v>4</v>
      </c>
      <c r="D230" t="s">
        <v>8434</v>
      </c>
      <c r="E230" t="s">
        <v>1530</v>
      </c>
      <c r="F230" t="s">
        <v>128</v>
      </c>
      <c r="G230" s="144">
        <v>5</v>
      </c>
      <c r="H230" s="144"/>
      <c r="I230" s="144">
        <v>2</v>
      </c>
      <c r="J230" s="144"/>
      <c r="K230" s="144"/>
      <c r="L230" s="144">
        <v>3</v>
      </c>
      <c r="M230" s="144">
        <v>3</v>
      </c>
      <c r="N230" s="144"/>
      <c r="O230" s="144">
        <v>3</v>
      </c>
      <c r="P230" s="144">
        <v>3</v>
      </c>
      <c r="Q230" s="144"/>
      <c r="R230" s="144">
        <v>5</v>
      </c>
    </row>
    <row r="231" spans="1:18" x14ac:dyDescent="0.25">
      <c r="A231">
        <v>7449126805</v>
      </c>
      <c r="B231" t="s">
        <v>8729</v>
      </c>
      <c r="C231" t="s">
        <v>4</v>
      </c>
      <c r="D231" t="s">
        <v>8434</v>
      </c>
      <c r="E231" t="s">
        <v>2197</v>
      </c>
      <c r="F231" t="s">
        <v>397</v>
      </c>
      <c r="G231" s="144">
        <v>5</v>
      </c>
      <c r="H231" s="144">
        <v>2</v>
      </c>
      <c r="I231" s="144">
        <v>2</v>
      </c>
      <c r="J231" s="144">
        <v>0</v>
      </c>
      <c r="K231" s="144"/>
      <c r="L231" s="144">
        <v>1</v>
      </c>
      <c r="M231" s="144">
        <v>1</v>
      </c>
      <c r="N231" s="144">
        <v>1</v>
      </c>
      <c r="O231" s="144">
        <v>0</v>
      </c>
      <c r="P231" s="144">
        <v>0</v>
      </c>
      <c r="Q231" s="144"/>
      <c r="R231" s="144">
        <v>5</v>
      </c>
    </row>
    <row r="232" spans="1:18" x14ac:dyDescent="0.25">
      <c r="A232">
        <v>7449126805</v>
      </c>
      <c r="B232" t="s">
        <v>8729</v>
      </c>
      <c r="C232" t="s">
        <v>4</v>
      </c>
      <c r="D232" t="s">
        <v>8434</v>
      </c>
      <c r="E232" t="s">
        <v>5537</v>
      </c>
      <c r="F232" t="s">
        <v>219</v>
      </c>
      <c r="G232" s="144">
        <v>1</v>
      </c>
      <c r="H232" s="144">
        <v>0</v>
      </c>
      <c r="I232" s="144">
        <v>0</v>
      </c>
      <c r="J232" s="144">
        <v>0</v>
      </c>
      <c r="K232" s="144">
        <v>0</v>
      </c>
      <c r="L232" s="144">
        <v>1</v>
      </c>
      <c r="M232" s="144">
        <v>1</v>
      </c>
      <c r="N232" s="144">
        <v>1</v>
      </c>
      <c r="O232" s="144">
        <v>0</v>
      </c>
      <c r="P232" s="144">
        <v>0</v>
      </c>
      <c r="Q232" s="144">
        <v>0</v>
      </c>
      <c r="R232" s="144">
        <v>1</v>
      </c>
    </row>
    <row r="233" spans="1:18" x14ac:dyDescent="0.25">
      <c r="A233">
        <v>7450001007</v>
      </c>
      <c r="B233" t="s">
        <v>8730</v>
      </c>
      <c r="C233" t="s">
        <v>4</v>
      </c>
      <c r="D233" t="s">
        <v>8434</v>
      </c>
      <c r="E233" t="s">
        <v>1574</v>
      </c>
      <c r="F233" t="s">
        <v>395</v>
      </c>
      <c r="G233" s="144">
        <v>10</v>
      </c>
      <c r="H233" s="144">
        <v>0</v>
      </c>
      <c r="I233" s="144">
        <v>0</v>
      </c>
      <c r="J233" s="144">
        <v>7</v>
      </c>
      <c r="K233" s="144">
        <v>0</v>
      </c>
      <c r="L233" s="144">
        <v>3</v>
      </c>
      <c r="M233" s="144">
        <v>0</v>
      </c>
      <c r="N233" s="144">
        <v>0</v>
      </c>
      <c r="O233" s="144">
        <v>0</v>
      </c>
      <c r="P233" s="144">
        <v>0</v>
      </c>
      <c r="Q233" s="144"/>
      <c r="R233" s="144">
        <v>7</v>
      </c>
    </row>
    <row r="234" spans="1:18" x14ac:dyDescent="0.25">
      <c r="A234">
        <v>7450001007</v>
      </c>
      <c r="B234" t="s">
        <v>8730</v>
      </c>
      <c r="C234" t="s">
        <v>4</v>
      </c>
      <c r="D234" t="s">
        <v>8434</v>
      </c>
      <c r="E234" t="s">
        <v>1611</v>
      </c>
      <c r="F234" t="s">
        <v>384</v>
      </c>
      <c r="G234" s="144">
        <v>1</v>
      </c>
      <c r="H234" s="144">
        <v>0</v>
      </c>
      <c r="I234" s="144">
        <v>0</v>
      </c>
      <c r="J234" s="144">
        <v>0</v>
      </c>
      <c r="K234" s="144">
        <v>0</v>
      </c>
      <c r="L234" s="144">
        <v>1</v>
      </c>
      <c r="M234" s="144">
        <v>1</v>
      </c>
      <c r="N234" s="144">
        <v>1</v>
      </c>
      <c r="O234" s="144">
        <v>0</v>
      </c>
      <c r="P234" s="144">
        <v>0</v>
      </c>
      <c r="Q234" s="144">
        <v>0</v>
      </c>
      <c r="R234" s="144">
        <v>1</v>
      </c>
    </row>
    <row r="235" spans="1:18" x14ac:dyDescent="0.25">
      <c r="A235">
        <v>7450001007</v>
      </c>
      <c r="B235" t="s">
        <v>8730</v>
      </c>
      <c r="C235" t="s">
        <v>4</v>
      </c>
      <c r="D235" t="s">
        <v>8434</v>
      </c>
      <c r="E235" t="s">
        <v>2604</v>
      </c>
      <c r="F235" t="s">
        <v>387</v>
      </c>
      <c r="G235" s="144">
        <v>109</v>
      </c>
      <c r="H235" s="144">
        <v>30</v>
      </c>
      <c r="I235" s="144">
        <v>44</v>
      </c>
      <c r="J235" s="144">
        <v>0</v>
      </c>
      <c r="K235" s="144">
        <v>0</v>
      </c>
      <c r="L235" s="144">
        <v>35</v>
      </c>
      <c r="M235" s="144">
        <v>35</v>
      </c>
      <c r="N235" s="144">
        <v>9</v>
      </c>
      <c r="O235" s="144">
        <v>26</v>
      </c>
      <c r="P235" s="144">
        <v>6</v>
      </c>
      <c r="Q235" s="144"/>
      <c r="R235" s="144">
        <v>109</v>
      </c>
    </row>
    <row r="236" spans="1:18" x14ac:dyDescent="0.25">
      <c r="A236">
        <v>7450001007</v>
      </c>
      <c r="B236" t="s">
        <v>8730</v>
      </c>
      <c r="C236" t="s">
        <v>4</v>
      </c>
      <c r="D236" t="s">
        <v>8434</v>
      </c>
      <c r="E236" t="s">
        <v>2605</v>
      </c>
      <c r="F236" t="s">
        <v>408</v>
      </c>
      <c r="G236" s="144">
        <v>6</v>
      </c>
      <c r="H236" s="144"/>
      <c r="I236" s="144"/>
      <c r="J236" s="144"/>
      <c r="K236" s="144"/>
      <c r="L236" s="144">
        <v>6</v>
      </c>
      <c r="M236" s="144">
        <v>6</v>
      </c>
      <c r="N236" s="144">
        <v>6</v>
      </c>
      <c r="O236" s="144">
        <v>0</v>
      </c>
      <c r="P236" s="144"/>
      <c r="Q236" s="144"/>
      <c r="R236" s="144">
        <v>6</v>
      </c>
    </row>
    <row r="237" spans="1:18" x14ac:dyDescent="0.25">
      <c r="A237">
        <v>7450001007</v>
      </c>
      <c r="B237" t="s">
        <v>8730</v>
      </c>
      <c r="C237" t="s">
        <v>4</v>
      </c>
      <c r="D237" t="s">
        <v>8434</v>
      </c>
      <c r="E237" t="s">
        <v>2806</v>
      </c>
      <c r="F237" t="s">
        <v>384</v>
      </c>
      <c r="G237" s="144">
        <v>1</v>
      </c>
      <c r="H237" s="144">
        <v>0</v>
      </c>
      <c r="I237" s="144">
        <v>0</v>
      </c>
      <c r="J237" s="144">
        <v>0</v>
      </c>
      <c r="K237" s="144">
        <v>0</v>
      </c>
      <c r="L237" s="144">
        <v>1</v>
      </c>
      <c r="M237" s="144">
        <v>1</v>
      </c>
      <c r="N237" s="144">
        <v>1</v>
      </c>
      <c r="O237" s="144">
        <v>0</v>
      </c>
      <c r="P237" s="144">
        <v>0</v>
      </c>
      <c r="Q237" s="144">
        <v>0</v>
      </c>
      <c r="R237" s="144">
        <v>1</v>
      </c>
    </row>
    <row r="238" spans="1:18" x14ac:dyDescent="0.25">
      <c r="A238">
        <v>7450001007</v>
      </c>
      <c r="B238" t="s">
        <v>8730</v>
      </c>
      <c r="C238" t="s">
        <v>4</v>
      </c>
      <c r="D238" t="s">
        <v>8434</v>
      </c>
      <c r="E238" t="s">
        <v>2827</v>
      </c>
      <c r="F238" t="s">
        <v>410</v>
      </c>
      <c r="G238" s="144">
        <v>86</v>
      </c>
      <c r="H238" s="144">
        <v>9</v>
      </c>
      <c r="I238" s="144">
        <v>32</v>
      </c>
      <c r="J238" s="144">
        <v>0</v>
      </c>
      <c r="K238" s="144">
        <v>0</v>
      </c>
      <c r="L238" s="144">
        <v>12</v>
      </c>
      <c r="M238" s="144">
        <v>12</v>
      </c>
      <c r="N238" s="144">
        <v>3</v>
      </c>
      <c r="O238" s="144">
        <v>9</v>
      </c>
      <c r="P238" s="144">
        <v>3</v>
      </c>
      <c r="Q238" s="144"/>
      <c r="R238" s="144">
        <v>86</v>
      </c>
    </row>
    <row r="239" spans="1:18" x14ac:dyDescent="0.25">
      <c r="A239">
        <v>7450001007</v>
      </c>
      <c r="B239" t="s">
        <v>8730</v>
      </c>
      <c r="C239" t="s">
        <v>4</v>
      </c>
      <c r="D239" t="s">
        <v>8434</v>
      </c>
      <c r="E239" t="s">
        <v>2939</v>
      </c>
      <c r="F239" t="s">
        <v>384</v>
      </c>
      <c r="G239" s="144">
        <v>1</v>
      </c>
      <c r="H239" s="144">
        <v>0</v>
      </c>
      <c r="I239" s="144">
        <v>0</v>
      </c>
      <c r="J239" s="144">
        <v>0</v>
      </c>
      <c r="K239" s="144">
        <v>0</v>
      </c>
      <c r="L239" s="144">
        <v>1</v>
      </c>
      <c r="M239" s="144">
        <v>1</v>
      </c>
      <c r="N239" s="144">
        <v>1</v>
      </c>
      <c r="O239" s="144">
        <v>0</v>
      </c>
      <c r="P239" s="144">
        <v>0</v>
      </c>
      <c r="Q239" s="144">
        <v>0</v>
      </c>
      <c r="R239" s="144">
        <v>1</v>
      </c>
    </row>
    <row r="240" spans="1:18" x14ac:dyDescent="0.25">
      <c r="A240">
        <v>7450001007</v>
      </c>
      <c r="B240" t="s">
        <v>8730</v>
      </c>
      <c r="C240" t="s">
        <v>4</v>
      </c>
      <c r="D240" t="s">
        <v>8434</v>
      </c>
      <c r="E240" t="s">
        <v>3161</v>
      </c>
      <c r="F240" t="s">
        <v>268</v>
      </c>
      <c r="G240" s="144">
        <v>28</v>
      </c>
      <c r="H240" s="144">
        <v>0</v>
      </c>
      <c r="I240" s="144">
        <v>24</v>
      </c>
      <c r="J240" s="144">
        <v>0</v>
      </c>
      <c r="K240" s="144">
        <v>0</v>
      </c>
      <c r="L240" s="144">
        <v>4</v>
      </c>
      <c r="M240" s="144">
        <v>0</v>
      </c>
      <c r="N240" s="144">
        <v>0</v>
      </c>
      <c r="O240" s="144">
        <v>0</v>
      </c>
      <c r="P240" s="144">
        <v>0</v>
      </c>
      <c r="Q240" s="144"/>
      <c r="R240" s="144">
        <v>24</v>
      </c>
    </row>
    <row r="241" spans="1:18" x14ac:dyDescent="0.25">
      <c r="A241">
        <v>7450001007</v>
      </c>
      <c r="B241" t="s">
        <v>8730</v>
      </c>
      <c r="C241" t="s">
        <v>4</v>
      </c>
      <c r="D241" t="s">
        <v>8434</v>
      </c>
      <c r="E241" t="s">
        <v>3630</v>
      </c>
      <c r="F241" t="s">
        <v>399</v>
      </c>
      <c r="G241" s="144">
        <v>52</v>
      </c>
      <c r="H241" s="144">
        <v>0</v>
      </c>
      <c r="I241" s="144">
        <v>23</v>
      </c>
      <c r="J241" s="144">
        <v>19</v>
      </c>
      <c r="K241" s="144">
        <v>0</v>
      </c>
      <c r="L241" s="144">
        <v>10</v>
      </c>
      <c r="M241" s="144">
        <v>3</v>
      </c>
      <c r="N241" s="144">
        <v>3</v>
      </c>
      <c r="O241" s="144">
        <v>0</v>
      </c>
      <c r="P241" s="144">
        <v>0</v>
      </c>
      <c r="Q241" s="144"/>
      <c r="R241" s="144">
        <v>45</v>
      </c>
    </row>
    <row r="242" spans="1:18" x14ac:dyDescent="0.25">
      <c r="A242">
        <v>7450001007</v>
      </c>
      <c r="B242" t="s">
        <v>8730</v>
      </c>
      <c r="C242" t="s">
        <v>4</v>
      </c>
      <c r="D242" t="s">
        <v>8434</v>
      </c>
      <c r="E242" t="s">
        <v>4042</v>
      </c>
      <c r="F242" t="s">
        <v>395</v>
      </c>
      <c r="G242" s="144">
        <v>37</v>
      </c>
      <c r="H242" s="144">
        <v>0</v>
      </c>
      <c r="I242" s="144">
        <v>20</v>
      </c>
      <c r="J242" s="144">
        <v>10</v>
      </c>
      <c r="K242" s="144">
        <v>0</v>
      </c>
      <c r="L242" s="144">
        <v>7</v>
      </c>
      <c r="M242" s="144">
        <v>0</v>
      </c>
      <c r="N242" s="144">
        <v>0</v>
      </c>
      <c r="O242" s="144">
        <v>0</v>
      </c>
      <c r="P242" s="144">
        <v>0</v>
      </c>
      <c r="Q242" s="144"/>
      <c r="R242" s="144">
        <v>30</v>
      </c>
    </row>
    <row r="243" spans="1:18" x14ac:dyDescent="0.25">
      <c r="A243">
        <v>7450001007</v>
      </c>
      <c r="B243" t="s">
        <v>8730</v>
      </c>
      <c r="C243" t="s">
        <v>4</v>
      </c>
      <c r="D243" t="s">
        <v>8434</v>
      </c>
      <c r="E243" t="s">
        <v>4043</v>
      </c>
      <c r="F243" t="s">
        <v>404</v>
      </c>
      <c r="G243" s="144">
        <v>2</v>
      </c>
      <c r="H243" s="144">
        <v>0</v>
      </c>
      <c r="I243" s="144">
        <v>0</v>
      </c>
      <c r="J243" s="144">
        <v>0</v>
      </c>
      <c r="K243" s="144">
        <v>0</v>
      </c>
      <c r="L243" s="144">
        <v>2</v>
      </c>
      <c r="M243" s="144">
        <v>2</v>
      </c>
      <c r="N243" s="144">
        <v>0</v>
      </c>
      <c r="O243" s="144">
        <v>0</v>
      </c>
      <c r="P243" s="144">
        <v>0</v>
      </c>
      <c r="Q243" s="144">
        <v>0</v>
      </c>
      <c r="R243" s="144">
        <v>2</v>
      </c>
    </row>
    <row r="244" spans="1:18" x14ac:dyDescent="0.25">
      <c r="A244">
        <v>7450001007</v>
      </c>
      <c r="B244" t="s">
        <v>8730</v>
      </c>
      <c r="C244" t="s">
        <v>4</v>
      </c>
      <c r="D244" t="s">
        <v>8434</v>
      </c>
      <c r="E244" t="s">
        <v>4438</v>
      </c>
      <c r="F244" t="s">
        <v>395</v>
      </c>
      <c r="G244" s="144">
        <v>28</v>
      </c>
      <c r="H244" s="144">
        <v>0</v>
      </c>
      <c r="I244" s="144">
        <v>0</v>
      </c>
      <c r="J244" s="144">
        <v>2</v>
      </c>
      <c r="K244" s="144">
        <v>0</v>
      </c>
      <c r="L244" s="144">
        <v>4</v>
      </c>
      <c r="M244" s="144">
        <v>3</v>
      </c>
      <c r="N244" s="144">
        <v>3</v>
      </c>
      <c r="O244" s="144">
        <v>0</v>
      </c>
      <c r="P244" s="144">
        <v>0</v>
      </c>
      <c r="Q244" s="144"/>
      <c r="R244" s="144">
        <v>27</v>
      </c>
    </row>
    <row r="245" spans="1:18" x14ac:dyDescent="0.25">
      <c r="A245">
        <v>7450001007</v>
      </c>
      <c r="B245" t="s">
        <v>8730</v>
      </c>
      <c r="C245" t="s">
        <v>4</v>
      </c>
      <c r="D245" t="s">
        <v>8434</v>
      </c>
      <c r="E245" t="s">
        <v>4851</v>
      </c>
      <c r="F245" t="s">
        <v>272</v>
      </c>
      <c r="G245" s="144">
        <v>43</v>
      </c>
      <c r="H245" s="144">
        <v>0</v>
      </c>
      <c r="I245" s="144">
        <v>33</v>
      </c>
      <c r="J245" s="144">
        <v>8</v>
      </c>
      <c r="K245" s="144">
        <v>0</v>
      </c>
      <c r="L245" s="144">
        <v>2</v>
      </c>
      <c r="M245" s="144">
        <v>1</v>
      </c>
      <c r="N245" s="144">
        <v>1</v>
      </c>
      <c r="O245" s="144">
        <v>0</v>
      </c>
      <c r="P245" s="144">
        <v>0</v>
      </c>
      <c r="Q245" s="144"/>
      <c r="R245" s="144">
        <v>42</v>
      </c>
    </row>
    <row r="246" spans="1:18" x14ac:dyDescent="0.25">
      <c r="A246">
        <v>7450001007</v>
      </c>
      <c r="B246" t="s">
        <v>8730</v>
      </c>
      <c r="C246" t="s">
        <v>4</v>
      </c>
      <c r="D246" t="s">
        <v>8434</v>
      </c>
      <c r="E246" t="s">
        <v>4859</v>
      </c>
      <c r="F246" t="s">
        <v>425</v>
      </c>
      <c r="G246" s="144">
        <v>7</v>
      </c>
      <c r="H246" s="144">
        <v>0</v>
      </c>
      <c r="I246" s="144">
        <v>5</v>
      </c>
      <c r="J246" s="144">
        <v>0</v>
      </c>
      <c r="K246" s="144">
        <v>0</v>
      </c>
      <c r="L246" s="144">
        <v>2</v>
      </c>
      <c r="M246" s="144">
        <v>2</v>
      </c>
      <c r="N246" s="144">
        <v>0</v>
      </c>
      <c r="O246" s="144">
        <v>0</v>
      </c>
      <c r="P246" s="144">
        <v>0</v>
      </c>
      <c r="Q246" s="144"/>
      <c r="R246" s="144">
        <v>7</v>
      </c>
    </row>
    <row r="247" spans="1:18" x14ac:dyDescent="0.25">
      <c r="A247">
        <v>7450001007</v>
      </c>
      <c r="B247" t="s">
        <v>8730</v>
      </c>
      <c r="C247" t="s">
        <v>4</v>
      </c>
      <c r="D247" t="s">
        <v>8434</v>
      </c>
      <c r="E247" t="s">
        <v>4871</v>
      </c>
      <c r="F247" t="s">
        <v>227</v>
      </c>
      <c r="G247" s="144">
        <v>1</v>
      </c>
      <c r="H247" s="144"/>
      <c r="I247" s="144"/>
      <c r="J247" s="144"/>
      <c r="K247" s="144"/>
      <c r="L247" s="144">
        <v>1</v>
      </c>
      <c r="M247" s="144">
        <v>1</v>
      </c>
      <c r="N247" s="144">
        <v>1</v>
      </c>
      <c r="O247" s="144">
        <v>0</v>
      </c>
      <c r="P247" s="144"/>
      <c r="Q247" s="144"/>
      <c r="R247" s="144">
        <v>1</v>
      </c>
    </row>
    <row r="248" spans="1:18" x14ac:dyDescent="0.25">
      <c r="A248">
        <v>7450001007</v>
      </c>
      <c r="B248" t="s">
        <v>8730</v>
      </c>
      <c r="C248" t="s">
        <v>4</v>
      </c>
      <c r="D248" t="s">
        <v>8434</v>
      </c>
      <c r="E248" t="s">
        <v>4882</v>
      </c>
      <c r="F248" t="s">
        <v>261</v>
      </c>
      <c r="G248" s="144">
        <v>491</v>
      </c>
      <c r="H248" s="144">
        <v>0</v>
      </c>
      <c r="I248" s="144">
        <v>31</v>
      </c>
      <c r="J248" s="144">
        <v>20</v>
      </c>
      <c r="K248" s="144">
        <v>0</v>
      </c>
      <c r="L248" s="144">
        <v>31</v>
      </c>
      <c r="M248" s="144">
        <v>2</v>
      </c>
      <c r="N248" s="144">
        <v>2</v>
      </c>
      <c r="O248" s="144">
        <v>0</v>
      </c>
      <c r="P248" s="144">
        <v>0</v>
      </c>
      <c r="Q248" s="144"/>
      <c r="R248" s="144">
        <v>871</v>
      </c>
    </row>
    <row r="249" spans="1:18" x14ac:dyDescent="0.25">
      <c r="A249">
        <v>7450001007</v>
      </c>
      <c r="B249" t="s">
        <v>8730</v>
      </c>
      <c r="C249" t="s">
        <v>4</v>
      </c>
      <c r="D249" t="s">
        <v>8434</v>
      </c>
      <c r="E249" t="s">
        <v>5148</v>
      </c>
      <c r="F249" t="s">
        <v>247</v>
      </c>
      <c r="G249" s="144">
        <v>5</v>
      </c>
      <c r="H249" s="144">
        <v>0</v>
      </c>
      <c r="I249" s="144"/>
      <c r="J249" s="144">
        <v>0</v>
      </c>
      <c r="K249" s="144">
        <v>0</v>
      </c>
      <c r="L249" s="144">
        <v>5</v>
      </c>
      <c r="M249" s="144">
        <v>5</v>
      </c>
      <c r="N249" s="144"/>
      <c r="O249" s="144">
        <v>0</v>
      </c>
      <c r="P249" s="144">
        <v>0</v>
      </c>
      <c r="Q249" s="144"/>
      <c r="R249" s="144">
        <v>5</v>
      </c>
    </row>
    <row r="250" spans="1:18" x14ac:dyDescent="0.25">
      <c r="A250">
        <v>7450001007</v>
      </c>
      <c r="B250" t="s">
        <v>8730</v>
      </c>
      <c r="C250" t="s">
        <v>4</v>
      </c>
      <c r="D250" t="s">
        <v>8434</v>
      </c>
      <c r="E250" t="s">
        <v>5408</v>
      </c>
      <c r="F250" t="s">
        <v>384</v>
      </c>
      <c r="G250" s="144">
        <v>1</v>
      </c>
      <c r="H250" s="144">
        <v>0</v>
      </c>
      <c r="I250" s="144">
        <v>0</v>
      </c>
      <c r="J250" s="144">
        <v>0</v>
      </c>
      <c r="K250" s="144">
        <v>0</v>
      </c>
      <c r="L250" s="144">
        <v>1</v>
      </c>
      <c r="M250" s="144">
        <v>1</v>
      </c>
      <c r="N250" s="144">
        <v>1</v>
      </c>
      <c r="O250" s="144">
        <v>0</v>
      </c>
      <c r="P250" s="144">
        <v>0</v>
      </c>
      <c r="Q250" s="144">
        <v>0</v>
      </c>
      <c r="R250" s="144">
        <v>1</v>
      </c>
    </row>
    <row r="251" spans="1:18" x14ac:dyDescent="0.25">
      <c r="A251">
        <v>7450001007</v>
      </c>
      <c r="B251" t="s">
        <v>8730</v>
      </c>
      <c r="C251" t="s">
        <v>4</v>
      </c>
      <c r="D251" t="s">
        <v>8434</v>
      </c>
      <c r="E251" t="s">
        <v>5537</v>
      </c>
      <c r="F251" t="s">
        <v>219</v>
      </c>
      <c r="G251" s="144">
        <v>161</v>
      </c>
      <c r="H251" s="144">
        <v>0</v>
      </c>
      <c r="I251" s="144">
        <v>22</v>
      </c>
      <c r="J251" s="144">
        <v>1</v>
      </c>
      <c r="K251" s="144">
        <v>0</v>
      </c>
      <c r="L251" s="144">
        <v>15</v>
      </c>
      <c r="M251" s="144">
        <v>15</v>
      </c>
      <c r="N251" s="144">
        <v>3</v>
      </c>
      <c r="O251" s="144">
        <v>5</v>
      </c>
      <c r="P251" s="144">
        <v>1</v>
      </c>
      <c r="Q251" s="144">
        <v>0</v>
      </c>
      <c r="R251" s="144">
        <v>284</v>
      </c>
    </row>
    <row r="252" spans="1:18" x14ac:dyDescent="0.25">
      <c r="A252">
        <v>7450001007</v>
      </c>
      <c r="B252" t="s">
        <v>8730</v>
      </c>
      <c r="C252" t="s">
        <v>4</v>
      </c>
      <c r="D252" t="s">
        <v>8434</v>
      </c>
      <c r="E252" t="s">
        <v>5558</v>
      </c>
      <c r="F252" t="s">
        <v>8649</v>
      </c>
      <c r="G252" s="144">
        <v>68</v>
      </c>
      <c r="H252" s="144">
        <v>0</v>
      </c>
      <c r="I252" s="144">
        <v>48</v>
      </c>
      <c r="J252" s="144">
        <v>0</v>
      </c>
      <c r="K252" s="144">
        <v>0</v>
      </c>
      <c r="L252" s="144">
        <v>20</v>
      </c>
      <c r="M252" s="144">
        <v>20</v>
      </c>
      <c r="N252" s="144">
        <v>3</v>
      </c>
      <c r="O252" s="144">
        <v>17</v>
      </c>
      <c r="P252" s="144">
        <v>4</v>
      </c>
      <c r="Q252" s="144"/>
      <c r="R252" s="144">
        <v>68</v>
      </c>
    </row>
    <row r="253" spans="1:18" x14ac:dyDescent="0.25">
      <c r="A253">
        <v>7450001007</v>
      </c>
      <c r="B253" t="s">
        <v>8730</v>
      </c>
      <c r="C253" t="s">
        <v>4</v>
      </c>
      <c r="D253" t="s">
        <v>8434</v>
      </c>
      <c r="E253" t="s">
        <v>1537</v>
      </c>
      <c r="F253" t="s">
        <v>227</v>
      </c>
      <c r="G253" s="144">
        <v>1</v>
      </c>
      <c r="H253" s="144"/>
      <c r="I253" s="144"/>
      <c r="J253" s="144"/>
      <c r="K253" s="144"/>
      <c r="L253" s="144">
        <v>1</v>
      </c>
      <c r="M253" s="144">
        <v>1</v>
      </c>
      <c r="N253" s="144">
        <v>1</v>
      </c>
      <c r="O253" s="144">
        <v>0</v>
      </c>
      <c r="P253" s="144"/>
      <c r="Q253" s="144"/>
      <c r="R253" s="144">
        <v>1</v>
      </c>
    </row>
    <row r="254" spans="1:18" x14ac:dyDescent="0.25">
      <c r="A254">
        <v>7450001007</v>
      </c>
      <c r="B254" t="s">
        <v>8730</v>
      </c>
      <c r="C254" t="s">
        <v>4</v>
      </c>
      <c r="D254" t="s">
        <v>8434</v>
      </c>
      <c r="E254" t="s">
        <v>2607</v>
      </c>
      <c r="F254" t="s">
        <v>408</v>
      </c>
      <c r="G254" s="144">
        <v>6</v>
      </c>
      <c r="H254" s="144"/>
      <c r="I254" s="144">
        <v>5</v>
      </c>
      <c r="J254" s="144"/>
      <c r="K254" s="144"/>
      <c r="L254" s="144">
        <v>1</v>
      </c>
      <c r="M254" s="144">
        <v>1</v>
      </c>
      <c r="N254" s="144">
        <v>0</v>
      </c>
      <c r="O254" s="144">
        <v>1</v>
      </c>
      <c r="P254" s="144"/>
      <c r="Q254" s="144"/>
      <c r="R254" s="144">
        <v>6</v>
      </c>
    </row>
    <row r="255" spans="1:18" x14ac:dyDescent="0.25">
      <c r="A255">
        <v>7450001007</v>
      </c>
      <c r="B255" t="s">
        <v>8730</v>
      </c>
      <c r="C255" t="s">
        <v>4</v>
      </c>
      <c r="D255" t="s">
        <v>8434</v>
      </c>
      <c r="E255" t="s">
        <v>2508</v>
      </c>
      <c r="F255" t="s">
        <v>384</v>
      </c>
      <c r="G255" s="144">
        <v>1</v>
      </c>
      <c r="H255" s="144">
        <v>0</v>
      </c>
      <c r="I255" s="144">
        <v>0</v>
      </c>
      <c r="J255" s="144">
        <v>0</v>
      </c>
      <c r="K255" s="144">
        <v>0</v>
      </c>
      <c r="L255" s="144">
        <v>1</v>
      </c>
      <c r="M255" s="144">
        <v>1</v>
      </c>
      <c r="N255" s="144">
        <v>1</v>
      </c>
      <c r="O255" s="144">
        <v>0</v>
      </c>
      <c r="P255" s="144">
        <v>0</v>
      </c>
      <c r="Q255" s="144">
        <v>0</v>
      </c>
      <c r="R255" s="144">
        <v>1</v>
      </c>
    </row>
    <row r="256" spans="1:18" x14ac:dyDescent="0.25">
      <c r="A256">
        <v>7450043423</v>
      </c>
      <c r="B256" t="s">
        <v>8735</v>
      </c>
      <c r="C256" t="s">
        <v>4</v>
      </c>
      <c r="D256" t="s">
        <v>8434</v>
      </c>
      <c r="E256" t="s">
        <v>4851</v>
      </c>
      <c r="F256" t="s">
        <v>272</v>
      </c>
      <c r="G256" s="144">
        <v>2</v>
      </c>
      <c r="H256" s="144">
        <v>0</v>
      </c>
      <c r="I256" s="144">
        <v>0</v>
      </c>
      <c r="J256" s="144">
        <v>2</v>
      </c>
      <c r="K256" s="144">
        <v>0</v>
      </c>
      <c r="L256" s="144">
        <v>0</v>
      </c>
      <c r="M256" s="144">
        <v>0</v>
      </c>
      <c r="N256" s="144">
        <v>0</v>
      </c>
      <c r="O256" s="144">
        <v>0</v>
      </c>
      <c r="P256" s="144">
        <v>0</v>
      </c>
      <c r="Q256" s="144"/>
      <c r="R256" s="144">
        <v>2</v>
      </c>
    </row>
    <row r="257" spans="1:18" x14ac:dyDescent="0.25">
      <c r="A257">
        <v>7451101283</v>
      </c>
      <c r="B257" t="s">
        <v>8761</v>
      </c>
      <c r="C257" t="s">
        <v>4</v>
      </c>
      <c r="D257" t="s">
        <v>8434</v>
      </c>
      <c r="E257" t="s">
        <v>3710</v>
      </c>
      <c r="F257" t="s">
        <v>266</v>
      </c>
      <c r="G257" s="144">
        <v>12</v>
      </c>
      <c r="H257" s="144"/>
      <c r="I257" s="144">
        <v>6</v>
      </c>
      <c r="J257" s="144">
        <v>5</v>
      </c>
      <c r="K257" s="144"/>
      <c r="L257" s="144">
        <v>1</v>
      </c>
      <c r="M257" s="144">
        <v>1</v>
      </c>
      <c r="N257" s="144">
        <v>1</v>
      </c>
      <c r="O257" s="144"/>
      <c r="P257" s="144"/>
      <c r="Q257" s="144"/>
      <c r="R257" s="144">
        <v>12</v>
      </c>
    </row>
    <row r="258" spans="1:18" x14ac:dyDescent="0.25">
      <c r="A258">
        <v>7451101283</v>
      </c>
      <c r="B258" t="s">
        <v>8761</v>
      </c>
      <c r="C258" t="s">
        <v>4</v>
      </c>
      <c r="D258" t="s">
        <v>8434</v>
      </c>
      <c r="E258" t="s">
        <v>5150</v>
      </c>
      <c r="F258" t="s">
        <v>141</v>
      </c>
      <c r="G258" s="144">
        <v>1</v>
      </c>
      <c r="H258" s="144">
        <v>0</v>
      </c>
      <c r="I258" s="144">
        <v>0</v>
      </c>
      <c r="J258" s="144">
        <v>0</v>
      </c>
      <c r="K258" s="144">
        <v>0</v>
      </c>
      <c r="L258" s="144">
        <v>1</v>
      </c>
      <c r="M258" s="144">
        <v>1</v>
      </c>
      <c r="N258" s="144">
        <v>1</v>
      </c>
      <c r="O258" s="144">
        <v>0</v>
      </c>
      <c r="P258" s="144">
        <v>0</v>
      </c>
      <c r="Q258" s="144">
        <v>0</v>
      </c>
      <c r="R258" s="144">
        <v>1</v>
      </c>
    </row>
    <row r="259" spans="1:18" x14ac:dyDescent="0.25">
      <c r="A259">
        <v>7451211335</v>
      </c>
      <c r="B259" t="s">
        <v>8737</v>
      </c>
      <c r="C259" t="s">
        <v>4</v>
      </c>
      <c r="D259" t="s">
        <v>8434</v>
      </c>
      <c r="E259" t="s">
        <v>2215</v>
      </c>
      <c r="F259" t="s">
        <v>466</v>
      </c>
      <c r="G259" s="144">
        <v>9</v>
      </c>
      <c r="H259" s="144"/>
      <c r="I259" s="144">
        <v>2</v>
      </c>
      <c r="J259" s="144">
        <v>3</v>
      </c>
      <c r="K259" s="144"/>
      <c r="L259" s="144">
        <v>4</v>
      </c>
      <c r="M259" s="144">
        <v>3</v>
      </c>
      <c r="N259" s="144">
        <v>3</v>
      </c>
      <c r="O259" s="144"/>
      <c r="P259" s="144"/>
      <c r="Q259" s="144"/>
      <c r="R259" s="144">
        <v>8</v>
      </c>
    </row>
    <row r="260" spans="1:18" x14ac:dyDescent="0.25">
      <c r="A260">
        <v>7451211335</v>
      </c>
      <c r="B260" t="s">
        <v>8737</v>
      </c>
      <c r="C260" t="s">
        <v>4</v>
      </c>
      <c r="D260" t="s">
        <v>8434</v>
      </c>
      <c r="E260" t="s">
        <v>3204</v>
      </c>
      <c r="F260" t="s">
        <v>273</v>
      </c>
      <c r="G260" s="144">
        <v>26</v>
      </c>
      <c r="H260" s="144"/>
      <c r="I260" s="144"/>
      <c r="J260" s="144">
        <v>5</v>
      </c>
      <c r="K260" s="144"/>
      <c r="L260" s="144">
        <v>8</v>
      </c>
      <c r="M260" s="144">
        <v>2</v>
      </c>
      <c r="N260" s="144"/>
      <c r="O260" s="144"/>
      <c r="P260" s="144"/>
      <c r="Q260" s="144"/>
      <c r="R260" s="144">
        <v>20</v>
      </c>
    </row>
    <row r="261" spans="1:18" x14ac:dyDescent="0.25">
      <c r="A261">
        <v>7451211335</v>
      </c>
      <c r="B261" t="s">
        <v>8737</v>
      </c>
      <c r="C261" t="s">
        <v>4</v>
      </c>
      <c r="D261" t="s">
        <v>8434</v>
      </c>
      <c r="E261" t="s">
        <v>3710</v>
      </c>
      <c r="F261" t="s">
        <v>272</v>
      </c>
      <c r="G261" s="144">
        <v>41</v>
      </c>
      <c r="H261" s="144">
        <v>0</v>
      </c>
      <c r="I261" s="144">
        <v>23</v>
      </c>
      <c r="J261" s="144">
        <v>6</v>
      </c>
      <c r="K261" s="144"/>
      <c r="L261" s="144">
        <v>12</v>
      </c>
      <c r="M261" s="144">
        <v>4</v>
      </c>
      <c r="N261" s="144">
        <v>4</v>
      </c>
      <c r="O261" s="144"/>
      <c r="P261" s="144"/>
      <c r="Q261" s="144"/>
      <c r="R261" s="144">
        <v>33</v>
      </c>
    </row>
    <row r="262" spans="1:18" x14ac:dyDescent="0.25">
      <c r="A262">
        <v>7451211335</v>
      </c>
      <c r="B262" t="s">
        <v>8737</v>
      </c>
      <c r="C262" t="s">
        <v>4</v>
      </c>
      <c r="D262" t="s">
        <v>8434</v>
      </c>
      <c r="E262" t="s">
        <v>4781</v>
      </c>
      <c r="F262" t="s">
        <v>397</v>
      </c>
      <c r="G262" s="144">
        <v>2</v>
      </c>
      <c r="H262" s="144">
        <v>0</v>
      </c>
      <c r="I262" s="144">
        <v>2</v>
      </c>
      <c r="J262" s="144">
        <v>0</v>
      </c>
      <c r="K262" s="144"/>
      <c r="L262" s="144"/>
      <c r="M262" s="144"/>
      <c r="N262" s="144"/>
      <c r="O262" s="144"/>
      <c r="P262" s="144"/>
      <c r="Q262" s="144"/>
      <c r="R262" s="144">
        <v>2</v>
      </c>
    </row>
    <row r="263" spans="1:18" x14ac:dyDescent="0.25">
      <c r="A263">
        <v>7451211335</v>
      </c>
      <c r="B263" t="s">
        <v>8737</v>
      </c>
      <c r="C263" t="s">
        <v>4</v>
      </c>
      <c r="D263" t="s">
        <v>8434</v>
      </c>
      <c r="E263" t="s">
        <v>4851</v>
      </c>
      <c r="F263" t="s">
        <v>272</v>
      </c>
      <c r="G263" s="144">
        <v>2</v>
      </c>
      <c r="H263" s="144">
        <v>2</v>
      </c>
      <c r="I263" s="144">
        <v>0</v>
      </c>
      <c r="J263" s="144">
        <v>0</v>
      </c>
      <c r="K263" s="144"/>
      <c r="L263" s="144"/>
      <c r="M263" s="144"/>
      <c r="N263" s="144"/>
      <c r="O263" s="144"/>
      <c r="P263" s="144"/>
      <c r="Q263" s="144"/>
      <c r="R263" s="144">
        <v>2</v>
      </c>
    </row>
    <row r="264" spans="1:18" x14ac:dyDescent="0.25">
      <c r="A264">
        <v>7451211335</v>
      </c>
      <c r="B264" t="s">
        <v>8737</v>
      </c>
      <c r="C264" t="s">
        <v>4</v>
      </c>
      <c r="D264" t="s">
        <v>8434</v>
      </c>
      <c r="E264" t="s">
        <v>4882</v>
      </c>
      <c r="F264" t="s">
        <v>261</v>
      </c>
      <c r="G264" s="144">
        <v>10</v>
      </c>
      <c r="H264" s="144">
        <v>0</v>
      </c>
      <c r="I264" s="144">
        <v>4</v>
      </c>
      <c r="J264" s="144">
        <v>3</v>
      </c>
      <c r="K264" s="144"/>
      <c r="L264" s="144">
        <v>3</v>
      </c>
      <c r="M264" s="144">
        <v>1</v>
      </c>
      <c r="N264" s="144">
        <v>1</v>
      </c>
      <c r="O264" s="144"/>
      <c r="P264" s="144"/>
      <c r="Q264" s="144"/>
      <c r="R264" s="144">
        <v>8</v>
      </c>
    </row>
    <row r="265" spans="1:18" x14ac:dyDescent="0.25">
      <c r="A265">
        <v>7451211335</v>
      </c>
      <c r="B265" t="s">
        <v>8737</v>
      </c>
      <c r="C265" t="s">
        <v>4</v>
      </c>
      <c r="D265" t="s">
        <v>8434</v>
      </c>
      <c r="E265" t="s">
        <v>5482</v>
      </c>
      <c r="F265" t="s">
        <v>227</v>
      </c>
      <c r="G265" s="144">
        <v>23</v>
      </c>
      <c r="H265" s="144"/>
      <c r="I265" s="144">
        <v>20</v>
      </c>
      <c r="J265" s="144"/>
      <c r="K265" s="144"/>
      <c r="L265" s="144">
        <v>3</v>
      </c>
      <c r="M265" s="144">
        <v>3</v>
      </c>
      <c r="N265" s="144"/>
      <c r="O265" s="144">
        <v>1</v>
      </c>
      <c r="P265" s="144">
        <v>1</v>
      </c>
      <c r="Q265" s="144"/>
      <c r="R265" s="144">
        <v>23</v>
      </c>
    </row>
    <row r="266" spans="1:18" x14ac:dyDescent="0.25">
      <c r="A266">
        <v>7452027843</v>
      </c>
      <c r="B266" t="s">
        <v>8739</v>
      </c>
      <c r="C266" t="s">
        <v>4</v>
      </c>
      <c r="D266" t="s">
        <v>8434</v>
      </c>
      <c r="E266" t="s">
        <v>3014</v>
      </c>
      <c r="F266" t="s">
        <v>175</v>
      </c>
      <c r="G266" s="144">
        <v>6</v>
      </c>
      <c r="H266" s="144">
        <v>0</v>
      </c>
      <c r="I266" s="144">
        <v>5</v>
      </c>
      <c r="J266" s="144">
        <v>1</v>
      </c>
      <c r="K266" s="144">
        <v>0</v>
      </c>
      <c r="L266" s="144">
        <v>0</v>
      </c>
      <c r="M266" s="144">
        <v>0</v>
      </c>
      <c r="N266" s="144">
        <v>0</v>
      </c>
      <c r="O266" s="144">
        <v>0</v>
      </c>
      <c r="P266" s="144">
        <v>0</v>
      </c>
      <c r="Q266" s="144">
        <v>0</v>
      </c>
      <c r="R266" s="144">
        <v>6</v>
      </c>
    </row>
    <row r="267" spans="1:18" x14ac:dyDescent="0.25">
      <c r="A267">
        <v>7452027843</v>
      </c>
      <c r="B267" t="s">
        <v>8739</v>
      </c>
      <c r="C267" t="s">
        <v>4</v>
      </c>
      <c r="D267" t="s">
        <v>8434</v>
      </c>
      <c r="E267" t="s">
        <v>3710</v>
      </c>
      <c r="F267" t="s">
        <v>272</v>
      </c>
      <c r="G267" s="144">
        <v>2</v>
      </c>
      <c r="H267" s="144">
        <v>0</v>
      </c>
      <c r="I267" s="144">
        <v>2</v>
      </c>
      <c r="J267" s="144">
        <v>0</v>
      </c>
      <c r="K267" s="144"/>
      <c r="L267" s="144"/>
      <c r="M267" s="144"/>
      <c r="N267" s="144"/>
      <c r="O267" s="144"/>
      <c r="P267" s="144"/>
      <c r="Q267" s="144"/>
      <c r="R267" s="144">
        <v>2</v>
      </c>
    </row>
    <row r="268" spans="1:18" x14ac:dyDescent="0.25">
      <c r="A268">
        <v>7452027843</v>
      </c>
      <c r="B268" t="s">
        <v>8739</v>
      </c>
      <c r="C268" t="s">
        <v>4</v>
      </c>
      <c r="D268" t="s">
        <v>8434</v>
      </c>
      <c r="E268" t="s">
        <v>3710</v>
      </c>
      <c r="F268" t="s">
        <v>425</v>
      </c>
      <c r="G268" s="144">
        <v>11</v>
      </c>
      <c r="H268" s="144"/>
      <c r="I268" s="144">
        <v>9</v>
      </c>
      <c r="J268" s="144"/>
      <c r="K268" s="144"/>
      <c r="L268" s="144">
        <v>2</v>
      </c>
      <c r="M268" s="144">
        <v>2</v>
      </c>
      <c r="N268" s="144">
        <v>1</v>
      </c>
      <c r="O268" s="144">
        <v>1</v>
      </c>
      <c r="P268" s="144"/>
      <c r="Q268" s="144"/>
      <c r="R268" s="144">
        <v>11</v>
      </c>
    </row>
    <row r="269" spans="1:18" x14ac:dyDescent="0.25">
      <c r="A269">
        <v>7452027843</v>
      </c>
      <c r="B269" t="s">
        <v>8739</v>
      </c>
      <c r="C269" t="s">
        <v>4</v>
      </c>
      <c r="D269" t="s">
        <v>8434</v>
      </c>
      <c r="E269" t="s">
        <v>4375</v>
      </c>
      <c r="F269" t="s">
        <v>418</v>
      </c>
      <c r="G269" s="144">
        <v>1</v>
      </c>
      <c r="H269" s="144"/>
      <c r="I269" s="144"/>
      <c r="J269" s="144"/>
      <c r="K269" s="144"/>
      <c r="L269" s="144">
        <v>1</v>
      </c>
      <c r="M269" s="144">
        <v>1</v>
      </c>
      <c r="N269" s="144">
        <v>0</v>
      </c>
      <c r="O269" s="144">
        <v>1</v>
      </c>
      <c r="P269" s="144"/>
      <c r="Q269" s="144"/>
      <c r="R269" s="144">
        <v>1</v>
      </c>
    </row>
    <row r="270" spans="1:18" x14ac:dyDescent="0.25">
      <c r="A270">
        <v>7452027843</v>
      </c>
      <c r="B270" t="s">
        <v>8739</v>
      </c>
      <c r="C270" t="s">
        <v>4</v>
      </c>
      <c r="D270" t="s">
        <v>8434</v>
      </c>
      <c r="E270" t="s">
        <v>4851</v>
      </c>
      <c r="F270" t="s">
        <v>272</v>
      </c>
      <c r="G270" s="144">
        <v>6</v>
      </c>
      <c r="H270" s="144"/>
      <c r="I270" s="144">
        <v>2</v>
      </c>
      <c r="J270" s="144">
        <v>2</v>
      </c>
      <c r="K270" s="144"/>
      <c r="L270" s="144">
        <v>2</v>
      </c>
      <c r="M270" s="144"/>
      <c r="N270" s="144"/>
      <c r="O270" s="144"/>
      <c r="P270" s="144"/>
      <c r="Q270" s="144"/>
      <c r="R270" s="144">
        <v>4</v>
      </c>
    </row>
    <row r="271" spans="1:18" x14ac:dyDescent="0.25">
      <c r="A271">
        <v>7452027843</v>
      </c>
      <c r="B271" t="s">
        <v>8739</v>
      </c>
      <c r="C271" t="s">
        <v>4</v>
      </c>
      <c r="D271" t="s">
        <v>8434</v>
      </c>
      <c r="E271" t="s">
        <v>4997</v>
      </c>
      <c r="F271" t="s">
        <v>418</v>
      </c>
      <c r="G271" s="144">
        <v>12</v>
      </c>
      <c r="H271" s="144"/>
      <c r="I271" s="144"/>
      <c r="J271" s="144">
        <v>2</v>
      </c>
      <c r="K271" s="144"/>
      <c r="L271" s="144">
        <v>10</v>
      </c>
      <c r="M271" s="144">
        <v>10</v>
      </c>
      <c r="N271" s="144">
        <v>7</v>
      </c>
      <c r="O271" s="144">
        <v>3</v>
      </c>
      <c r="P271" s="144"/>
      <c r="Q271" s="144"/>
      <c r="R271" s="144">
        <v>12</v>
      </c>
    </row>
    <row r="272" spans="1:18" x14ac:dyDescent="0.25">
      <c r="A272">
        <v>7452027843</v>
      </c>
      <c r="B272" t="s">
        <v>8739</v>
      </c>
      <c r="C272" t="s">
        <v>4</v>
      </c>
      <c r="D272" t="s">
        <v>8434</v>
      </c>
      <c r="E272" t="s">
        <v>5148</v>
      </c>
      <c r="F272" t="s">
        <v>408</v>
      </c>
      <c r="G272" s="144">
        <v>21</v>
      </c>
      <c r="H272" s="144">
        <v>0</v>
      </c>
      <c r="I272" s="144">
        <v>0</v>
      </c>
      <c r="J272" s="144">
        <v>2</v>
      </c>
      <c r="K272" s="144">
        <v>0</v>
      </c>
      <c r="L272" s="144">
        <v>3</v>
      </c>
      <c r="M272" s="144">
        <v>3</v>
      </c>
      <c r="N272" s="144">
        <v>0</v>
      </c>
      <c r="O272" s="144">
        <v>1</v>
      </c>
      <c r="P272" s="144">
        <v>0</v>
      </c>
      <c r="Q272" s="144">
        <v>0</v>
      </c>
      <c r="R272" s="144">
        <v>69</v>
      </c>
    </row>
    <row r="273" spans="1:18" x14ac:dyDescent="0.25">
      <c r="A273">
        <v>7452027843</v>
      </c>
      <c r="B273" t="s">
        <v>8739</v>
      </c>
      <c r="C273" t="s">
        <v>4</v>
      </c>
      <c r="D273" t="s">
        <v>8434</v>
      </c>
      <c r="E273" t="s">
        <v>5326</v>
      </c>
      <c r="F273" t="s">
        <v>408</v>
      </c>
      <c r="G273" s="144">
        <v>1</v>
      </c>
      <c r="H273" s="144"/>
      <c r="I273" s="144"/>
      <c r="J273" s="144"/>
      <c r="K273" s="144"/>
      <c r="L273" s="144">
        <v>1</v>
      </c>
      <c r="M273" s="144">
        <v>1</v>
      </c>
      <c r="N273" s="144">
        <v>0</v>
      </c>
      <c r="O273" s="144">
        <v>1</v>
      </c>
      <c r="P273" s="144"/>
      <c r="Q273" s="144"/>
      <c r="R273" s="144">
        <v>1</v>
      </c>
    </row>
    <row r="274" spans="1:18" x14ac:dyDescent="0.25">
      <c r="A274">
        <v>7452027843</v>
      </c>
      <c r="B274" t="s">
        <v>8739</v>
      </c>
      <c r="C274" t="s">
        <v>4</v>
      </c>
      <c r="D274" t="s">
        <v>8434</v>
      </c>
      <c r="E274" t="s">
        <v>5537</v>
      </c>
      <c r="F274" t="s">
        <v>129</v>
      </c>
      <c r="G274" s="144">
        <v>1</v>
      </c>
      <c r="H274" s="144">
        <v>0</v>
      </c>
      <c r="I274" s="144">
        <v>0</v>
      </c>
      <c r="J274" s="144">
        <v>1</v>
      </c>
      <c r="K274" s="144">
        <v>0</v>
      </c>
      <c r="L274" s="144">
        <v>0</v>
      </c>
      <c r="M274" s="144">
        <v>0</v>
      </c>
      <c r="N274" s="144">
        <v>0</v>
      </c>
      <c r="O274" s="144">
        <v>0</v>
      </c>
      <c r="P274" s="144">
        <v>0</v>
      </c>
      <c r="Q274" s="144">
        <v>0</v>
      </c>
      <c r="R274" s="144">
        <v>1</v>
      </c>
    </row>
    <row r="275" spans="1:18" x14ac:dyDescent="0.25">
      <c r="A275">
        <v>7452027843</v>
      </c>
      <c r="B275" t="s">
        <v>8739</v>
      </c>
      <c r="C275" t="s">
        <v>4</v>
      </c>
      <c r="D275" t="s">
        <v>8434</v>
      </c>
      <c r="E275" t="s">
        <v>5558</v>
      </c>
      <c r="F275" t="s">
        <v>8649</v>
      </c>
      <c r="G275" s="144">
        <v>2</v>
      </c>
      <c r="H275" s="144">
        <v>0</v>
      </c>
      <c r="I275" s="144">
        <v>1</v>
      </c>
      <c r="J275" s="144">
        <v>0</v>
      </c>
      <c r="K275" s="144">
        <v>0</v>
      </c>
      <c r="L275" s="144">
        <v>1</v>
      </c>
      <c r="M275" s="144">
        <v>1</v>
      </c>
      <c r="N275" s="144">
        <v>1</v>
      </c>
      <c r="O275" s="144">
        <v>0</v>
      </c>
      <c r="P275" s="144">
        <v>0</v>
      </c>
      <c r="Q275" s="144"/>
      <c r="R275" s="144">
        <v>2</v>
      </c>
    </row>
    <row r="276" spans="1:18" x14ac:dyDescent="0.25">
      <c r="A276">
        <v>7452033815</v>
      </c>
      <c r="B276" t="s">
        <v>8746</v>
      </c>
      <c r="C276" t="s">
        <v>4</v>
      </c>
      <c r="D276" t="s">
        <v>8434</v>
      </c>
      <c r="E276" t="s">
        <v>3710</v>
      </c>
      <c r="F276" t="s">
        <v>273</v>
      </c>
      <c r="G276" s="144">
        <v>2</v>
      </c>
      <c r="H276" s="144">
        <v>0</v>
      </c>
      <c r="I276" s="144"/>
      <c r="J276" s="144">
        <v>0</v>
      </c>
      <c r="K276" s="144">
        <v>0</v>
      </c>
      <c r="L276" s="144">
        <v>2</v>
      </c>
      <c r="M276" s="144">
        <v>2</v>
      </c>
      <c r="N276" s="144"/>
      <c r="O276" s="144">
        <v>0</v>
      </c>
      <c r="P276" s="144">
        <v>0</v>
      </c>
      <c r="Q276" s="144"/>
      <c r="R276" s="144">
        <v>2</v>
      </c>
    </row>
    <row r="277" spans="1:18" x14ac:dyDescent="0.25">
      <c r="A277">
        <v>7452033815</v>
      </c>
      <c r="B277" t="s">
        <v>8746</v>
      </c>
      <c r="C277" t="s">
        <v>4</v>
      </c>
      <c r="D277" t="s">
        <v>8434</v>
      </c>
      <c r="E277" t="s">
        <v>5416</v>
      </c>
      <c r="F277" t="s">
        <v>247</v>
      </c>
      <c r="G277" s="144">
        <v>3</v>
      </c>
      <c r="H277" s="144">
        <v>0</v>
      </c>
      <c r="I277" s="144"/>
      <c r="J277" s="144">
        <v>0</v>
      </c>
      <c r="K277" s="144">
        <v>0</v>
      </c>
      <c r="L277" s="144">
        <v>1</v>
      </c>
      <c r="M277" s="144">
        <v>1</v>
      </c>
      <c r="N277" s="144"/>
      <c r="O277" s="144">
        <v>0</v>
      </c>
      <c r="P277" s="144">
        <v>0</v>
      </c>
      <c r="Q277" s="144"/>
      <c r="R277" s="144">
        <v>3</v>
      </c>
    </row>
    <row r="278" spans="1:18" x14ac:dyDescent="0.25">
      <c r="A278">
        <v>7452054678</v>
      </c>
      <c r="B278" t="s">
        <v>8748</v>
      </c>
      <c r="C278" t="s">
        <v>4</v>
      </c>
      <c r="D278" t="s">
        <v>8435</v>
      </c>
      <c r="E278" t="s">
        <v>6015</v>
      </c>
      <c r="F278" t="s">
        <v>565</v>
      </c>
      <c r="G278" s="144">
        <v>7</v>
      </c>
      <c r="H278" s="144"/>
      <c r="I278" s="144">
        <v>5</v>
      </c>
      <c r="J278" s="144"/>
      <c r="K278" s="144"/>
      <c r="L278" s="144">
        <v>2</v>
      </c>
      <c r="M278" s="144"/>
      <c r="N278" s="144"/>
      <c r="O278" s="144"/>
      <c r="P278" s="144"/>
      <c r="Q278" s="144"/>
      <c r="R278" s="144">
        <v>5</v>
      </c>
    </row>
    <row r="279" spans="1:18" x14ac:dyDescent="0.25">
      <c r="A279">
        <v>7452054678</v>
      </c>
      <c r="B279" t="s">
        <v>8748</v>
      </c>
      <c r="C279" t="s">
        <v>4</v>
      </c>
      <c r="D279" t="s">
        <v>8435</v>
      </c>
      <c r="E279" t="s">
        <v>8030</v>
      </c>
      <c r="F279" t="s">
        <v>160</v>
      </c>
      <c r="G279" s="144">
        <v>28</v>
      </c>
      <c r="H279" s="144">
        <v>3</v>
      </c>
      <c r="I279" s="144">
        <v>20</v>
      </c>
      <c r="J279" s="144"/>
      <c r="K279" s="144"/>
      <c r="L279" s="144">
        <v>5</v>
      </c>
      <c r="M279" s="144">
        <v>5</v>
      </c>
      <c r="N279" s="144">
        <v>5</v>
      </c>
      <c r="O279" s="144"/>
      <c r="P279" s="144"/>
      <c r="Q279" s="144"/>
      <c r="R279" s="144">
        <v>28</v>
      </c>
    </row>
    <row r="280" spans="1:18" x14ac:dyDescent="0.25">
      <c r="A280">
        <v>7452054678</v>
      </c>
      <c r="B280" t="s">
        <v>8748</v>
      </c>
      <c r="C280" t="s">
        <v>4</v>
      </c>
      <c r="D280" t="s">
        <v>8435</v>
      </c>
      <c r="E280" t="s">
        <v>8069</v>
      </c>
      <c r="F280" t="s">
        <v>135</v>
      </c>
      <c r="G280" s="144">
        <v>2</v>
      </c>
      <c r="H280" s="144"/>
      <c r="I280" s="144"/>
      <c r="J280" s="144"/>
      <c r="K280" s="144"/>
      <c r="L280" s="144">
        <v>2</v>
      </c>
      <c r="M280" s="144">
        <v>2</v>
      </c>
      <c r="N280" s="144">
        <v>1</v>
      </c>
      <c r="O280" s="144">
        <v>1</v>
      </c>
      <c r="P280" s="144">
        <v>1</v>
      </c>
      <c r="Q280" s="144"/>
      <c r="R280" s="144">
        <v>2</v>
      </c>
    </row>
    <row r="281" spans="1:18" x14ac:dyDescent="0.25">
      <c r="A281">
        <v>7452054678</v>
      </c>
      <c r="B281" t="s">
        <v>8748</v>
      </c>
      <c r="C281" t="s">
        <v>4</v>
      </c>
      <c r="D281" t="s">
        <v>8435</v>
      </c>
      <c r="E281" t="s">
        <v>8076</v>
      </c>
      <c r="F281" t="s">
        <v>266</v>
      </c>
      <c r="G281" s="144">
        <v>9</v>
      </c>
      <c r="H281" s="144"/>
      <c r="I281" s="144"/>
      <c r="J281" s="144">
        <v>3</v>
      </c>
      <c r="K281" s="144"/>
      <c r="L281" s="144">
        <v>6</v>
      </c>
      <c r="M281" s="144">
        <v>3</v>
      </c>
      <c r="N281" s="144">
        <v>2</v>
      </c>
      <c r="O281" s="144"/>
      <c r="P281" s="144"/>
      <c r="Q281" s="144"/>
      <c r="R281" s="144">
        <v>6</v>
      </c>
    </row>
    <row r="282" spans="1:18" x14ac:dyDescent="0.25">
      <c r="A282">
        <v>7452054678</v>
      </c>
      <c r="B282" t="s">
        <v>8748</v>
      </c>
      <c r="C282" t="s">
        <v>4</v>
      </c>
      <c r="D282" t="s">
        <v>8436</v>
      </c>
      <c r="E282" t="s">
        <v>10116</v>
      </c>
      <c r="F282" t="s">
        <v>140</v>
      </c>
      <c r="G282" s="144">
        <v>4</v>
      </c>
      <c r="H282" s="144"/>
      <c r="I282" s="144">
        <v>4</v>
      </c>
      <c r="J282" s="144"/>
      <c r="K282" s="144"/>
      <c r="L282" s="144"/>
      <c r="M282" s="144"/>
      <c r="N282" s="144"/>
      <c r="O282" s="144"/>
      <c r="P282" s="144"/>
      <c r="Q282" s="144"/>
      <c r="R282" s="144">
        <v>4</v>
      </c>
    </row>
    <row r="283" spans="1:18" x14ac:dyDescent="0.25">
      <c r="A283">
        <v>7452054678</v>
      </c>
      <c r="B283" t="s">
        <v>8748</v>
      </c>
      <c r="C283" t="s">
        <v>4</v>
      </c>
      <c r="D283" t="s">
        <v>8434</v>
      </c>
      <c r="E283" t="s">
        <v>1527</v>
      </c>
      <c r="F283" t="s">
        <v>160</v>
      </c>
      <c r="G283" s="144">
        <v>1</v>
      </c>
      <c r="H283" s="144">
        <v>1</v>
      </c>
      <c r="I283" s="144"/>
      <c r="J283" s="144"/>
      <c r="K283" s="144"/>
      <c r="L283" s="144"/>
      <c r="M283" s="144"/>
      <c r="N283" s="144"/>
      <c r="O283" s="144"/>
      <c r="P283" s="144"/>
      <c r="Q283" s="144"/>
      <c r="R283" s="144">
        <v>1</v>
      </c>
    </row>
    <row r="284" spans="1:18" x14ac:dyDescent="0.25">
      <c r="A284">
        <v>7452054678</v>
      </c>
      <c r="B284" t="s">
        <v>8748</v>
      </c>
      <c r="C284" t="s">
        <v>4</v>
      </c>
      <c r="D284" t="s">
        <v>8434</v>
      </c>
      <c r="E284" t="s">
        <v>2023</v>
      </c>
      <c r="F284" t="s">
        <v>160</v>
      </c>
      <c r="G284" s="144">
        <v>2</v>
      </c>
      <c r="H284" s="144"/>
      <c r="I284" s="144"/>
      <c r="J284" s="144"/>
      <c r="K284" s="144"/>
      <c r="L284" s="144">
        <v>2</v>
      </c>
      <c r="M284" s="144">
        <v>1</v>
      </c>
      <c r="N284" s="144"/>
      <c r="O284" s="144">
        <v>1</v>
      </c>
      <c r="P284" s="144"/>
      <c r="Q284" s="144"/>
      <c r="R284" s="144">
        <v>1</v>
      </c>
    </row>
    <row r="285" spans="1:18" x14ac:dyDescent="0.25">
      <c r="A285">
        <v>7452054678</v>
      </c>
      <c r="B285" t="s">
        <v>8748</v>
      </c>
      <c r="C285" t="s">
        <v>4</v>
      </c>
      <c r="D285" t="s">
        <v>8434</v>
      </c>
      <c r="E285" t="s">
        <v>2108</v>
      </c>
      <c r="F285" t="s">
        <v>160</v>
      </c>
      <c r="G285" s="144">
        <v>4</v>
      </c>
      <c r="H285" s="144"/>
      <c r="I285" s="144"/>
      <c r="J285" s="144"/>
      <c r="K285" s="144"/>
      <c r="L285" s="144">
        <v>3</v>
      </c>
      <c r="M285" s="144">
        <v>1</v>
      </c>
      <c r="N285" s="144"/>
      <c r="O285" s="144">
        <v>1</v>
      </c>
      <c r="P285" s="144"/>
      <c r="Q285" s="144"/>
      <c r="R285" s="144">
        <v>3</v>
      </c>
    </row>
    <row r="286" spans="1:18" x14ac:dyDescent="0.25">
      <c r="A286">
        <v>7452054678</v>
      </c>
      <c r="B286" t="s">
        <v>8748</v>
      </c>
      <c r="C286" t="s">
        <v>4</v>
      </c>
      <c r="D286" t="s">
        <v>8434</v>
      </c>
      <c r="E286" t="s">
        <v>2252</v>
      </c>
      <c r="F286" t="s">
        <v>160</v>
      </c>
      <c r="G286" s="144">
        <v>6</v>
      </c>
      <c r="H286" s="144">
        <v>1</v>
      </c>
      <c r="I286" s="144"/>
      <c r="J286" s="144">
        <v>4</v>
      </c>
      <c r="K286" s="144"/>
      <c r="L286" s="144"/>
      <c r="M286" s="144"/>
      <c r="N286" s="144"/>
      <c r="O286" s="144"/>
      <c r="P286" s="144"/>
      <c r="Q286" s="144"/>
      <c r="R286" s="144">
        <v>6</v>
      </c>
    </row>
    <row r="287" spans="1:18" x14ac:dyDescent="0.25">
      <c r="A287">
        <v>7452054678</v>
      </c>
      <c r="B287" t="s">
        <v>8748</v>
      </c>
      <c r="C287" t="s">
        <v>4</v>
      </c>
      <c r="D287" t="s">
        <v>8434</v>
      </c>
      <c r="E287" t="s">
        <v>2260</v>
      </c>
      <c r="F287" t="s">
        <v>266</v>
      </c>
      <c r="G287" s="144">
        <v>6</v>
      </c>
      <c r="H287" s="144"/>
      <c r="I287" s="144"/>
      <c r="J287" s="144">
        <v>1</v>
      </c>
      <c r="K287" s="144"/>
      <c r="L287" s="144">
        <v>4</v>
      </c>
      <c r="M287" s="144">
        <v>1</v>
      </c>
      <c r="N287" s="144">
        <v>1</v>
      </c>
      <c r="O287" s="144"/>
      <c r="P287" s="144"/>
      <c r="Q287" s="144"/>
      <c r="R287" s="144">
        <v>3</v>
      </c>
    </row>
    <row r="288" spans="1:18" x14ac:dyDescent="0.25">
      <c r="A288">
        <v>7452054678</v>
      </c>
      <c r="B288" t="s">
        <v>8748</v>
      </c>
      <c r="C288" t="s">
        <v>4</v>
      </c>
      <c r="D288" t="s">
        <v>8434</v>
      </c>
      <c r="E288" t="s">
        <v>2375</v>
      </c>
      <c r="F288" t="s">
        <v>705</v>
      </c>
      <c r="G288" s="144">
        <v>1</v>
      </c>
      <c r="H288" s="144"/>
      <c r="I288" s="144">
        <v>1</v>
      </c>
      <c r="J288" s="144"/>
      <c r="K288" s="144"/>
      <c r="L288" s="144"/>
      <c r="M288" s="144"/>
      <c r="N288" s="144"/>
      <c r="O288" s="144"/>
      <c r="P288" s="144"/>
      <c r="Q288" s="144"/>
      <c r="R288" s="144">
        <v>1</v>
      </c>
    </row>
    <row r="289" spans="1:18" x14ac:dyDescent="0.25">
      <c r="A289">
        <v>7452054678</v>
      </c>
      <c r="B289" t="s">
        <v>8748</v>
      </c>
      <c r="C289" t="s">
        <v>4</v>
      </c>
      <c r="D289" t="s">
        <v>8434</v>
      </c>
      <c r="E289" t="s">
        <v>3014</v>
      </c>
      <c r="F289" t="s">
        <v>160</v>
      </c>
      <c r="G289" s="144">
        <v>29</v>
      </c>
      <c r="H289" s="144">
        <v>2</v>
      </c>
      <c r="I289" s="144">
        <v>22</v>
      </c>
      <c r="J289" s="144">
        <v>4</v>
      </c>
      <c r="K289" s="144"/>
      <c r="L289" s="144">
        <v>1</v>
      </c>
      <c r="M289" s="144"/>
      <c r="N289" s="144"/>
      <c r="O289" s="144"/>
      <c r="P289" s="144"/>
      <c r="Q289" s="144"/>
      <c r="R289" s="144">
        <v>28</v>
      </c>
    </row>
    <row r="290" spans="1:18" x14ac:dyDescent="0.25">
      <c r="A290">
        <v>7452054678</v>
      </c>
      <c r="B290" t="s">
        <v>8748</v>
      </c>
      <c r="C290" t="s">
        <v>4</v>
      </c>
      <c r="D290" t="s">
        <v>8434</v>
      </c>
      <c r="E290" t="s">
        <v>3438</v>
      </c>
      <c r="F290" t="s">
        <v>160</v>
      </c>
      <c r="G290" s="144">
        <v>1</v>
      </c>
      <c r="H290" s="144"/>
      <c r="I290" s="144"/>
      <c r="J290" s="144"/>
      <c r="K290" s="144"/>
      <c r="L290" s="144">
        <v>1</v>
      </c>
      <c r="M290" s="144">
        <v>1</v>
      </c>
      <c r="N290" s="144">
        <v>1</v>
      </c>
      <c r="O290" s="144"/>
      <c r="P290" s="144"/>
      <c r="Q290" s="144"/>
      <c r="R290" s="144">
        <v>1</v>
      </c>
    </row>
    <row r="291" spans="1:18" x14ac:dyDescent="0.25">
      <c r="A291">
        <v>7452054678</v>
      </c>
      <c r="B291" t="s">
        <v>8748</v>
      </c>
      <c r="C291" t="s">
        <v>4</v>
      </c>
      <c r="D291" t="s">
        <v>8434</v>
      </c>
      <c r="E291" t="s">
        <v>3710</v>
      </c>
      <c r="F291" t="s">
        <v>266</v>
      </c>
      <c r="G291" s="144">
        <v>10</v>
      </c>
      <c r="H291" s="144">
        <v>1</v>
      </c>
      <c r="I291" s="144"/>
      <c r="J291" s="144">
        <v>4</v>
      </c>
      <c r="K291" s="144"/>
      <c r="L291" s="144">
        <v>5</v>
      </c>
      <c r="M291" s="144">
        <v>2</v>
      </c>
      <c r="N291" s="144"/>
      <c r="O291" s="144">
        <v>2</v>
      </c>
      <c r="P291" s="144">
        <v>2</v>
      </c>
      <c r="Q291" s="144"/>
      <c r="R291" s="144">
        <v>7</v>
      </c>
    </row>
    <row r="292" spans="1:18" x14ac:dyDescent="0.25">
      <c r="A292">
        <v>7452054678</v>
      </c>
      <c r="B292" t="s">
        <v>8748</v>
      </c>
      <c r="C292" t="s">
        <v>4</v>
      </c>
      <c r="D292" t="s">
        <v>8434</v>
      </c>
      <c r="E292" t="s">
        <v>8762</v>
      </c>
      <c r="F292" t="s">
        <v>160</v>
      </c>
      <c r="G292" s="144">
        <v>2</v>
      </c>
      <c r="H292" s="144"/>
      <c r="I292" s="144"/>
      <c r="J292" s="144"/>
      <c r="K292" s="144"/>
      <c r="L292" s="144">
        <v>1</v>
      </c>
      <c r="M292" s="144"/>
      <c r="N292" s="144"/>
      <c r="O292" s="144"/>
      <c r="P292" s="144"/>
      <c r="Q292" s="144"/>
      <c r="R292" s="144">
        <v>1</v>
      </c>
    </row>
    <row r="293" spans="1:18" x14ac:dyDescent="0.25">
      <c r="A293">
        <v>7452054678</v>
      </c>
      <c r="B293" t="s">
        <v>8748</v>
      </c>
      <c r="C293" t="s">
        <v>4</v>
      </c>
      <c r="D293" t="s">
        <v>8434</v>
      </c>
      <c r="E293" t="s">
        <v>4550</v>
      </c>
      <c r="F293" t="s">
        <v>160</v>
      </c>
      <c r="G293" s="144">
        <v>17</v>
      </c>
      <c r="H293" s="144"/>
      <c r="I293" s="144"/>
      <c r="J293" s="144">
        <v>3</v>
      </c>
      <c r="K293" s="144"/>
      <c r="L293" s="144">
        <v>14</v>
      </c>
      <c r="M293" s="144">
        <v>3</v>
      </c>
      <c r="N293" s="144">
        <v>1</v>
      </c>
      <c r="O293" s="144">
        <v>2</v>
      </c>
      <c r="P293" s="144">
        <v>2</v>
      </c>
      <c r="Q293" s="144"/>
      <c r="R293" s="144">
        <v>6</v>
      </c>
    </row>
    <row r="294" spans="1:18" x14ac:dyDescent="0.25">
      <c r="A294">
        <v>7452054678</v>
      </c>
      <c r="B294" t="s">
        <v>8748</v>
      </c>
      <c r="C294" t="s">
        <v>4</v>
      </c>
      <c r="D294" t="s">
        <v>8434</v>
      </c>
      <c r="E294" t="s">
        <v>4842</v>
      </c>
      <c r="F294" t="s">
        <v>266</v>
      </c>
      <c r="G294" s="144">
        <v>15</v>
      </c>
      <c r="H294" s="144">
        <v>3</v>
      </c>
      <c r="I294" s="144"/>
      <c r="J294" s="144">
        <v>2</v>
      </c>
      <c r="K294" s="144"/>
      <c r="L294" s="144">
        <v>5</v>
      </c>
      <c r="M294" s="144">
        <v>3</v>
      </c>
      <c r="N294" s="144">
        <v>3</v>
      </c>
      <c r="O294" s="144"/>
      <c r="P294" s="144"/>
      <c r="Q294" s="144"/>
      <c r="R294" s="144">
        <v>13</v>
      </c>
    </row>
    <row r="295" spans="1:18" x14ac:dyDescent="0.25">
      <c r="A295">
        <v>7452054678</v>
      </c>
      <c r="B295" t="s">
        <v>8748</v>
      </c>
      <c r="C295" t="s">
        <v>4</v>
      </c>
      <c r="D295" t="s">
        <v>8434</v>
      </c>
      <c r="E295" t="s">
        <v>4882</v>
      </c>
      <c r="F295" t="s">
        <v>266</v>
      </c>
      <c r="G295" s="144">
        <v>4</v>
      </c>
      <c r="H295" s="144"/>
      <c r="I295" s="144"/>
      <c r="J295" s="144"/>
      <c r="K295" s="144"/>
      <c r="L295" s="144">
        <v>1</v>
      </c>
      <c r="M295" s="144">
        <v>1</v>
      </c>
      <c r="N295" s="144"/>
      <c r="O295" s="144">
        <v>1</v>
      </c>
      <c r="P295" s="144"/>
      <c r="Q295" s="144"/>
      <c r="R295" s="144">
        <v>4</v>
      </c>
    </row>
    <row r="296" spans="1:18" x14ac:dyDescent="0.25">
      <c r="A296">
        <v>7452054678</v>
      </c>
      <c r="B296" t="s">
        <v>8748</v>
      </c>
      <c r="C296" t="s">
        <v>4</v>
      </c>
      <c r="D296" t="s">
        <v>8434</v>
      </c>
      <c r="E296" t="s">
        <v>8543</v>
      </c>
      <c r="F296" t="s">
        <v>160</v>
      </c>
      <c r="G296" s="144">
        <v>16</v>
      </c>
      <c r="H296" s="144">
        <v>3</v>
      </c>
      <c r="I296" s="144"/>
      <c r="J296" s="144">
        <v>6</v>
      </c>
      <c r="K296" s="144"/>
      <c r="L296" s="144">
        <v>7</v>
      </c>
      <c r="M296" s="144">
        <v>7</v>
      </c>
      <c r="N296" s="144">
        <v>6</v>
      </c>
      <c r="O296" s="144">
        <v>1</v>
      </c>
      <c r="P296" s="144"/>
      <c r="Q296" s="144"/>
      <c r="R296" s="144">
        <v>16</v>
      </c>
    </row>
    <row r="297" spans="1:18" x14ac:dyDescent="0.25">
      <c r="A297">
        <v>7452054678</v>
      </c>
      <c r="B297" t="s">
        <v>8748</v>
      </c>
      <c r="C297" t="s">
        <v>4</v>
      </c>
      <c r="D297" t="s">
        <v>8434</v>
      </c>
      <c r="E297" t="s">
        <v>5148</v>
      </c>
      <c r="F297" t="s">
        <v>266</v>
      </c>
      <c r="G297" s="144">
        <v>35</v>
      </c>
      <c r="H297" s="144">
        <v>1</v>
      </c>
      <c r="I297" s="144">
        <v>21</v>
      </c>
      <c r="J297" s="144">
        <v>5</v>
      </c>
      <c r="K297" s="144"/>
      <c r="L297" s="144">
        <v>8</v>
      </c>
      <c r="M297" s="144">
        <v>2</v>
      </c>
      <c r="N297" s="144">
        <v>2</v>
      </c>
      <c r="O297" s="144"/>
      <c r="P297" s="144"/>
      <c r="Q297" s="144"/>
      <c r="R297" s="144">
        <v>29</v>
      </c>
    </row>
    <row r="298" spans="1:18" x14ac:dyDescent="0.25">
      <c r="A298">
        <v>7452054678</v>
      </c>
      <c r="B298" t="s">
        <v>8748</v>
      </c>
      <c r="C298" t="s">
        <v>4</v>
      </c>
      <c r="D298" t="s">
        <v>8434</v>
      </c>
      <c r="E298" t="s">
        <v>5203</v>
      </c>
      <c r="F298" t="s">
        <v>589</v>
      </c>
      <c r="G298" s="144">
        <v>4</v>
      </c>
      <c r="H298" s="144"/>
      <c r="I298" s="144"/>
      <c r="J298" s="144"/>
      <c r="K298" s="144"/>
      <c r="L298" s="144">
        <v>1</v>
      </c>
      <c r="M298" s="144">
        <v>1</v>
      </c>
      <c r="N298" s="144"/>
      <c r="O298" s="144"/>
      <c r="P298" s="144"/>
      <c r="Q298" s="144"/>
      <c r="R298" s="144">
        <v>4</v>
      </c>
    </row>
    <row r="299" spans="1:18" x14ac:dyDescent="0.25">
      <c r="A299">
        <v>7452054678</v>
      </c>
      <c r="B299" t="s">
        <v>8748</v>
      </c>
      <c r="C299" t="s">
        <v>4</v>
      </c>
      <c r="D299" t="s">
        <v>8434</v>
      </c>
      <c r="E299" t="s">
        <v>5326</v>
      </c>
      <c r="F299" t="s">
        <v>266</v>
      </c>
      <c r="G299" s="144">
        <v>4</v>
      </c>
      <c r="H299" s="144"/>
      <c r="I299" s="144"/>
      <c r="J299" s="144">
        <v>1</v>
      </c>
      <c r="K299" s="144"/>
      <c r="L299" s="144">
        <v>3</v>
      </c>
      <c r="M299" s="144">
        <v>1</v>
      </c>
      <c r="N299" s="144">
        <v>1</v>
      </c>
      <c r="O299" s="144"/>
      <c r="P299" s="144"/>
      <c r="Q299" s="144"/>
      <c r="R299" s="144">
        <v>2</v>
      </c>
    </row>
    <row r="300" spans="1:18" x14ac:dyDescent="0.25">
      <c r="A300">
        <v>7452054678</v>
      </c>
      <c r="B300" t="s">
        <v>8748</v>
      </c>
      <c r="C300" t="s">
        <v>4</v>
      </c>
      <c r="D300" t="s">
        <v>8434</v>
      </c>
      <c r="E300" t="s">
        <v>5521</v>
      </c>
      <c r="F300" t="s">
        <v>160</v>
      </c>
      <c r="G300" s="144">
        <v>1</v>
      </c>
      <c r="H300" s="144"/>
      <c r="I300" s="144"/>
      <c r="J300" s="144"/>
      <c r="K300" s="144"/>
      <c r="L300" s="144">
        <v>1</v>
      </c>
      <c r="M300" s="144">
        <v>1</v>
      </c>
      <c r="N300" s="144">
        <v>1</v>
      </c>
      <c r="O300" s="144"/>
      <c r="P300" s="144"/>
      <c r="Q300" s="144"/>
      <c r="R300" s="144">
        <v>1</v>
      </c>
    </row>
    <row r="301" spans="1:18" x14ac:dyDescent="0.25">
      <c r="A301">
        <v>7452106855</v>
      </c>
      <c r="B301" t="s">
        <v>9163</v>
      </c>
      <c r="C301" t="s">
        <v>4</v>
      </c>
      <c r="D301" t="s">
        <v>8434</v>
      </c>
      <c r="E301" t="s">
        <v>3710</v>
      </c>
      <c r="F301" t="s">
        <v>270</v>
      </c>
      <c r="G301" s="144">
        <v>6</v>
      </c>
      <c r="H301" s="144">
        <v>5</v>
      </c>
      <c r="I301" s="144">
        <v>0</v>
      </c>
      <c r="J301" s="144">
        <v>0</v>
      </c>
      <c r="K301" s="144">
        <v>0</v>
      </c>
      <c r="L301" s="144">
        <v>1</v>
      </c>
      <c r="M301" s="144">
        <v>1</v>
      </c>
      <c r="N301" s="144">
        <v>1</v>
      </c>
      <c r="O301" s="144">
        <v>0</v>
      </c>
      <c r="P301" s="144">
        <v>0</v>
      </c>
      <c r="Q301" s="144">
        <v>0</v>
      </c>
      <c r="R301" s="144">
        <v>6</v>
      </c>
    </row>
    <row r="302" spans="1:18" x14ac:dyDescent="0.25">
      <c r="A302">
        <v>7452106855</v>
      </c>
      <c r="B302" t="s">
        <v>9163</v>
      </c>
      <c r="C302" t="s">
        <v>4</v>
      </c>
      <c r="D302" t="s">
        <v>8434</v>
      </c>
      <c r="E302" t="s">
        <v>4889</v>
      </c>
      <c r="F302" t="s">
        <v>219</v>
      </c>
      <c r="G302" s="144">
        <v>1</v>
      </c>
      <c r="H302" s="144">
        <v>0</v>
      </c>
      <c r="I302" s="144">
        <v>0</v>
      </c>
      <c r="J302" s="144">
        <v>0</v>
      </c>
      <c r="K302" s="144">
        <v>0</v>
      </c>
      <c r="L302" s="144">
        <v>1</v>
      </c>
      <c r="M302" s="144">
        <v>1</v>
      </c>
      <c r="N302" s="144">
        <v>1</v>
      </c>
      <c r="O302" s="144">
        <v>0</v>
      </c>
      <c r="P302" s="144">
        <v>0</v>
      </c>
      <c r="Q302" s="144">
        <v>0</v>
      </c>
      <c r="R302" s="144">
        <v>1</v>
      </c>
    </row>
    <row r="303" spans="1:18" x14ac:dyDescent="0.25">
      <c r="A303">
        <v>7452106855</v>
      </c>
      <c r="B303" t="s">
        <v>9163</v>
      </c>
      <c r="C303" t="s">
        <v>4</v>
      </c>
      <c r="D303" t="s">
        <v>8434</v>
      </c>
      <c r="E303" t="s">
        <v>5537</v>
      </c>
      <c r="F303" t="s">
        <v>219</v>
      </c>
      <c r="G303" s="144">
        <v>1</v>
      </c>
      <c r="H303" s="144">
        <v>0</v>
      </c>
      <c r="I303" s="144">
        <v>0</v>
      </c>
      <c r="J303" s="144">
        <v>0</v>
      </c>
      <c r="K303" s="144">
        <v>0</v>
      </c>
      <c r="L303" s="144">
        <v>1</v>
      </c>
      <c r="M303" s="144">
        <v>1</v>
      </c>
      <c r="N303" s="144">
        <v>0</v>
      </c>
      <c r="O303" s="144">
        <v>0</v>
      </c>
      <c r="P303" s="144">
        <v>0</v>
      </c>
      <c r="Q303" s="144">
        <v>0</v>
      </c>
      <c r="R303" s="144">
        <v>1</v>
      </c>
    </row>
    <row r="304" spans="1:18" x14ac:dyDescent="0.25">
      <c r="A304">
        <v>7452106855</v>
      </c>
      <c r="B304" t="s">
        <v>9163</v>
      </c>
      <c r="C304" t="s">
        <v>4</v>
      </c>
      <c r="D304" t="s">
        <v>8434</v>
      </c>
      <c r="E304" t="s">
        <v>5557</v>
      </c>
      <c r="F304" t="s">
        <v>227</v>
      </c>
      <c r="G304" s="144">
        <v>6</v>
      </c>
      <c r="H304" s="144"/>
      <c r="I304" s="144">
        <v>6</v>
      </c>
      <c r="J304" s="144"/>
      <c r="K304" s="144">
        <v>0</v>
      </c>
      <c r="L304" s="144">
        <v>0</v>
      </c>
      <c r="M304" s="144">
        <v>0</v>
      </c>
      <c r="N304" s="144"/>
      <c r="O304" s="144"/>
      <c r="P304" s="144"/>
      <c r="Q304" s="144"/>
      <c r="R304" s="144">
        <v>6</v>
      </c>
    </row>
    <row r="305" spans="1:18" x14ac:dyDescent="0.25">
      <c r="A305">
        <v>7453006148</v>
      </c>
      <c r="B305" t="s">
        <v>8750</v>
      </c>
      <c r="C305" t="s">
        <v>4</v>
      </c>
      <c r="D305" t="s">
        <v>8434</v>
      </c>
      <c r="E305" t="s">
        <v>2215</v>
      </c>
      <c r="F305" t="s">
        <v>466</v>
      </c>
      <c r="G305" s="144">
        <v>7</v>
      </c>
      <c r="H305" s="144"/>
      <c r="I305" s="144">
        <v>2</v>
      </c>
      <c r="J305" s="144">
        <v>2</v>
      </c>
      <c r="K305" s="144"/>
      <c r="L305" s="144">
        <v>3</v>
      </c>
      <c r="M305" s="144">
        <v>2</v>
      </c>
      <c r="N305" s="144">
        <v>2</v>
      </c>
      <c r="O305" s="144"/>
      <c r="P305" s="144"/>
      <c r="Q305" s="144"/>
      <c r="R305" s="144">
        <v>6</v>
      </c>
    </row>
    <row r="306" spans="1:18" x14ac:dyDescent="0.25">
      <c r="A306">
        <v>7453006148</v>
      </c>
      <c r="B306" t="s">
        <v>8750</v>
      </c>
      <c r="C306" t="s">
        <v>4</v>
      </c>
      <c r="D306" t="s">
        <v>8434</v>
      </c>
      <c r="E306" t="s">
        <v>3710</v>
      </c>
      <c r="F306" t="s">
        <v>266</v>
      </c>
      <c r="G306" s="144">
        <v>21</v>
      </c>
      <c r="H306" s="144"/>
      <c r="I306" s="144">
        <v>9</v>
      </c>
      <c r="J306" s="144">
        <v>4</v>
      </c>
      <c r="K306" s="144"/>
      <c r="L306" s="144">
        <v>7</v>
      </c>
      <c r="M306" s="144">
        <v>3</v>
      </c>
      <c r="N306" s="144">
        <v>3</v>
      </c>
      <c r="O306" s="144"/>
      <c r="P306" s="144"/>
      <c r="Q306" s="144"/>
      <c r="R306" s="144">
        <v>20</v>
      </c>
    </row>
    <row r="307" spans="1:18" x14ac:dyDescent="0.25">
      <c r="A307">
        <v>7453012173</v>
      </c>
      <c r="B307" t="s">
        <v>8751</v>
      </c>
      <c r="C307" t="s">
        <v>4</v>
      </c>
      <c r="D307" t="s">
        <v>8434</v>
      </c>
      <c r="E307" t="s">
        <v>3014</v>
      </c>
      <c r="F307" t="s">
        <v>175</v>
      </c>
      <c r="G307" s="144">
        <v>13</v>
      </c>
      <c r="H307" s="144">
        <v>0</v>
      </c>
      <c r="I307" s="144">
        <v>5</v>
      </c>
      <c r="J307" s="144">
        <v>4</v>
      </c>
      <c r="K307" s="144">
        <v>7</v>
      </c>
      <c r="L307" s="144">
        <v>4</v>
      </c>
      <c r="M307" s="144">
        <v>0</v>
      </c>
      <c r="N307" s="144">
        <v>0</v>
      </c>
      <c r="O307" s="144">
        <v>0</v>
      </c>
      <c r="P307" s="144">
        <v>0</v>
      </c>
      <c r="Q307" s="144">
        <v>0</v>
      </c>
      <c r="R307" s="144">
        <v>9</v>
      </c>
    </row>
    <row r="308" spans="1:18" x14ac:dyDescent="0.25">
      <c r="A308">
        <v>7453049790</v>
      </c>
      <c r="B308" t="s">
        <v>8764</v>
      </c>
      <c r="C308" t="s">
        <v>4</v>
      </c>
      <c r="D308" t="s">
        <v>8434</v>
      </c>
      <c r="E308" t="s">
        <v>3710</v>
      </c>
      <c r="F308" t="s">
        <v>266</v>
      </c>
      <c r="G308" s="144">
        <v>1</v>
      </c>
      <c r="H308" s="144"/>
      <c r="I308" s="144"/>
      <c r="J308" s="144">
        <v>1</v>
      </c>
      <c r="K308" s="144"/>
      <c r="L308" s="144"/>
      <c r="M308" s="144"/>
      <c r="N308" s="144"/>
      <c r="O308" s="144"/>
      <c r="P308" s="144"/>
      <c r="Q308" s="144"/>
      <c r="R308" s="144">
        <v>1</v>
      </c>
    </row>
    <row r="309" spans="1:18" x14ac:dyDescent="0.25">
      <c r="A309">
        <v>7453062150</v>
      </c>
      <c r="B309" t="s">
        <v>8752</v>
      </c>
      <c r="C309" t="s">
        <v>4</v>
      </c>
      <c r="D309" t="s">
        <v>8434</v>
      </c>
      <c r="E309" t="s">
        <v>5557</v>
      </c>
      <c r="F309" t="s">
        <v>227</v>
      </c>
      <c r="G309" s="144">
        <v>21</v>
      </c>
      <c r="H309" s="144">
        <v>6</v>
      </c>
      <c r="I309" s="144"/>
      <c r="J309" s="144"/>
      <c r="K309" s="144">
        <v>0</v>
      </c>
      <c r="L309" s="144">
        <v>15</v>
      </c>
      <c r="M309" s="144">
        <v>15</v>
      </c>
      <c r="N309" s="144"/>
      <c r="O309" s="144"/>
      <c r="P309" s="144"/>
      <c r="Q309" s="144"/>
      <c r="R309" s="144">
        <v>21</v>
      </c>
    </row>
    <row r="310" spans="1:18" x14ac:dyDescent="0.25">
      <c r="A310">
        <v>7453140915</v>
      </c>
      <c r="B310" t="s">
        <v>8753</v>
      </c>
      <c r="C310" t="s">
        <v>4</v>
      </c>
      <c r="D310" t="s">
        <v>8435</v>
      </c>
      <c r="E310" t="s">
        <v>8076</v>
      </c>
      <c r="F310" t="s">
        <v>266</v>
      </c>
      <c r="G310" s="144">
        <v>3</v>
      </c>
      <c r="H310" s="144"/>
      <c r="I310" s="144">
        <v>2</v>
      </c>
      <c r="J310" s="144">
        <v>1</v>
      </c>
      <c r="K310" s="144"/>
      <c r="L310" s="144"/>
      <c r="M310" s="144"/>
      <c r="N310" s="144"/>
      <c r="O310" s="144"/>
      <c r="P310" s="144"/>
      <c r="Q310" s="144"/>
      <c r="R310" s="144">
        <v>3</v>
      </c>
    </row>
    <row r="311" spans="1:18" x14ac:dyDescent="0.25">
      <c r="A311">
        <v>7453140915</v>
      </c>
      <c r="B311" t="s">
        <v>8753</v>
      </c>
      <c r="C311" t="s">
        <v>4</v>
      </c>
      <c r="D311" t="s">
        <v>8434</v>
      </c>
      <c r="E311" t="s">
        <v>2215</v>
      </c>
      <c r="F311" t="s">
        <v>466</v>
      </c>
      <c r="G311" s="144">
        <v>1</v>
      </c>
      <c r="H311" s="144"/>
      <c r="I311" s="144"/>
      <c r="J311" s="144">
        <v>1</v>
      </c>
      <c r="K311" s="144"/>
      <c r="L311" s="144"/>
      <c r="M311" s="144"/>
      <c r="N311" s="144"/>
      <c r="O311" s="144"/>
      <c r="P311" s="144"/>
      <c r="Q311" s="144"/>
      <c r="R311" s="144">
        <v>1</v>
      </c>
    </row>
    <row r="312" spans="1:18" x14ac:dyDescent="0.25">
      <c r="A312">
        <v>7453140915</v>
      </c>
      <c r="B312" t="s">
        <v>8753</v>
      </c>
      <c r="C312" t="s">
        <v>4</v>
      </c>
      <c r="D312" t="s">
        <v>8434</v>
      </c>
      <c r="E312" t="s">
        <v>3710</v>
      </c>
      <c r="F312" t="s">
        <v>272</v>
      </c>
      <c r="G312" s="144">
        <v>10</v>
      </c>
      <c r="H312" s="144"/>
      <c r="I312" s="144">
        <v>6</v>
      </c>
      <c r="J312" s="144">
        <v>1</v>
      </c>
      <c r="K312" s="144"/>
      <c r="L312" s="144">
        <v>3</v>
      </c>
      <c r="M312" s="144"/>
      <c r="N312" s="144"/>
      <c r="O312" s="144"/>
      <c r="P312" s="144"/>
      <c r="Q312" s="144"/>
      <c r="R312" s="144">
        <v>7</v>
      </c>
    </row>
    <row r="313" spans="1:18" x14ac:dyDescent="0.25">
      <c r="A313">
        <v>7453140915</v>
      </c>
      <c r="B313" t="s">
        <v>8753</v>
      </c>
      <c r="C313" t="s">
        <v>4</v>
      </c>
      <c r="D313" t="s">
        <v>8434</v>
      </c>
      <c r="E313" t="s">
        <v>8762</v>
      </c>
      <c r="F313" t="s">
        <v>272</v>
      </c>
      <c r="G313" s="144">
        <v>1</v>
      </c>
      <c r="H313" s="144"/>
      <c r="I313" s="144"/>
      <c r="J313" s="144">
        <v>1</v>
      </c>
      <c r="K313" s="144"/>
      <c r="L313" s="144"/>
      <c r="M313" s="144"/>
      <c r="N313" s="144"/>
      <c r="O313" s="144"/>
      <c r="P313" s="144"/>
      <c r="Q313" s="144"/>
      <c r="R313" s="144">
        <v>1</v>
      </c>
    </row>
    <row r="314" spans="1:18" x14ac:dyDescent="0.25">
      <c r="A314">
        <v>7453251929</v>
      </c>
      <c r="B314" t="s">
        <v>8754</v>
      </c>
      <c r="C314" t="s">
        <v>4</v>
      </c>
      <c r="D314" t="s">
        <v>8434</v>
      </c>
      <c r="E314" t="s">
        <v>3710</v>
      </c>
      <c r="F314" t="s">
        <v>254</v>
      </c>
      <c r="G314" s="144">
        <v>35</v>
      </c>
      <c r="H314" s="144">
        <v>0</v>
      </c>
      <c r="I314" s="144">
        <v>25</v>
      </c>
      <c r="J314" s="144">
        <v>0</v>
      </c>
      <c r="K314" s="144">
        <v>0</v>
      </c>
      <c r="L314" s="144">
        <v>10</v>
      </c>
      <c r="M314" s="144">
        <v>10</v>
      </c>
      <c r="N314" s="144">
        <v>2</v>
      </c>
      <c r="O314" s="144">
        <v>2</v>
      </c>
      <c r="P314" s="144">
        <v>2</v>
      </c>
      <c r="Q314" s="144"/>
      <c r="R314" s="144">
        <v>35</v>
      </c>
    </row>
    <row r="315" spans="1:18" x14ac:dyDescent="0.25">
      <c r="A315">
        <v>7453251929</v>
      </c>
      <c r="B315" t="s">
        <v>8754</v>
      </c>
      <c r="C315" t="s">
        <v>4</v>
      </c>
      <c r="D315" t="s">
        <v>8434</v>
      </c>
      <c r="E315" t="s">
        <v>5482</v>
      </c>
      <c r="F315" t="s">
        <v>227</v>
      </c>
      <c r="G315" s="144">
        <v>41</v>
      </c>
      <c r="H315" s="144">
        <v>0</v>
      </c>
      <c r="I315" s="144">
        <v>38</v>
      </c>
      <c r="J315" s="144">
        <v>0</v>
      </c>
      <c r="K315" s="144">
        <v>0</v>
      </c>
      <c r="L315" s="144">
        <v>3</v>
      </c>
      <c r="M315" s="144">
        <v>3</v>
      </c>
      <c r="N315" s="144"/>
      <c r="O315" s="144">
        <v>0</v>
      </c>
      <c r="P315" s="144">
        <v>0</v>
      </c>
      <c r="Q315" s="144"/>
      <c r="R315" s="144">
        <v>41</v>
      </c>
    </row>
    <row r="316" spans="1:18" x14ac:dyDescent="0.25">
      <c r="A316">
        <v>7455025700</v>
      </c>
      <c r="B316" t="s">
        <v>8755</v>
      </c>
      <c r="C316" t="s">
        <v>4</v>
      </c>
      <c r="D316" t="s">
        <v>8434</v>
      </c>
      <c r="E316" t="s">
        <v>1536</v>
      </c>
      <c r="F316" t="s">
        <v>400</v>
      </c>
      <c r="G316" s="144">
        <v>13</v>
      </c>
      <c r="H316" s="144">
        <v>0</v>
      </c>
      <c r="I316" s="144">
        <v>2</v>
      </c>
      <c r="J316" s="144">
        <v>4</v>
      </c>
      <c r="K316" s="144">
        <v>0</v>
      </c>
      <c r="L316" s="144">
        <v>0</v>
      </c>
      <c r="M316" s="144">
        <v>0</v>
      </c>
      <c r="N316" s="144">
        <v>0</v>
      </c>
      <c r="O316" s="144">
        <v>0</v>
      </c>
      <c r="P316" s="144">
        <v>0</v>
      </c>
      <c r="Q316" s="144">
        <v>0</v>
      </c>
      <c r="R316" s="144">
        <v>13</v>
      </c>
    </row>
    <row r="317" spans="1:18" x14ac:dyDescent="0.25">
      <c r="A317">
        <v>7455025700</v>
      </c>
      <c r="B317" t="s">
        <v>8755</v>
      </c>
      <c r="C317" t="s">
        <v>4</v>
      </c>
      <c r="D317" t="s">
        <v>8434</v>
      </c>
      <c r="E317" t="s">
        <v>4882</v>
      </c>
      <c r="F317" t="s">
        <v>261</v>
      </c>
      <c r="G317" s="144">
        <v>21</v>
      </c>
      <c r="H317" s="144">
        <v>0</v>
      </c>
      <c r="I317" s="144">
        <v>0</v>
      </c>
      <c r="J317" s="144">
        <v>0</v>
      </c>
      <c r="K317" s="144">
        <v>0</v>
      </c>
      <c r="L317" s="144">
        <v>5</v>
      </c>
      <c r="M317" s="144">
        <v>4</v>
      </c>
      <c r="N317" s="144">
        <v>3</v>
      </c>
      <c r="O317" s="144">
        <v>1</v>
      </c>
      <c r="P317" s="144">
        <v>1</v>
      </c>
      <c r="Q317" s="144">
        <v>0</v>
      </c>
      <c r="R317" s="144">
        <v>20</v>
      </c>
    </row>
    <row r="318" spans="1:18" x14ac:dyDescent="0.25">
      <c r="A318">
        <v>7455025700</v>
      </c>
      <c r="B318" t="s">
        <v>8755</v>
      </c>
      <c r="C318" t="s">
        <v>4</v>
      </c>
      <c r="D318" t="s">
        <v>8434</v>
      </c>
      <c r="E318" t="s">
        <v>5148</v>
      </c>
      <c r="F318" t="s">
        <v>266</v>
      </c>
      <c r="G318" s="144">
        <v>65</v>
      </c>
      <c r="H318" s="144">
        <v>0</v>
      </c>
      <c r="I318" s="144">
        <v>10</v>
      </c>
      <c r="J318" s="144">
        <v>0</v>
      </c>
      <c r="K318" s="144">
        <v>9</v>
      </c>
      <c r="L318" s="144">
        <v>9</v>
      </c>
      <c r="M318" s="144">
        <v>6</v>
      </c>
      <c r="N318" s="144">
        <v>5</v>
      </c>
      <c r="O318" s="144">
        <v>1</v>
      </c>
      <c r="P318" s="144">
        <v>1</v>
      </c>
      <c r="Q318" s="144">
        <v>0</v>
      </c>
      <c r="R318" s="144">
        <v>62</v>
      </c>
    </row>
    <row r="319" spans="1:18" x14ac:dyDescent="0.25">
      <c r="A319">
        <v>7455025700</v>
      </c>
      <c r="B319" t="s">
        <v>8755</v>
      </c>
      <c r="C319" t="s">
        <v>4</v>
      </c>
      <c r="D319" t="s">
        <v>8434</v>
      </c>
      <c r="E319" t="s">
        <v>5482</v>
      </c>
      <c r="F319" t="s">
        <v>400</v>
      </c>
      <c r="G319" s="144">
        <v>8</v>
      </c>
      <c r="H319" s="144">
        <v>0</v>
      </c>
      <c r="I319" s="144">
        <v>4</v>
      </c>
      <c r="J319" s="144">
        <v>0</v>
      </c>
      <c r="K319" s="144">
        <v>0</v>
      </c>
      <c r="L319" s="144">
        <v>2</v>
      </c>
      <c r="M319" s="144">
        <v>2</v>
      </c>
      <c r="N319" s="144">
        <v>0</v>
      </c>
      <c r="O319" s="144">
        <v>2</v>
      </c>
      <c r="P319" s="144">
        <v>2</v>
      </c>
      <c r="Q319" s="144">
        <v>0</v>
      </c>
      <c r="R319" s="144">
        <v>8</v>
      </c>
    </row>
    <row r="320" spans="1:18" x14ac:dyDescent="0.25">
      <c r="A320">
        <v>7459004027</v>
      </c>
      <c r="B320" t="s">
        <v>8765</v>
      </c>
      <c r="C320" t="s">
        <v>4</v>
      </c>
      <c r="D320" t="s">
        <v>8434</v>
      </c>
      <c r="E320" t="s">
        <v>4781</v>
      </c>
      <c r="F320" t="s">
        <v>400</v>
      </c>
      <c r="G320" s="144">
        <v>12</v>
      </c>
      <c r="H320" s="144"/>
      <c r="I320" s="144">
        <v>12</v>
      </c>
      <c r="J320" s="144"/>
      <c r="K320" s="144"/>
      <c r="L320" s="144"/>
      <c r="M320" s="144"/>
      <c r="N320" s="144"/>
      <c r="O320" s="144"/>
      <c r="P320" s="144"/>
      <c r="Q320" s="144"/>
      <c r="R320" s="144">
        <v>12</v>
      </c>
    </row>
    <row r="321" spans="1:18" x14ac:dyDescent="0.25">
      <c r="A321">
        <v>7459004027</v>
      </c>
      <c r="B321" t="s">
        <v>8765</v>
      </c>
      <c r="C321" t="s">
        <v>4</v>
      </c>
      <c r="D321" t="s">
        <v>8434</v>
      </c>
      <c r="E321" t="s">
        <v>8548</v>
      </c>
      <c r="F321" t="s">
        <v>204</v>
      </c>
      <c r="G321" s="144">
        <v>12</v>
      </c>
      <c r="H321" s="144"/>
      <c r="I321" s="144">
        <v>12</v>
      </c>
      <c r="J321" s="144"/>
      <c r="K321" s="144"/>
      <c r="L321" s="144"/>
      <c r="M321" s="144"/>
      <c r="N321" s="144"/>
      <c r="O321" s="144"/>
      <c r="P321" s="144"/>
      <c r="Q321" s="144"/>
      <c r="R321" s="144">
        <v>12</v>
      </c>
    </row>
    <row r="322" spans="1:18" x14ac:dyDescent="0.25">
      <c r="A322">
        <v>7459004027</v>
      </c>
      <c r="B322" t="s">
        <v>8765</v>
      </c>
      <c r="C322" t="s">
        <v>4</v>
      </c>
      <c r="D322" t="s">
        <v>8434</v>
      </c>
      <c r="E322" t="s">
        <v>5148</v>
      </c>
      <c r="F322" t="s">
        <v>266</v>
      </c>
      <c r="G322" s="144">
        <v>15</v>
      </c>
      <c r="H322" s="144"/>
      <c r="I322" s="144">
        <v>10</v>
      </c>
      <c r="J322" s="144"/>
      <c r="K322" s="144"/>
      <c r="L322" s="144"/>
      <c r="M322" s="144"/>
      <c r="N322" s="144"/>
      <c r="O322" s="144"/>
      <c r="P322" s="144"/>
      <c r="Q322" s="144"/>
      <c r="R322" s="144">
        <v>15</v>
      </c>
    </row>
    <row r="323" spans="1:18" x14ac:dyDescent="0.25">
      <c r="A323">
        <v>7722245108</v>
      </c>
      <c r="B323" t="s">
        <v>8758</v>
      </c>
      <c r="C323" t="s">
        <v>4</v>
      </c>
      <c r="D323" t="s">
        <v>8434</v>
      </c>
      <c r="E323" t="s">
        <v>4882</v>
      </c>
      <c r="F323" t="s">
        <v>270</v>
      </c>
      <c r="G323" s="144">
        <v>5</v>
      </c>
      <c r="H323" s="144">
        <v>0</v>
      </c>
      <c r="I323" s="144">
        <v>0</v>
      </c>
      <c r="J323" s="144">
        <v>2</v>
      </c>
      <c r="K323" s="144">
        <v>0</v>
      </c>
      <c r="L323" s="144">
        <v>3</v>
      </c>
      <c r="M323" s="144">
        <v>3</v>
      </c>
      <c r="N323" s="144">
        <v>3</v>
      </c>
      <c r="O323" s="144">
        <v>0</v>
      </c>
      <c r="P323" s="144">
        <v>0</v>
      </c>
      <c r="Q323" s="144"/>
      <c r="R323" s="144">
        <v>5</v>
      </c>
    </row>
    <row r="324" spans="1:18" x14ac:dyDescent="0.25">
      <c r="A324">
        <v>7722245108</v>
      </c>
      <c r="B324" t="s">
        <v>8758</v>
      </c>
      <c r="C324" t="s">
        <v>4</v>
      </c>
      <c r="D324" t="s">
        <v>8434</v>
      </c>
      <c r="E324" t="s">
        <v>5537</v>
      </c>
      <c r="F324" t="s">
        <v>272</v>
      </c>
      <c r="G324" s="144">
        <v>3</v>
      </c>
      <c r="H324" s="144">
        <v>0</v>
      </c>
      <c r="I324" s="144">
        <v>0</v>
      </c>
      <c r="J324" s="144">
        <v>3</v>
      </c>
      <c r="K324" s="144">
        <v>0</v>
      </c>
      <c r="L324" s="144">
        <v>0</v>
      </c>
      <c r="M324" s="144">
        <v>0</v>
      </c>
      <c r="N324" s="144">
        <v>0</v>
      </c>
      <c r="O324" s="144">
        <v>0</v>
      </c>
      <c r="P324" s="144">
        <v>0</v>
      </c>
      <c r="Q324" s="144"/>
      <c r="R324" s="144">
        <v>3</v>
      </c>
    </row>
    <row r="325" spans="1:18" x14ac:dyDescent="0.25">
      <c r="A325">
        <v>7459007050</v>
      </c>
      <c r="B325" t="s">
        <v>9141</v>
      </c>
      <c r="C325" t="s">
        <v>4</v>
      </c>
      <c r="D325" t="s">
        <v>8434</v>
      </c>
      <c r="E325" t="s">
        <v>8548</v>
      </c>
      <c r="F325" t="s">
        <v>204</v>
      </c>
      <c r="G325" s="144">
        <v>6</v>
      </c>
      <c r="H325" s="144"/>
      <c r="I325" s="144">
        <v>6</v>
      </c>
      <c r="J325" s="144"/>
      <c r="K325" s="144"/>
      <c r="L325" s="144"/>
      <c r="M325" s="144"/>
      <c r="N325" s="144"/>
      <c r="O325" s="144"/>
      <c r="P325" s="144"/>
      <c r="Q325" s="144"/>
      <c r="R325" s="144">
        <v>6</v>
      </c>
    </row>
    <row r="326" spans="1:18" x14ac:dyDescent="0.25">
      <c r="A326">
        <v>7404056040</v>
      </c>
      <c r="B326" t="s">
        <v>9122</v>
      </c>
      <c r="C326" t="s">
        <v>4</v>
      </c>
      <c r="D326" t="s">
        <v>8434</v>
      </c>
      <c r="E326" t="s">
        <v>8548</v>
      </c>
      <c r="F326" t="s">
        <v>204</v>
      </c>
      <c r="G326" s="144">
        <v>2</v>
      </c>
      <c r="H326" s="144"/>
      <c r="I326" s="144">
        <v>2</v>
      </c>
      <c r="J326" s="144"/>
      <c r="K326" s="144"/>
      <c r="L326" s="144"/>
      <c r="M326" s="144"/>
      <c r="N326" s="144"/>
      <c r="O326" s="144"/>
      <c r="P326" s="144"/>
      <c r="Q326" s="144"/>
      <c r="R326" s="144">
        <v>2</v>
      </c>
    </row>
    <row r="327" spans="1:18" x14ac:dyDescent="0.25">
      <c r="A327">
        <v>7409005177</v>
      </c>
      <c r="B327" t="s">
        <v>9135</v>
      </c>
      <c r="C327" t="s">
        <v>4</v>
      </c>
      <c r="D327" t="s">
        <v>8434</v>
      </c>
      <c r="E327" t="s">
        <v>3821</v>
      </c>
      <c r="F327" t="s">
        <v>379</v>
      </c>
      <c r="G327" s="144">
        <v>1</v>
      </c>
      <c r="H327" s="144">
        <v>1</v>
      </c>
      <c r="I327" s="144"/>
      <c r="J327" s="144"/>
      <c r="K327" s="144"/>
      <c r="L327" s="144"/>
      <c r="M327" s="144"/>
      <c r="N327" s="144"/>
      <c r="O327" s="144"/>
      <c r="P327" s="144"/>
      <c r="Q327" s="144"/>
      <c r="R327" s="144">
        <v>1</v>
      </c>
    </row>
    <row r="328" spans="1:18" x14ac:dyDescent="0.25">
      <c r="A328" t="s">
        <v>10075</v>
      </c>
      <c r="B328" t="s">
        <v>8757</v>
      </c>
      <c r="C328" t="s">
        <v>4</v>
      </c>
      <c r="D328" t="s">
        <v>8435</v>
      </c>
      <c r="E328" t="s">
        <v>6834</v>
      </c>
      <c r="F328" t="s">
        <v>141</v>
      </c>
      <c r="G328" s="144">
        <v>19</v>
      </c>
      <c r="H328" s="144"/>
      <c r="I328" s="144">
        <v>19</v>
      </c>
      <c r="J328" s="144"/>
      <c r="K328" s="144"/>
      <c r="L328" s="144"/>
      <c r="M328" s="144"/>
      <c r="N328" s="144"/>
      <c r="O328" s="144"/>
      <c r="P328" s="144"/>
      <c r="Q328" s="144"/>
      <c r="R328" s="144">
        <v>19</v>
      </c>
    </row>
    <row r="329" spans="1:18" x14ac:dyDescent="0.25">
      <c r="A329" t="s">
        <v>10075</v>
      </c>
      <c r="B329" t="s">
        <v>8757</v>
      </c>
      <c r="C329" t="s">
        <v>4</v>
      </c>
      <c r="D329" t="s">
        <v>8435</v>
      </c>
      <c r="E329" t="s">
        <v>8204</v>
      </c>
      <c r="F329" t="s">
        <v>141</v>
      </c>
      <c r="G329" s="144">
        <v>1</v>
      </c>
      <c r="H329" s="144"/>
      <c r="I329" s="144"/>
      <c r="J329" s="144">
        <v>1</v>
      </c>
      <c r="K329" s="144"/>
      <c r="L329" s="144"/>
      <c r="M329" s="144"/>
      <c r="N329" s="144"/>
      <c r="O329" s="144"/>
      <c r="P329" s="144"/>
      <c r="Q329" s="144"/>
      <c r="R329" s="144">
        <v>1</v>
      </c>
    </row>
    <row r="330" spans="1:18" x14ac:dyDescent="0.25">
      <c r="A330" t="s">
        <v>10075</v>
      </c>
      <c r="B330" t="s">
        <v>8757</v>
      </c>
      <c r="C330" t="s">
        <v>4</v>
      </c>
      <c r="D330" t="s">
        <v>8434</v>
      </c>
      <c r="E330" t="s">
        <v>4781</v>
      </c>
      <c r="F330" t="s">
        <v>227</v>
      </c>
      <c r="G330" s="144">
        <v>60</v>
      </c>
      <c r="H330" s="144"/>
      <c r="I330" s="144">
        <v>55</v>
      </c>
      <c r="J330" s="144">
        <v>0</v>
      </c>
      <c r="K330" s="144">
        <v>0</v>
      </c>
      <c r="L330" s="144">
        <v>5</v>
      </c>
      <c r="M330" s="144">
        <v>5</v>
      </c>
      <c r="N330" s="144"/>
      <c r="O330" s="144">
        <v>4</v>
      </c>
      <c r="P330" s="144">
        <v>3</v>
      </c>
      <c r="Q330" s="144">
        <v>0</v>
      </c>
      <c r="R330" s="144">
        <v>60</v>
      </c>
    </row>
    <row r="331" spans="1:18" x14ac:dyDescent="0.25">
      <c r="A331" t="s">
        <v>10075</v>
      </c>
      <c r="B331" t="s">
        <v>8757</v>
      </c>
      <c r="C331" t="s">
        <v>4</v>
      </c>
      <c r="D331" t="s">
        <v>8434</v>
      </c>
      <c r="E331" t="s">
        <v>4859</v>
      </c>
      <c r="F331" t="s">
        <v>425</v>
      </c>
      <c r="G331" s="144">
        <v>8</v>
      </c>
      <c r="H331" s="144"/>
      <c r="I331" s="144">
        <v>8</v>
      </c>
      <c r="J331" s="144"/>
      <c r="K331" s="144"/>
      <c r="L331" s="144"/>
      <c r="M331" s="144"/>
      <c r="N331" s="144"/>
      <c r="O331" s="144"/>
      <c r="P331" s="144"/>
      <c r="Q331" s="144"/>
      <c r="R331" s="144">
        <v>8</v>
      </c>
    </row>
    <row r="332" spans="1:18" x14ac:dyDescent="0.25">
      <c r="A332" t="s">
        <v>10075</v>
      </c>
      <c r="B332" t="s">
        <v>8757</v>
      </c>
      <c r="C332" t="s">
        <v>4</v>
      </c>
      <c r="D332" t="s">
        <v>8434</v>
      </c>
      <c r="E332" t="s">
        <v>5148</v>
      </c>
      <c r="F332" t="s">
        <v>262</v>
      </c>
      <c r="G332" s="144">
        <v>89</v>
      </c>
      <c r="H332" s="144"/>
      <c r="I332" s="144">
        <v>45</v>
      </c>
      <c r="J332" s="144">
        <v>5</v>
      </c>
      <c r="K332" s="144">
        <v>0</v>
      </c>
      <c r="L332" s="144">
        <v>35</v>
      </c>
      <c r="M332" s="144">
        <v>14</v>
      </c>
      <c r="N332" s="144">
        <v>1</v>
      </c>
      <c r="O332" s="144">
        <v>12</v>
      </c>
      <c r="P332" s="144">
        <v>5</v>
      </c>
      <c r="Q332" s="144">
        <v>4</v>
      </c>
      <c r="R332" s="144">
        <v>68</v>
      </c>
    </row>
    <row r="333" spans="1:18" x14ac:dyDescent="0.25">
      <c r="A333" t="s">
        <v>10075</v>
      </c>
      <c r="B333" t="s">
        <v>8757</v>
      </c>
      <c r="C333" t="s">
        <v>4</v>
      </c>
      <c r="D333" t="s">
        <v>8434</v>
      </c>
      <c r="E333" t="s">
        <v>5537</v>
      </c>
      <c r="F333" t="s">
        <v>219</v>
      </c>
      <c r="G333" s="144">
        <v>35</v>
      </c>
      <c r="H333" s="144"/>
      <c r="I333" s="144">
        <v>18</v>
      </c>
      <c r="J333" s="144">
        <v>9</v>
      </c>
      <c r="K333" s="144">
        <v>0</v>
      </c>
      <c r="L333" s="144">
        <v>8</v>
      </c>
      <c r="M333" s="144">
        <v>8</v>
      </c>
      <c r="N333" s="144">
        <v>1</v>
      </c>
      <c r="O333" s="144">
        <v>7</v>
      </c>
      <c r="P333" s="144">
        <v>3</v>
      </c>
      <c r="Q333" s="144">
        <v>0</v>
      </c>
      <c r="R333" s="144">
        <v>35</v>
      </c>
    </row>
    <row r="334" spans="1:18" x14ac:dyDescent="0.25">
      <c r="A334" t="s">
        <v>8685</v>
      </c>
      <c r="G334" s="144">
        <v>7353</v>
      </c>
      <c r="H334" s="144">
        <v>95</v>
      </c>
      <c r="I334" s="144">
        <v>1755</v>
      </c>
      <c r="J334" s="144">
        <v>497</v>
      </c>
      <c r="K334" s="144">
        <v>220</v>
      </c>
      <c r="L334" s="144">
        <v>1339</v>
      </c>
      <c r="M334" s="144">
        <v>846</v>
      </c>
      <c r="N334" s="144">
        <v>457</v>
      </c>
      <c r="O334" s="144">
        <v>220</v>
      </c>
      <c r="P334" s="144">
        <v>131</v>
      </c>
      <c r="Q334" s="144">
        <v>4</v>
      </c>
      <c r="R334" s="144">
        <v>16651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7">
    <pageSetUpPr fitToPage="1"/>
  </sheetPr>
  <dimension ref="A1:U504"/>
  <sheetViews>
    <sheetView tabSelected="1" zoomScale="70" zoomScaleNormal="70" workbookViewId="0">
      <pane ySplit="1" topLeftCell="A2" activePane="bottomLeft" state="frozen"/>
      <selection pane="bottomLeft" activeCell="I9" sqref="I9"/>
    </sheetView>
  </sheetViews>
  <sheetFormatPr defaultRowHeight="12.75" x14ac:dyDescent="0.2"/>
  <cols>
    <col min="1" max="1" width="17.28515625" style="15" customWidth="1"/>
    <col min="2" max="2" width="11.42578125" style="12" customWidth="1"/>
    <col min="3" max="3" width="12.5703125" style="13" customWidth="1"/>
    <col min="4" max="4" width="35.5703125" style="13" customWidth="1"/>
    <col min="5" max="5" width="12.28515625" style="24" customWidth="1"/>
    <col min="6" max="6" width="26.28515625" style="25" customWidth="1"/>
    <col min="7" max="7" width="6.42578125" style="13" customWidth="1"/>
    <col min="8" max="8" width="22.42578125" style="12" customWidth="1"/>
    <col min="9" max="9" width="11.28515625" style="14" customWidth="1"/>
    <col min="10" max="10" width="9.42578125" style="14" customWidth="1"/>
    <col min="11" max="11" width="11.28515625" style="14" customWidth="1"/>
    <col min="12" max="12" width="10.5703125" style="14" customWidth="1"/>
    <col min="13" max="13" width="10" style="14" customWidth="1"/>
    <col min="14" max="14" width="8.7109375" style="14" customWidth="1"/>
    <col min="15" max="17" width="11.140625" style="14" customWidth="1"/>
    <col min="18" max="18" width="12.140625" style="14" customWidth="1"/>
    <col min="19" max="19" width="9.140625" style="14" customWidth="1"/>
    <col min="20" max="20" width="29" style="14" customWidth="1"/>
    <col min="21" max="21" width="9.140625" style="147"/>
    <col min="22" max="16384" width="9.140625" style="15"/>
  </cols>
  <sheetData>
    <row r="1" spans="1:21" ht="18" customHeight="1" x14ac:dyDescent="0.2">
      <c r="A1" s="34" t="s">
        <v>8997</v>
      </c>
      <c r="B1" s="23" t="s">
        <v>0</v>
      </c>
      <c r="C1" s="23" t="s">
        <v>1</v>
      </c>
      <c r="D1" s="145" t="s">
        <v>2</v>
      </c>
      <c r="E1" s="23" t="s">
        <v>10135</v>
      </c>
      <c r="F1" s="23" t="s">
        <v>10136</v>
      </c>
      <c r="G1" s="145" t="s">
        <v>10137</v>
      </c>
      <c r="H1" s="23" t="s">
        <v>10138</v>
      </c>
      <c r="I1" s="23" t="s">
        <v>10139</v>
      </c>
      <c r="J1" s="148" t="s">
        <v>10140</v>
      </c>
      <c r="K1" s="148" t="s">
        <v>10141</v>
      </c>
      <c r="L1" s="148" t="s">
        <v>10142</v>
      </c>
      <c r="M1" s="23" t="s">
        <v>10143</v>
      </c>
      <c r="N1" s="149" t="s">
        <v>8666</v>
      </c>
      <c r="O1" s="23" t="s">
        <v>10144</v>
      </c>
      <c r="P1" s="23" t="s">
        <v>10145</v>
      </c>
      <c r="Q1" s="23" t="s">
        <v>10146</v>
      </c>
      <c r="R1" s="23" t="s">
        <v>10149</v>
      </c>
      <c r="S1" s="23" t="s">
        <v>10148</v>
      </c>
      <c r="T1" s="23" t="s">
        <v>10147</v>
      </c>
      <c r="U1" s="146" t="s">
        <v>10150</v>
      </c>
    </row>
    <row r="2" spans="1:21" ht="51" x14ac:dyDescent="0.2">
      <c r="A2" s="150" t="s">
        <v>9049</v>
      </c>
      <c r="B2" s="151" t="s">
        <v>63</v>
      </c>
      <c r="C2" s="152">
        <v>7411009901</v>
      </c>
      <c r="D2" s="9" t="s">
        <v>8694</v>
      </c>
      <c r="E2" s="26" t="s">
        <v>8434</v>
      </c>
      <c r="F2" s="9" t="s">
        <v>5222</v>
      </c>
      <c r="G2" s="9">
        <v>3</v>
      </c>
      <c r="H2" s="9" t="s">
        <v>425</v>
      </c>
      <c r="I2" s="11">
        <v>2</v>
      </c>
      <c r="J2" s="11"/>
      <c r="K2" s="11"/>
      <c r="L2" s="11">
        <v>1</v>
      </c>
      <c r="M2" s="11"/>
      <c r="N2" s="11">
        <v>1</v>
      </c>
      <c r="O2" s="11">
        <v>1</v>
      </c>
      <c r="P2" s="11">
        <v>1</v>
      </c>
      <c r="Q2" s="11"/>
      <c r="R2" s="11"/>
      <c r="S2" s="11"/>
      <c r="T2" s="10"/>
      <c r="U2" s="161" t="s">
        <v>10164</v>
      </c>
    </row>
    <row r="3" spans="1:21" ht="25.5" x14ac:dyDescent="0.2">
      <c r="A3" s="150" t="s">
        <v>9049</v>
      </c>
      <c r="B3" s="151" t="s">
        <v>63</v>
      </c>
      <c r="C3" s="27">
        <v>7449006184</v>
      </c>
      <c r="D3" s="9" t="s">
        <v>8719</v>
      </c>
      <c r="E3" s="26" t="s">
        <v>8434</v>
      </c>
      <c r="F3" s="9" t="s">
        <v>3132</v>
      </c>
      <c r="G3" s="9">
        <v>3</v>
      </c>
      <c r="H3" s="9" t="s">
        <v>410</v>
      </c>
      <c r="I3" s="11">
        <v>38</v>
      </c>
      <c r="J3" s="11"/>
      <c r="K3" s="11"/>
      <c r="L3" s="11">
        <v>12</v>
      </c>
      <c r="M3" s="11"/>
      <c r="N3" s="11">
        <v>19</v>
      </c>
      <c r="O3" s="11">
        <v>19</v>
      </c>
      <c r="P3" s="11">
        <v>11</v>
      </c>
      <c r="Q3" s="11">
        <v>2</v>
      </c>
      <c r="R3" s="11">
        <v>2</v>
      </c>
      <c r="S3" s="11"/>
      <c r="T3" s="10"/>
      <c r="U3" s="161" t="s">
        <v>10164</v>
      </c>
    </row>
    <row r="4" spans="1:21" ht="38.25" x14ac:dyDescent="0.2">
      <c r="A4" s="150" t="s">
        <v>9049</v>
      </c>
      <c r="B4" s="151" t="s">
        <v>63</v>
      </c>
      <c r="C4" s="27">
        <v>7449006184</v>
      </c>
      <c r="D4" s="9" t="s">
        <v>8719</v>
      </c>
      <c r="E4" s="26" t="s">
        <v>8434</v>
      </c>
      <c r="F4" s="9" t="s">
        <v>2215</v>
      </c>
      <c r="G4" s="9">
        <v>3</v>
      </c>
      <c r="H4" s="9" t="s">
        <v>419</v>
      </c>
      <c r="I4" s="11">
        <v>4</v>
      </c>
      <c r="J4" s="11"/>
      <c r="K4" s="11"/>
      <c r="L4" s="11">
        <v>2</v>
      </c>
      <c r="M4" s="11"/>
      <c r="N4" s="11">
        <v>2</v>
      </c>
      <c r="O4" s="11">
        <v>2</v>
      </c>
      <c r="P4" s="11">
        <v>2</v>
      </c>
      <c r="Q4" s="11"/>
      <c r="R4" s="11"/>
      <c r="S4" s="11"/>
      <c r="T4" s="10"/>
      <c r="U4" s="161" t="s">
        <v>10164</v>
      </c>
    </row>
    <row r="5" spans="1:21" ht="38.25" x14ac:dyDescent="0.2">
      <c r="A5" s="150" t="s">
        <v>9049</v>
      </c>
      <c r="B5" s="151" t="s">
        <v>63</v>
      </c>
      <c r="C5" s="27">
        <v>7449006184</v>
      </c>
      <c r="D5" s="9" t="s">
        <v>8719</v>
      </c>
      <c r="E5" s="26" t="s">
        <v>8434</v>
      </c>
      <c r="F5" s="9" t="s">
        <v>2215</v>
      </c>
      <c r="G5" s="9">
        <v>3</v>
      </c>
      <c r="H5" s="9" t="s">
        <v>595</v>
      </c>
      <c r="I5" s="11">
        <v>2</v>
      </c>
      <c r="J5" s="11"/>
      <c r="K5" s="11"/>
      <c r="L5" s="11">
        <v>1</v>
      </c>
      <c r="M5" s="11"/>
      <c r="N5" s="11">
        <v>1</v>
      </c>
      <c r="O5" s="11">
        <v>1</v>
      </c>
      <c r="P5" s="11">
        <v>1</v>
      </c>
      <c r="Q5" s="11"/>
      <c r="R5" s="11"/>
      <c r="S5" s="11"/>
      <c r="T5" s="10"/>
      <c r="U5" s="161" t="s">
        <v>10164</v>
      </c>
    </row>
    <row r="6" spans="1:21" ht="51" x14ac:dyDescent="0.2">
      <c r="A6" s="150" t="s">
        <v>9028</v>
      </c>
      <c r="B6" s="151" t="s">
        <v>63</v>
      </c>
      <c r="C6" s="27">
        <v>7414003633</v>
      </c>
      <c r="D6" s="9" t="s">
        <v>8699</v>
      </c>
      <c r="E6" s="26" t="s">
        <v>8434</v>
      </c>
      <c r="F6" s="9" t="s">
        <v>4259</v>
      </c>
      <c r="G6" s="9">
        <v>3</v>
      </c>
      <c r="H6" s="9" t="s">
        <v>535</v>
      </c>
      <c r="I6" s="11">
        <v>5</v>
      </c>
      <c r="J6" s="11">
        <v>0</v>
      </c>
      <c r="K6" s="11">
        <v>0</v>
      </c>
      <c r="L6" s="11">
        <v>0</v>
      </c>
      <c r="M6" s="11">
        <v>0</v>
      </c>
      <c r="N6" s="11">
        <v>2</v>
      </c>
      <c r="O6" s="11">
        <v>2</v>
      </c>
      <c r="P6" s="11">
        <v>2</v>
      </c>
      <c r="Q6" s="11">
        <v>0</v>
      </c>
      <c r="R6" s="11">
        <v>0</v>
      </c>
      <c r="S6" s="11">
        <v>0</v>
      </c>
      <c r="T6" s="10" t="s">
        <v>9203</v>
      </c>
      <c r="U6" s="161" t="s">
        <v>10164</v>
      </c>
    </row>
    <row r="7" spans="1:21" ht="51" x14ac:dyDescent="0.2">
      <c r="A7" s="150" t="s">
        <v>9028</v>
      </c>
      <c r="B7" s="151" t="s">
        <v>63</v>
      </c>
      <c r="C7" s="27">
        <v>7414003633</v>
      </c>
      <c r="D7" s="9" t="s">
        <v>8699</v>
      </c>
      <c r="E7" s="26" t="s">
        <v>8434</v>
      </c>
      <c r="F7" s="9" t="s">
        <v>1333</v>
      </c>
      <c r="G7" s="9">
        <v>3</v>
      </c>
      <c r="H7" s="9" t="s">
        <v>399</v>
      </c>
      <c r="I7" s="11">
        <v>9</v>
      </c>
      <c r="J7" s="11">
        <v>0</v>
      </c>
      <c r="K7" s="11">
        <v>0</v>
      </c>
      <c r="L7" s="11">
        <v>0</v>
      </c>
      <c r="M7" s="11">
        <v>0</v>
      </c>
      <c r="N7" s="11">
        <v>4</v>
      </c>
      <c r="O7" s="11">
        <v>4</v>
      </c>
      <c r="P7" s="11">
        <v>4</v>
      </c>
      <c r="Q7" s="11">
        <v>0</v>
      </c>
      <c r="R7" s="11">
        <v>0</v>
      </c>
      <c r="S7" s="11">
        <v>0</v>
      </c>
      <c r="T7" s="10" t="s">
        <v>9203</v>
      </c>
      <c r="U7" s="161" t="s">
        <v>10164</v>
      </c>
    </row>
    <row r="8" spans="1:21" ht="51" x14ac:dyDescent="0.2">
      <c r="A8" s="150" t="s">
        <v>9028</v>
      </c>
      <c r="B8" s="151" t="s">
        <v>63</v>
      </c>
      <c r="C8" s="27">
        <v>7414003633</v>
      </c>
      <c r="D8" s="9" t="s">
        <v>8699</v>
      </c>
      <c r="E8" s="26" t="s">
        <v>8434</v>
      </c>
      <c r="F8" s="9" t="s">
        <v>4090</v>
      </c>
      <c r="G8" s="9"/>
      <c r="H8" s="9" t="s">
        <v>410</v>
      </c>
      <c r="I8" s="11">
        <v>49</v>
      </c>
      <c r="J8" s="11">
        <v>2</v>
      </c>
      <c r="K8" s="11">
        <v>10</v>
      </c>
      <c r="L8" s="11">
        <v>0</v>
      </c>
      <c r="M8" s="11">
        <v>0</v>
      </c>
      <c r="N8" s="11">
        <v>15</v>
      </c>
      <c r="O8" s="11">
        <v>14</v>
      </c>
      <c r="P8" s="11">
        <v>2</v>
      </c>
      <c r="Q8" s="11">
        <v>12</v>
      </c>
      <c r="R8" s="11">
        <v>12</v>
      </c>
      <c r="S8" s="11">
        <v>0</v>
      </c>
      <c r="T8" s="10" t="s">
        <v>9203</v>
      </c>
      <c r="U8" s="161" t="s">
        <v>10164</v>
      </c>
    </row>
    <row r="9" spans="1:21" ht="51" x14ac:dyDescent="0.2">
      <c r="A9" s="150" t="s">
        <v>9028</v>
      </c>
      <c r="B9" s="151" t="s">
        <v>63</v>
      </c>
      <c r="C9" s="27">
        <v>7414003633</v>
      </c>
      <c r="D9" s="9" t="s">
        <v>8699</v>
      </c>
      <c r="E9" s="26" t="s">
        <v>8434</v>
      </c>
      <c r="F9" s="9" t="s">
        <v>4086</v>
      </c>
      <c r="G9" s="9">
        <v>3</v>
      </c>
      <c r="H9" s="9" t="s">
        <v>410</v>
      </c>
      <c r="I9" s="11">
        <v>43</v>
      </c>
      <c r="J9" s="11">
        <v>0</v>
      </c>
      <c r="K9" s="11">
        <v>0</v>
      </c>
      <c r="L9" s="11">
        <v>0</v>
      </c>
      <c r="M9" s="11">
        <v>0</v>
      </c>
      <c r="N9" s="11">
        <v>28</v>
      </c>
      <c r="O9" s="11">
        <v>10</v>
      </c>
      <c r="P9" s="11">
        <v>1</v>
      </c>
      <c r="Q9" s="11">
        <v>9</v>
      </c>
      <c r="R9" s="11">
        <v>9</v>
      </c>
      <c r="S9" s="11">
        <v>0</v>
      </c>
      <c r="T9" s="10" t="s">
        <v>9203</v>
      </c>
      <c r="U9" s="161" t="s">
        <v>10164</v>
      </c>
    </row>
    <row r="10" spans="1:21" ht="51" x14ac:dyDescent="0.2">
      <c r="A10" s="150" t="s">
        <v>9028</v>
      </c>
      <c r="B10" s="151" t="s">
        <v>63</v>
      </c>
      <c r="C10" s="27">
        <v>7414003633</v>
      </c>
      <c r="D10" s="9" t="s">
        <v>8699</v>
      </c>
      <c r="E10" s="26" t="s">
        <v>8434</v>
      </c>
      <c r="F10" s="9" t="s">
        <v>4958</v>
      </c>
      <c r="G10" s="9">
        <v>3</v>
      </c>
      <c r="H10" s="9" t="s">
        <v>410</v>
      </c>
      <c r="I10" s="11">
        <v>25</v>
      </c>
      <c r="J10" s="11">
        <v>0</v>
      </c>
      <c r="K10" s="11">
        <v>15</v>
      </c>
      <c r="L10" s="11">
        <v>3</v>
      </c>
      <c r="M10" s="11">
        <v>0</v>
      </c>
      <c r="N10" s="11">
        <v>7</v>
      </c>
      <c r="O10" s="11">
        <v>7</v>
      </c>
      <c r="P10" s="11">
        <v>5</v>
      </c>
      <c r="Q10" s="11">
        <v>2</v>
      </c>
      <c r="R10" s="11">
        <v>2</v>
      </c>
      <c r="S10" s="11">
        <v>0</v>
      </c>
      <c r="T10" s="10" t="s">
        <v>9203</v>
      </c>
      <c r="U10" s="161" t="s">
        <v>10164</v>
      </c>
    </row>
    <row r="11" spans="1:21" ht="51" x14ac:dyDescent="0.2">
      <c r="A11" s="150" t="s">
        <v>9028</v>
      </c>
      <c r="B11" s="151" t="s">
        <v>63</v>
      </c>
      <c r="C11" s="27">
        <v>7414003633</v>
      </c>
      <c r="D11" s="9" t="s">
        <v>8699</v>
      </c>
      <c r="E11" s="26" t="s">
        <v>8434</v>
      </c>
      <c r="F11" s="9" t="s">
        <v>5454</v>
      </c>
      <c r="G11" s="9">
        <v>3</v>
      </c>
      <c r="H11" s="9" t="s">
        <v>399</v>
      </c>
      <c r="I11" s="11">
        <v>8</v>
      </c>
      <c r="J11" s="11">
        <v>0</v>
      </c>
      <c r="K11" s="11">
        <v>0</v>
      </c>
      <c r="L11" s="11">
        <v>0</v>
      </c>
      <c r="M11" s="11">
        <v>0</v>
      </c>
      <c r="N11" s="11">
        <v>2</v>
      </c>
      <c r="O11" s="11">
        <v>2</v>
      </c>
      <c r="P11" s="11">
        <v>2</v>
      </c>
      <c r="Q11" s="11">
        <v>0</v>
      </c>
      <c r="R11" s="11">
        <v>0</v>
      </c>
      <c r="S11" s="11">
        <v>0</v>
      </c>
      <c r="T11" s="10" t="s">
        <v>9203</v>
      </c>
      <c r="U11" s="161" t="s">
        <v>10164</v>
      </c>
    </row>
    <row r="12" spans="1:21" ht="51" x14ac:dyDescent="0.2">
      <c r="A12" s="150" t="s">
        <v>9028</v>
      </c>
      <c r="B12" s="151" t="s">
        <v>63</v>
      </c>
      <c r="C12" s="27">
        <v>7414003633</v>
      </c>
      <c r="D12" s="9" t="s">
        <v>8699</v>
      </c>
      <c r="E12" s="26" t="s">
        <v>8434</v>
      </c>
      <c r="F12" s="9" t="s">
        <v>2375</v>
      </c>
      <c r="G12" s="9">
        <v>3</v>
      </c>
      <c r="H12" s="9" t="s">
        <v>705</v>
      </c>
      <c r="I12" s="11">
        <v>59</v>
      </c>
      <c r="J12" s="11">
        <v>0</v>
      </c>
      <c r="K12" s="11">
        <v>20</v>
      </c>
      <c r="L12" s="11">
        <v>0</v>
      </c>
      <c r="M12" s="11">
        <v>0</v>
      </c>
      <c r="N12" s="11">
        <v>27</v>
      </c>
      <c r="O12" s="11">
        <v>12</v>
      </c>
      <c r="P12" s="11">
        <v>12</v>
      </c>
      <c r="Q12" s="11">
        <v>0</v>
      </c>
      <c r="R12" s="11">
        <v>0</v>
      </c>
      <c r="S12" s="11">
        <v>0</v>
      </c>
      <c r="T12" s="10" t="s">
        <v>9203</v>
      </c>
      <c r="U12" s="161" t="s">
        <v>10164</v>
      </c>
    </row>
    <row r="13" spans="1:21" ht="51" x14ac:dyDescent="0.2">
      <c r="A13" s="150" t="s">
        <v>9028</v>
      </c>
      <c r="B13" s="151" t="s">
        <v>63</v>
      </c>
      <c r="C13" s="27">
        <v>7414003633</v>
      </c>
      <c r="D13" s="9" t="s">
        <v>8699</v>
      </c>
      <c r="E13" s="26" t="s">
        <v>8434</v>
      </c>
      <c r="F13" s="9" t="s">
        <v>3636</v>
      </c>
      <c r="G13" s="9">
        <v>3</v>
      </c>
      <c r="H13" s="9" t="s">
        <v>399</v>
      </c>
      <c r="I13" s="11">
        <v>23</v>
      </c>
      <c r="J13" s="11">
        <v>0</v>
      </c>
      <c r="K13" s="11">
        <v>4</v>
      </c>
      <c r="L13" s="11">
        <v>4</v>
      </c>
      <c r="M13" s="11">
        <v>0</v>
      </c>
      <c r="N13" s="11">
        <v>12</v>
      </c>
      <c r="O13" s="11">
        <v>8</v>
      </c>
      <c r="P13" s="11">
        <v>4</v>
      </c>
      <c r="Q13" s="11">
        <v>4</v>
      </c>
      <c r="R13" s="11">
        <v>4</v>
      </c>
      <c r="S13" s="11">
        <v>0</v>
      </c>
      <c r="T13" s="10" t="s">
        <v>9203</v>
      </c>
      <c r="U13" s="161" t="s">
        <v>10164</v>
      </c>
    </row>
    <row r="14" spans="1:21" ht="51" x14ac:dyDescent="0.2">
      <c r="A14" s="150" t="s">
        <v>9028</v>
      </c>
      <c r="B14" s="151" t="s">
        <v>63</v>
      </c>
      <c r="C14" s="27">
        <v>7414003633</v>
      </c>
      <c r="D14" s="9" t="s">
        <v>8699</v>
      </c>
      <c r="E14" s="26" t="s">
        <v>8434</v>
      </c>
      <c r="F14" s="9" t="s">
        <v>3635</v>
      </c>
      <c r="G14" s="9">
        <v>4</v>
      </c>
      <c r="H14" s="9" t="s">
        <v>399</v>
      </c>
      <c r="I14" s="11">
        <v>22</v>
      </c>
      <c r="J14" s="11">
        <v>0</v>
      </c>
      <c r="K14" s="11">
        <v>2</v>
      </c>
      <c r="L14" s="11">
        <v>3</v>
      </c>
      <c r="M14" s="11">
        <v>0</v>
      </c>
      <c r="N14" s="11">
        <v>16</v>
      </c>
      <c r="O14" s="11">
        <v>6</v>
      </c>
      <c r="P14" s="11">
        <v>2</v>
      </c>
      <c r="Q14" s="11">
        <v>4</v>
      </c>
      <c r="R14" s="11">
        <v>4</v>
      </c>
      <c r="S14" s="11">
        <v>0</v>
      </c>
      <c r="T14" s="10" t="s">
        <v>9203</v>
      </c>
      <c r="U14" s="161" t="s">
        <v>10164</v>
      </c>
    </row>
    <row r="15" spans="1:21" ht="51" x14ac:dyDescent="0.2">
      <c r="A15" s="150" t="s">
        <v>9028</v>
      </c>
      <c r="B15" s="151" t="s">
        <v>63</v>
      </c>
      <c r="C15" s="27">
        <v>7414003633</v>
      </c>
      <c r="D15" s="9" t="s">
        <v>8699</v>
      </c>
      <c r="E15" s="26" t="s">
        <v>8434</v>
      </c>
      <c r="F15" s="9" t="s">
        <v>1342</v>
      </c>
      <c r="G15" s="9">
        <v>3</v>
      </c>
      <c r="H15" s="9" t="s">
        <v>399</v>
      </c>
      <c r="I15" s="11">
        <v>4</v>
      </c>
      <c r="J15" s="11">
        <v>0</v>
      </c>
      <c r="K15" s="11">
        <v>0</v>
      </c>
      <c r="L15" s="11">
        <v>1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0" t="s">
        <v>9203</v>
      </c>
      <c r="U15" s="161" t="s">
        <v>10164</v>
      </c>
    </row>
    <row r="16" spans="1:21" ht="51" x14ac:dyDescent="0.2">
      <c r="A16" s="150" t="s">
        <v>9028</v>
      </c>
      <c r="B16" s="151" t="s">
        <v>63</v>
      </c>
      <c r="C16" s="27">
        <v>7414003633</v>
      </c>
      <c r="D16" s="9" t="s">
        <v>8699</v>
      </c>
      <c r="E16" s="26" t="s">
        <v>8434</v>
      </c>
      <c r="F16" s="9" t="s">
        <v>3128</v>
      </c>
      <c r="G16" s="9">
        <v>4</v>
      </c>
      <c r="H16" s="9" t="s">
        <v>399</v>
      </c>
      <c r="I16" s="11">
        <v>1</v>
      </c>
      <c r="J16" s="11">
        <v>0</v>
      </c>
      <c r="K16" s="11">
        <v>0</v>
      </c>
      <c r="L16" s="11">
        <v>1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0" t="s">
        <v>9203</v>
      </c>
      <c r="U16" s="161" t="s">
        <v>10164</v>
      </c>
    </row>
    <row r="17" spans="1:21" ht="51" x14ac:dyDescent="0.2">
      <c r="A17" s="150" t="s">
        <v>9028</v>
      </c>
      <c r="B17" s="151" t="s">
        <v>63</v>
      </c>
      <c r="C17" s="27">
        <v>7414003633</v>
      </c>
      <c r="D17" s="9" t="s">
        <v>8699</v>
      </c>
      <c r="E17" s="26" t="s">
        <v>8434</v>
      </c>
      <c r="F17" s="9" t="s">
        <v>1620</v>
      </c>
      <c r="G17" s="9">
        <v>4</v>
      </c>
      <c r="H17" s="9" t="s">
        <v>395</v>
      </c>
      <c r="I17" s="11">
        <v>21</v>
      </c>
      <c r="J17" s="11">
        <v>0</v>
      </c>
      <c r="K17" s="11">
        <v>4</v>
      </c>
      <c r="L17" s="11">
        <v>1</v>
      </c>
      <c r="M17" s="11">
        <v>0</v>
      </c>
      <c r="N17" s="11">
        <v>5</v>
      </c>
      <c r="O17" s="11">
        <v>2</v>
      </c>
      <c r="P17" s="11">
        <v>1</v>
      </c>
      <c r="Q17" s="11">
        <v>1</v>
      </c>
      <c r="R17" s="11">
        <v>1</v>
      </c>
      <c r="S17" s="11">
        <v>0</v>
      </c>
      <c r="T17" s="10" t="s">
        <v>9203</v>
      </c>
      <c r="U17" s="161" t="s">
        <v>10164</v>
      </c>
    </row>
    <row r="18" spans="1:21" ht="51" x14ac:dyDescent="0.2">
      <c r="A18" s="150" t="s">
        <v>9028</v>
      </c>
      <c r="B18" s="151" t="s">
        <v>63</v>
      </c>
      <c r="C18" s="27">
        <v>7414003633</v>
      </c>
      <c r="D18" s="9" t="s">
        <v>8699</v>
      </c>
      <c r="E18" s="26" t="s">
        <v>8434</v>
      </c>
      <c r="F18" s="9" t="s">
        <v>2433</v>
      </c>
      <c r="G18" s="9">
        <v>4</v>
      </c>
      <c r="H18" s="9" t="s">
        <v>395</v>
      </c>
      <c r="I18" s="11">
        <v>4</v>
      </c>
      <c r="J18" s="11">
        <v>0</v>
      </c>
      <c r="K18" s="11">
        <v>2</v>
      </c>
      <c r="L18" s="11">
        <v>0</v>
      </c>
      <c r="M18" s="11">
        <v>0</v>
      </c>
      <c r="N18" s="11">
        <v>2</v>
      </c>
      <c r="O18" s="11">
        <v>2</v>
      </c>
      <c r="P18" s="11">
        <v>2</v>
      </c>
      <c r="Q18" s="11">
        <v>0</v>
      </c>
      <c r="R18" s="11">
        <v>0</v>
      </c>
      <c r="S18" s="11">
        <v>0</v>
      </c>
      <c r="T18" s="10" t="s">
        <v>9203</v>
      </c>
      <c r="U18" s="161" t="s">
        <v>10164</v>
      </c>
    </row>
    <row r="19" spans="1:21" ht="51" x14ac:dyDescent="0.2">
      <c r="A19" s="150" t="s">
        <v>9028</v>
      </c>
      <c r="B19" s="151" t="s">
        <v>63</v>
      </c>
      <c r="C19" s="27">
        <v>7414003633</v>
      </c>
      <c r="D19" s="9" t="s">
        <v>8699</v>
      </c>
      <c r="E19" s="26" t="s">
        <v>8434</v>
      </c>
      <c r="F19" s="9" t="s">
        <v>1611</v>
      </c>
      <c r="G19" s="9">
        <v>3</v>
      </c>
      <c r="H19" s="9" t="s">
        <v>395</v>
      </c>
      <c r="I19" s="11">
        <v>9</v>
      </c>
      <c r="J19" s="11">
        <v>0</v>
      </c>
      <c r="K19" s="11">
        <v>5</v>
      </c>
      <c r="L19" s="11">
        <v>0</v>
      </c>
      <c r="M19" s="11">
        <v>0</v>
      </c>
      <c r="N19" s="11">
        <v>4</v>
      </c>
      <c r="O19" s="11">
        <v>4</v>
      </c>
      <c r="P19" s="11">
        <v>4</v>
      </c>
      <c r="Q19" s="11">
        <v>0</v>
      </c>
      <c r="R19" s="11">
        <v>0</v>
      </c>
      <c r="S19" s="11">
        <v>0</v>
      </c>
      <c r="T19" s="10" t="s">
        <v>9203</v>
      </c>
      <c r="U19" s="161" t="s">
        <v>10164</v>
      </c>
    </row>
    <row r="20" spans="1:21" ht="51" x14ac:dyDescent="0.2">
      <c r="A20" s="150" t="s">
        <v>9028</v>
      </c>
      <c r="B20" s="151" t="s">
        <v>63</v>
      </c>
      <c r="C20" s="27">
        <v>7414003633</v>
      </c>
      <c r="D20" s="9" t="s">
        <v>8699</v>
      </c>
      <c r="E20" s="26" t="s">
        <v>8434</v>
      </c>
      <c r="F20" s="9" t="s">
        <v>8478</v>
      </c>
      <c r="G20" s="9">
        <v>3</v>
      </c>
      <c r="H20" s="9" t="s">
        <v>265</v>
      </c>
      <c r="I20" s="11">
        <v>2</v>
      </c>
      <c r="J20" s="11">
        <v>0</v>
      </c>
      <c r="K20" s="11">
        <v>0</v>
      </c>
      <c r="L20" s="11">
        <v>0</v>
      </c>
      <c r="M20" s="11">
        <v>0</v>
      </c>
      <c r="N20" s="11">
        <v>2</v>
      </c>
      <c r="O20" s="11">
        <v>2</v>
      </c>
      <c r="P20" s="11">
        <v>2</v>
      </c>
      <c r="Q20" s="11">
        <v>0</v>
      </c>
      <c r="R20" s="11">
        <v>0</v>
      </c>
      <c r="S20" s="11">
        <v>0</v>
      </c>
      <c r="T20" s="10" t="s">
        <v>9203</v>
      </c>
      <c r="U20" s="161" t="s">
        <v>10164</v>
      </c>
    </row>
    <row r="21" spans="1:21" ht="89.25" x14ac:dyDescent="0.2">
      <c r="A21" s="150" t="s">
        <v>9028</v>
      </c>
      <c r="B21" s="151" t="s">
        <v>63</v>
      </c>
      <c r="C21" s="9">
        <v>7414003633</v>
      </c>
      <c r="D21" s="9" t="s">
        <v>8699</v>
      </c>
      <c r="E21" s="26" t="s">
        <v>8434</v>
      </c>
      <c r="F21" s="9" t="s">
        <v>5537</v>
      </c>
      <c r="G21" s="9">
        <v>3</v>
      </c>
      <c r="H21" s="9" t="s">
        <v>219</v>
      </c>
      <c r="I21" s="11">
        <v>8</v>
      </c>
      <c r="J21" s="11">
        <v>0</v>
      </c>
      <c r="K21" s="11">
        <v>0</v>
      </c>
      <c r="L21" s="11">
        <v>0</v>
      </c>
      <c r="M21" s="11">
        <v>0</v>
      </c>
      <c r="N21" s="11">
        <v>5</v>
      </c>
      <c r="O21" s="11">
        <v>5</v>
      </c>
      <c r="P21" s="11">
        <v>5</v>
      </c>
      <c r="Q21" s="11">
        <v>0</v>
      </c>
      <c r="R21" s="11">
        <v>0</v>
      </c>
      <c r="S21" s="11">
        <v>0</v>
      </c>
      <c r="T21" s="10" t="s">
        <v>9203</v>
      </c>
      <c r="U21" s="161" t="s">
        <v>10164</v>
      </c>
    </row>
    <row r="22" spans="1:21" ht="51" x14ac:dyDescent="0.2">
      <c r="A22" s="150" t="s">
        <v>9028</v>
      </c>
      <c r="B22" s="151" t="s">
        <v>63</v>
      </c>
      <c r="C22" s="9">
        <v>7414003633</v>
      </c>
      <c r="D22" s="9" t="s">
        <v>8699</v>
      </c>
      <c r="E22" s="26" t="s">
        <v>8434</v>
      </c>
      <c r="F22" s="9" t="s">
        <v>5028</v>
      </c>
      <c r="G22" s="9">
        <v>3</v>
      </c>
      <c r="H22" s="9" t="s">
        <v>387</v>
      </c>
      <c r="I22" s="11">
        <v>10</v>
      </c>
      <c r="J22" s="11">
        <v>0</v>
      </c>
      <c r="K22" s="11">
        <v>2</v>
      </c>
      <c r="L22" s="11">
        <v>0</v>
      </c>
      <c r="M22" s="11">
        <v>0</v>
      </c>
      <c r="N22" s="11">
        <v>1</v>
      </c>
      <c r="O22" s="11">
        <v>1</v>
      </c>
      <c r="P22" s="11">
        <v>1</v>
      </c>
      <c r="Q22" s="11">
        <v>0</v>
      </c>
      <c r="R22" s="11">
        <v>0</v>
      </c>
      <c r="S22" s="11">
        <v>0</v>
      </c>
      <c r="T22" s="10" t="s">
        <v>9203</v>
      </c>
      <c r="U22" s="161" t="s">
        <v>10164</v>
      </c>
    </row>
    <row r="23" spans="1:21" ht="63.75" x14ac:dyDescent="0.2">
      <c r="A23" s="150" t="s">
        <v>9028</v>
      </c>
      <c r="B23" s="151" t="s">
        <v>63</v>
      </c>
      <c r="C23" s="9">
        <v>7414003633</v>
      </c>
      <c r="D23" s="9" t="s">
        <v>8699</v>
      </c>
      <c r="E23" s="26" t="s">
        <v>8434</v>
      </c>
      <c r="F23" s="9" t="s">
        <v>4882</v>
      </c>
      <c r="G23" s="9">
        <v>4</v>
      </c>
      <c r="H23" s="9" t="s">
        <v>261</v>
      </c>
      <c r="I23" s="11">
        <v>3</v>
      </c>
      <c r="J23" s="11">
        <v>0</v>
      </c>
      <c r="K23" s="11">
        <v>2</v>
      </c>
      <c r="L23" s="11">
        <v>0</v>
      </c>
      <c r="M23" s="11">
        <v>0</v>
      </c>
      <c r="N23" s="11">
        <v>1</v>
      </c>
      <c r="O23" s="11">
        <v>1</v>
      </c>
      <c r="P23" s="11">
        <v>1</v>
      </c>
      <c r="Q23" s="11">
        <v>0</v>
      </c>
      <c r="R23" s="11">
        <v>0</v>
      </c>
      <c r="S23" s="11">
        <v>0</v>
      </c>
      <c r="T23" s="10" t="s">
        <v>9203</v>
      </c>
      <c r="U23" s="161" t="s">
        <v>10164</v>
      </c>
    </row>
    <row r="24" spans="1:21" ht="51" x14ac:dyDescent="0.2">
      <c r="A24" s="150" t="s">
        <v>9028</v>
      </c>
      <c r="B24" s="151" t="s">
        <v>63</v>
      </c>
      <c r="C24" s="9">
        <v>7414001428</v>
      </c>
      <c r="D24" s="9" t="s">
        <v>8697</v>
      </c>
      <c r="E24" s="26" t="s">
        <v>8434</v>
      </c>
      <c r="F24" s="9" t="s">
        <v>2375</v>
      </c>
      <c r="G24" s="9">
        <v>3</v>
      </c>
      <c r="H24" s="9" t="s">
        <v>705</v>
      </c>
      <c r="I24" s="11">
        <v>21</v>
      </c>
      <c r="J24" s="11">
        <v>0</v>
      </c>
      <c r="K24" s="11">
        <v>12</v>
      </c>
      <c r="L24" s="11">
        <v>0</v>
      </c>
      <c r="M24" s="11">
        <v>0</v>
      </c>
      <c r="N24" s="11">
        <v>8</v>
      </c>
      <c r="O24" s="11">
        <v>4</v>
      </c>
      <c r="P24" s="11">
        <v>4</v>
      </c>
      <c r="Q24" s="11">
        <v>0</v>
      </c>
      <c r="R24" s="11">
        <v>0</v>
      </c>
      <c r="S24" s="11">
        <v>0</v>
      </c>
      <c r="T24" s="10" t="s">
        <v>9203</v>
      </c>
      <c r="U24" s="161" t="s">
        <v>10164</v>
      </c>
    </row>
    <row r="25" spans="1:21" ht="51" x14ac:dyDescent="0.2">
      <c r="A25" s="150" t="s">
        <v>9028</v>
      </c>
      <c r="B25" s="151" t="s">
        <v>63</v>
      </c>
      <c r="C25" s="9">
        <v>7414001428</v>
      </c>
      <c r="D25" s="9" t="s">
        <v>8697</v>
      </c>
      <c r="E25" s="26" t="s">
        <v>8434</v>
      </c>
      <c r="F25" s="9" t="s">
        <v>3710</v>
      </c>
      <c r="G25" s="9">
        <v>3</v>
      </c>
      <c r="H25" s="9" t="s">
        <v>266</v>
      </c>
      <c r="I25" s="11">
        <v>4</v>
      </c>
      <c r="J25" s="11">
        <v>0</v>
      </c>
      <c r="K25" s="11">
        <v>2</v>
      </c>
      <c r="L25" s="11">
        <v>0</v>
      </c>
      <c r="M25" s="11">
        <v>0</v>
      </c>
      <c r="N25" s="11">
        <v>2</v>
      </c>
      <c r="O25" s="11">
        <v>2</v>
      </c>
      <c r="P25" s="11">
        <v>2</v>
      </c>
      <c r="Q25" s="11">
        <v>0</v>
      </c>
      <c r="R25" s="11">
        <v>0</v>
      </c>
      <c r="S25" s="11">
        <v>0</v>
      </c>
      <c r="T25" s="10" t="s">
        <v>9203</v>
      </c>
      <c r="U25" s="161" t="s">
        <v>10164</v>
      </c>
    </row>
    <row r="26" spans="1:21" ht="51" x14ac:dyDescent="0.2">
      <c r="A26" s="150" t="s">
        <v>9028</v>
      </c>
      <c r="B26" s="151" t="s">
        <v>63</v>
      </c>
      <c r="C26" s="9">
        <v>7414001428</v>
      </c>
      <c r="D26" s="9" t="s">
        <v>8697</v>
      </c>
      <c r="E26" s="26" t="s">
        <v>8434</v>
      </c>
      <c r="F26" s="9" t="s">
        <v>5028</v>
      </c>
      <c r="G26" s="9">
        <v>3</v>
      </c>
      <c r="H26" s="9" t="s">
        <v>387</v>
      </c>
      <c r="I26" s="11">
        <v>23</v>
      </c>
      <c r="J26" s="11">
        <v>0</v>
      </c>
      <c r="K26" s="11">
        <v>4</v>
      </c>
      <c r="L26" s="11">
        <v>0</v>
      </c>
      <c r="M26" s="11">
        <v>0</v>
      </c>
      <c r="N26" s="11">
        <v>6</v>
      </c>
      <c r="O26" s="11">
        <v>4</v>
      </c>
      <c r="P26" s="11">
        <v>4</v>
      </c>
      <c r="Q26" s="11">
        <v>0</v>
      </c>
      <c r="R26" s="11">
        <v>0</v>
      </c>
      <c r="S26" s="11">
        <v>0</v>
      </c>
      <c r="T26" s="10" t="s">
        <v>9203</v>
      </c>
      <c r="U26" s="161" t="s">
        <v>10164</v>
      </c>
    </row>
    <row r="27" spans="1:21" ht="89.25" x14ac:dyDescent="0.2">
      <c r="A27" s="150" t="s">
        <v>9028</v>
      </c>
      <c r="B27" s="151" t="s">
        <v>63</v>
      </c>
      <c r="C27" s="9">
        <v>7414001428</v>
      </c>
      <c r="D27" s="9" t="s">
        <v>8697</v>
      </c>
      <c r="E27" s="26" t="s">
        <v>8434</v>
      </c>
      <c r="F27" s="9" t="s">
        <v>4882</v>
      </c>
      <c r="G27" s="9">
        <v>3</v>
      </c>
      <c r="H27" s="9" t="s">
        <v>219</v>
      </c>
      <c r="I27" s="11">
        <v>4</v>
      </c>
      <c r="J27" s="11">
        <v>0</v>
      </c>
      <c r="K27" s="11">
        <v>2</v>
      </c>
      <c r="L27" s="11">
        <v>0</v>
      </c>
      <c r="M27" s="11">
        <v>0</v>
      </c>
      <c r="N27" s="11">
        <v>1</v>
      </c>
      <c r="O27" s="11">
        <v>1</v>
      </c>
      <c r="P27" s="11">
        <v>1</v>
      </c>
      <c r="Q27" s="11">
        <v>0</v>
      </c>
      <c r="R27" s="11">
        <v>0</v>
      </c>
      <c r="S27" s="11">
        <v>0</v>
      </c>
      <c r="T27" s="10" t="s">
        <v>9203</v>
      </c>
      <c r="U27" s="161" t="s">
        <v>10164</v>
      </c>
    </row>
    <row r="28" spans="1:21" ht="51" x14ac:dyDescent="0.2">
      <c r="A28" s="150" t="s">
        <v>9028</v>
      </c>
      <c r="B28" s="151" t="s">
        <v>63</v>
      </c>
      <c r="C28" s="9">
        <v>7414001428</v>
      </c>
      <c r="D28" s="9" t="s">
        <v>8697</v>
      </c>
      <c r="E28" s="26" t="s">
        <v>8434</v>
      </c>
      <c r="F28" s="9" t="s">
        <v>5502</v>
      </c>
      <c r="G28" s="9">
        <v>3</v>
      </c>
      <c r="H28" s="9" t="s">
        <v>265</v>
      </c>
      <c r="I28" s="11">
        <v>5</v>
      </c>
      <c r="J28" s="11">
        <v>0</v>
      </c>
      <c r="K28" s="11">
        <v>0</v>
      </c>
      <c r="L28" s="11">
        <v>1</v>
      </c>
      <c r="M28" s="11">
        <v>0</v>
      </c>
      <c r="N28" s="11">
        <v>4</v>
      </c>
      <c r="O28" s="11">
        <v>4</v>
      </c>
      <c r="P28" s="11">
        <v>4</v>
      </c>
      <c r="Q28" s="11">
        <v>0</v>
      </c>
      <c r="R28" s="11">
        <v>0</v>
      </c>
      <c r="S28" s="11">
        <v>0</v>
      </c>
      <c r="T28" s="10" t="s">
        <v>9203</v>
      </c>
      <c r="U28" s="161" t="s">
        <v>10164</v>
      </c>
    </row>
    <row r="29" spans="1:21" ht="63.75" x14ac:dyDescent="0.2">
      <c r="A29" s="150" t="s">
        <v>9028</v>
      </c>
      <c r="B29" s="151" t="s">
        <v>63</v>
      </c>
      <c r="C29" s="9">
        <v>7455025700</v>
      </c>
      <c r="D29" s="9" t="s">
        <v>8755</v>
      </c>
      <c r="E29" s="26" t="s">
        <v>8434</v>
      </c>
      <c r="F29" s="9" t="s">
        <v>5148</v>
      </c>
      <c r="G29" s="9">
        <v>3</v>
      </c>
      <c r="H29" s="9" t="s">
        <v>266</v>
      </c>
      <c r="I29" s="11">
        <v>65</v>
      </c>
      <c r="J29" s="11">
        <v>0</v>
      </c>
      <c r="K29" s="11">
        <v>10</v>
      </c>
      <c r="L29" s="11">
        <v>0</v>
      </c>
      <c r="M29" s="11">
        <v>9</v>
      </c>
      <c r="N29" s="11">
        <v>9</v>
      </c>
      <c r="O29" s="11">
        <v>6</v>
      </c>
      <c r="P29" s="11">
        <v>5</v>
      </c>
      <c r="Q29" s="11">
        <v>1</v>
      </c>
      <c r="R29" s="11">
        <v>1</v>
      </c>
      <c r="S29" s="11">
        <v>0</v>
      </c>
      <c r="T29" s="10" t="s">
        <v>9203</v>
      </c>
      <c r="U29" s="161" t="s">
        <v>10164</v>
      </c>
    </row>
    <row r="30" spans="1:21" ht="63.75" x14ac:dyDescent="0.2">
      <c r="A30" s="150" t="s">
        <v>9028</v>
      </c>
      <c r="B30" s="151" t="s">
        <v>63</v>
      </c>
      <c r="C30" s="9">
        <v>7455025700</v>
      </c>
      <c r="D30" s="9" t="s">
        <v>8755</v>
      </c>
      <c r="E30" s="26" t="s">
        <v>8434</v>
      </c>
      <c r="F30" s="123" t="s">
        <v>4882</v>
      </c>
      <c r="G30" s="9">
        <v>3</v>
      </c>
      <c r="H30" s="9" t="s">
        <v>261</v>
      </c>
      <c r="I30" s="11">
        <v>21</v>
      </c>
      <c r="J30" s="11">
        <v>0</v>
      </c>
      <c r="K30" s="11">
        <v>0</v>
      </c>
      <c r="L30" s="11">
        <v>0</v>
      </c>
      <c r="M30" s="11">
        <v>0</v>
      </c>
      <c r="N30" s="11">
        <v>5</v>
      </c>
      <c r="O30" s="11">
        <v>4</v>
      </c>
      <c r="P30" s="11">
        <v>3</v>
      </c>
      <c r="Q30" s="11">
        <v>1</v>
      </c>
      <c r="R30" s="11">
        <v>1</v>
      </c>
      <c r="S30" s="11">
        <v>0</v>
      </c>
      <c r="T30" s="10" t="s">
        <v>9203</v>
      </c>
      <c r="U30" s="161" t="s">
        <v>10164</v>
      </c>
    </row>
    <row r="31" spans="1:21" ht="63.75" x14ac:dyDescent="0.2">
      <c r="A31" s="150" t="s">
        <v>9028</v>
      </c>
      <c r="B31" s="153" t="s">
        <v>63</v>
      </c>
      <c r="C31" s="9">
        <v>7455025700</v>
      </c>
      <c r="D31" s="9" t="s">
        <v>8755</v>
      </c>
      <c r="E31" s="26" t="s">
        <v>8434</v>
      </c>
      <c r="F31" s="123" t="s">
        <v>1536</v>
      </c>
      <c r="G31" s="9">
        <v>3</v>
      </c>
      <c r="H31" s="9" t="s">
        <v>400</v>
      </c>
      <c r="I31" s="11">
        <v>13</v>
      </c>
      <c r="J31" s="11">
        <v>0</v>
      </c>
      <c r="K31" s="11">
        <v>2</v>
      </c>
      <c r="L31" s="11">
        <v>4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0" t="s">
        <v>9203</v>
      </c>
      <c r="U31" s="161" t="s">
        <v>10164</v>
      </c>
    </row>
    <row r="32" spans="1:21" ht="63.75" x14ac:dyDescent="0.2">
      <c r="A32" s="150" t="s">
        <v>9028</v>
      </c>
      <c r="B32" s="151" t="s">
        <v>63</v>
      </c>
      <c r="C32" s="9">
        <v>7455025700</v>
      </c>
      <c r="D32" s="9" t="s">
        <v>8755</v>
      </c>
      <c r="E32" s="26" t="s">
        <v>8434</v>
      </c>
      <c r="F32" s="9" t="s">
        <v>5482</v>
      </c>
      <c r="G32" s="9">
        <v>3</v>
      </c>
      <c r="H32" s="9" t="s">
        <v>400</v>
      </c>
      <c r="I32" s="11">
        <v>8</v>
      </c>
      <c r="J32" s="11">
        <v>0</v>
      </c>
      <c r="K32" s="11">
        <v>4</v>
      </c>
      <c r="L32" s="11">
        <v>0</v>
      </c>
      <c r="M32" s="11">
        <v>0</v>
      </c>
      <c r="N32" s="11">
        <v>2</v>
      </c>
      <c r="O32" s="11">
        <v>2</v>
      </c>
      <c r="P32" s="11">
        <v>0</v>
      </c>
      <c r="Q32" s="11">
        <v>2</v>
      </c>
      <c r="R32" s="11">
        <v>2</v>
      </c>
      <c r="S32" s="11">
        <v>0</v>
      </c>
      <c r="T32" s="10" t="s">
        <v>9203</v>
      </c>
      <c r="U32" s="161" t="s">
        <v>10164</v>
      </c>
    </row>
    <row r="33" spans="1:21" ht="63.75" x14ac:dyDescent="0.2">
      <c r="A33" s="150" t="s">
        <v>9028</v>
      </c>
      <c r="B33" s="151" t="s">
        <v>63</v>
      </c>
      <c r="C33" s="9">
        <v>7445033042</v>
      </c>
      <c r="D33" s="9" t="s">
        <v>8715</v>
      </c>
      <c r="E33" s="26" t="s">
        <v>8434</v>
      </c>
      <c r="F33" s="9" t="s">
        <v>5482</v>
      </c>
      <c r="G33" s="9">
        <v>3</v>
      </c>
      <c r="H33" s="9" t="s">
        <v>400</v>
      </c>
      <c r="I33" s="11">
        <v>26</v>
      </c>
      <c r="J33" s="11">
        <v>0</v>
      </c>
      <c r="K33" s="11">
        <v>10</v>
      </c>
      <c r="L33" s="11">
        <v>0</v>
      </c>
      <c r="M33" s="11">
        <v>0</v>
      </c>
      <c r="N33" s="11">
        <v>6</v>
      </c>
      <c r="O33" s="11">
        <v>4</v>
      </c>
      <c r="P33" s="11">
        <v>2</v>
      </c>
      <c r="Q33" s="11">
        <v>2</v>
      </c>
      <c r="R33" s="11">
        <v>2</v>
      </c>
      <c r="S33" s="11">
        <v>0</v>
      </c>
      <c r="T33" s="10" t="s">
        <v>9203</v>
      </c>
      <c r="U33" s="161" t="s">
        <v>10164</v>
      </c>
    </row>
    <row r="34" spans="1:21" ht="63.75" x14ac:dyDescent="0.2">
      <c r="A34" s="150" t="s">
        <v>9028</v>
      </c>
      <c r="B34" s="151" t="s">
        <v>63</v>
      </c>
      <c r="C34" s="9">
        <v>7445033042</v>
      </c>
      <c r="D34" s="9" t="s">
        <v>8715</v>
      </c>
      <c r="E34" s="26" t="s">
        <v>8434</v>
      </c>
      <c r="F34" s="9" t="s">
        <v>4882</v>
      </c>
      <c r="G34" s="9">
        <v>3</v>
      </c>
      <c r="H34" s="9" t="s">
        <v>261</v>
      </c>
      <c r="I34" s="11">
        <v>51</v>
      </c>
      <c r="J34" s="11">
        <v>0</v>
      </c>
      <c r="K34" s="11">
        <v>20</v>
      </c>
      <c r="L34" s="11">
        <v>0</v>
      </c>
      <c r="M34" s="11">
        <v>0</v>
      </c>
      <c r="N34" s="11">
        <v>21</v>
      </c>
      <c r="O34" s="11">
        <v>16</v>
      </c>
      <c r="P34" s="11">
        <v>11</v>
      </c>
      <c r="Q34" s="11">
        <v>5</v>
      </c>
      <c r="R34" s="11">
        <v>5</v>
      </c>
      <c r="S34" s="11">
        <v>0</v>
      </c>
      <c r="T34" s="10" t="s">
        <v>9203</v>
      </c>
      <c r="U34" s="161" t="s">
        <v>10164</v>
      </c>
    </row>
    <row r="35" spans="1:21" ht="63.75" x14ac:dyDescent="0.2">
      <c r="A35" s="150" t="s">
        <v>9028</v>
      </c>
      <c r="B35" s="151" t="s">
        <v>63</v>
      </c>
      <c r="C35" s="9">
        <v>7445033042</v>
      </c>
      <c r="D35" s="9" t="s">
        <v>8715</v>
      </c>
      <c r="E35" s="26" t="s">
        <v>8434</v>
      </c>
      <c r="F35" s="9" t="s">
        <v>4851</v>
      </c>
      <c r="G35" s="9">
        <v>3</v>
      </c>
      <c r="H35" s="9" t="s">
        <v>265</v>
      </c>
      <c r="I35" s="11">
        <v>49</v>
      </c>
      <c r="J35" s="11">
        <v>0</v>
      </c>
      <c r="K35" s="11">
        <v>12</v>
      </c>
      <c r="L35" s="11">
        <v>0</v>
      </c>
      <c r="M35" s="11">
        <v>0</v>
      </c>
      <c r="N35" s="11">
        <v>37</v>
      </c>
      <c r="O35" s="11">
        <v>12</v>
      </c>
      <c r="P35" s="11">
        <v>10</v>
      </c>
      <c r="Q35" s="11">
        <v>2</v>
      </c>
      <c r="R35" s="11">
        <v>2</v>
      </c>
      <c r="S35" s="11">
        <v>0</v>
      </c>
      <c r="T35" s="10" t="s">
        <v>9203</v>
      </c>
      <c r="U35" s="161" t="s">
        <v>10164</v>
      </c>
    </row>
    <row r="36" spans="1:21" ht="89.25" x14ac:dyDescent="0.2">
      <c r="A36" s="150" t="s">
        <v>9028</v>
      </c>
      <c r="B36" s="151" t="s">
        <v>63</v>
      </c>
      <c r="C36" s="9">
        <v>7445033042</v>
      </c>
      <c r="D36" s="9" t="s">
        <v>8715</v>
      </c>
      <c r="E36" s="26" t="s">
        <v>8434</v>
      </c>
      <c r="F36" s="9" t="s">
        <v>5537</v>
      </c>
      <c r="G36" s="9">
        <v>3</v>
      </c>
      <c r="H36" s="9" t="s">
        <v>219</v>
      </c>
      <c r="I36" s="11">
        <v>45</v>
      </c>
      <c r="J36" s="11">
        <v>0</v>
      </c>
      <c r="K36" s="11">
        <v>12</v>
      </c>
      <c r="L36" s="11">
        <v>0</v>
      </c>
      <c r="M36" s="11">
        <v>0</v>
      </c>
      <c r="N36" s="11">
        <v>18</v>
      </c>
      <c r="O36" s="11">
        <v>4</v>
      </c>
      <c r="P36" s="11">
        <v>2</v>
      </c>
      <c r="Q36" s="11">
        <v>2</v>
      </c>
      <c r="R36" s="11">
        <v>2</v>
      </c>
      <c r="S36" s="11">
        <v>0</v>
      </c>
      <c r="T36" s="10" t="s">
        <v>9203</v>
      </c>
      <c r="U36" s="161" t="s">
        <v>10164</v>
      </c>
    </row>
    <row r="37" spans="1:21" ht="51" x14ac:dyDescent="0.2">
      <c r="A37" s="150" t="s">
        <v>9028</v>
      </c>
      <c r="B37" s="151" t="s">
        <v>63</v>
      </c>
      <c r="C37" s="9">
        <v>7445024922</v>
      </c>
      <c r="D37" s="9" t="s">
        <v>8713</v>
      </c>
      <c r="E37" s="26" t="s">
        <v>8434</v>
      </c>
      <c r="F37" s="9" t="s">
        <v>5028</v>
      </c>
      <c r="G37" s="9">
        <v>3</v>
      </c>
      <c r="H37" s="9" t="s">
        <v>387</v>
      </c>
      <c r="I37" s="11">
        <v>9</v>
      </c>
      <c r="J37" s="11">
        <v>0</v>
      </c>
      <c r="K37" s="11">
        <v>2</v>
      </c>
      <c r="L37" s="11">
        <v>3</v>
      </c>
      <c r="M37" s="11">
        <v>0</v>
      </c>
      <c r="N37" s="11">
        <v>4</v>
      </c>
      <c r="O37" s="11">
        <v>4</v>
      </c>
      <c r="P37" s="11">
        <v>4</v>
      </c>
      <c r="Q37" s="11">
        <v>0</v>
      </c>
      <c r="R37" s="11">
        <v>0</v>
      </c>
      <c r="S37" s="11">
        <v>0</v>
      </c>
      <c r="T37" s="10" t="s">
        <v>9203</v>
      </c>
      <c r="U37" s="161" t="s">
        <v>10164</v>
      </c>
    </row>
    <row r="38" spans="1:21" ht="51" x14ac:dyDescent="0.2">
      <c r="A38" s="150" t="s">
        <v>9028</v>
      </c>
      <c r="B38" s="151" t="s">
        <v>63</v>
      </c>
      <c r="C38" s="9">
        <v>7445024922</v>
      </c>
      <c r="D38" s="9" t="s">
        <v>8713</v>
      </c>
      <c r="E38" s="26" t="s">
        <v>8434</v>
      </c>
      <c r="F38" s="9" t="s">
        <v>5148</v>
      </c>
      <c r="G38" s="9">
        <v>3</v>
      </c>
      <c r="H38" s="9" t="s">
        <v>266</v>
      </c>
      <c r="I38" s="11">
        <v>6</v>
      </c>
      <c r="J38" s="11">
        <v>0</v>
      </c>
      <c r="K38" s="11">
        <v>4</v>
      </c>
      <c r="L38" s="11">
        <v>0</v>
      </c>
      <c r="M38" s="11">
        <v>0</v>
      </c>
      <c r="N38" s="11">
        <v>2</v>
      </c>
      <c r="O38" s="11">
        <v>2</v>
      </c>
      <c r="P38" s="11">
        <v>2</v>
      </c>
      <c r="Q38" s="11">
        <v>0</v>
      </c>
      <c r="R38" s="11">
        <v>0</v>
      </c>
      <c r="S38" s="11">
        <v>0</v>
      </c>
      <c r="T38" s="10" t="s">
        <v>9203</v>
      </c>
      <c r="U38" s="161" t="s">
        <v>10164</v>
      </c>
    </row>
    <row r="39" spans="1:21" ht="51" x14ac:dyDescent="0.2">
      <c r="A39" s="150" t="s">
        <v>9028</v>
      </c>
      <c r="B39" s="151" t="s">
        <v>63</v>
      </c>
      <c r="C39" s="9">
        <v>7445024922</v>
      </c>
      <c r="D39" s="9" t="s">
        <v>8713</v>
      </c>
      <c r="E39" s="26" t="s">
        <v>8434</v>
      </c>
      <c r="F39" s="9" t="s">
        <v>4871</v>
      </c>
      <c r="G39" s="9">
        <v>3</v>
      </c>
      <c r="H39" s="9" t="s">
        <v>410</v>
      </c>
      <c r="I39" s="11">
        <v>4</v>
      </c>
      <c r="J39" s="11">
        <v>0</v>
      </c>
      <c r="K39" s="11">
        <v>0</v>
      </c>
      <c r="L39" s="11">
        <v>2</v>
      </c>
      <c r="M39" s="11">
        <v>0</v>
      </c>
      <c r="N39" s="11">
        <v>2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0" t="s">
        <v>9203</v>
      </c>
      <c r="U39" s="161" t="s">
        <v>10164</v>
      </c>
    </row>
    <row r="40" spans="1:21" ht="51" x14ac:dyDescent="0.2">
      <c r="A40" s="150" t="s">
        <v>9028</v>
      </c>
      <c r="B40" s="151" t="s">
        <v>63</v>
      </c>
      <c r="C40" s="9">
        <v>7445024922</v>
      </c>
      <c r="D40" s="9" t="s">
        <v>8713</v>
      </c>
      <c r="E40" s="26" t="s">
        <v>8434</v>
      </c>
      <c r="F40" s="9" t="s">
        <v>3812</v>
      </c>
      <c r="G40" s="9">
        <v>3</v>
      </c>
      <c r="H40" s="9" t="s">
        <v>410</v>
      </c>
      <c r="I40" s="11">
        <v>6</v>
      </c>
      <c r="J40" s="11">
        <v>0</v>
      </c>
      <c r="K40" s="11">
        <v>3</v>
      </c>
      <c r="L40" s="11">
        <v>3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0" t="s">
        <v>9203</v>
      </c>
      <c r="U40" s="161" t="s">
        <v>10164</v>
      </c>
    </row>
    <row r="41" spans="1:21" ht="51" x14ac:dyDescent="0.2">
      <c r="A41" s="150" t="s">
        <v>9028</v>
      </c>
      <c r="B41" s="151" t="s">
        <v>63</v>
      </c>
      <c r="C41" s="9">
        <v>7445024922</v>
      </c>
      <c r="D41" s="9" t="s">
        <v>8713</v>
      </c>
      <c r="E41" s="26" t="s">
        <v>8434</v>
      </c>
      <c r="F41" s="9" t="s">
        <v>3035</v>
      </c>
      <c r="G41" s="9">
        <v>3</v>
      </c>
      <c r="H41" s="9" t="s">
        <v>410</v>
      </c>
      <c r="I41" s="11">
        <v>5</v>
      </c>
      <c r="J41" s="11">
        <v>0</v>
      </c>
      <c r="K41" s="11">
        <v>2</v>
      </c>
      <c r="L41" s="11">
        <v>2</v>
      </c>
      <c r="M41" s="11">
        <v>0</v>
      </c>
      <c r="N41" s="11">
        <v>1</v>
      </c>
      <c r="O41" s="11">
        <v>1</v>
      </c>
      <c r="P41" s="11">
        <v>1</v>
      </c>
      <c r="Q41" s="11">
        <v>0</v>
      </c>
      <c r="R41" s="11">
        <v>0</v>
      </c>
      <c r="S41" s="11">
        <v>0</v>
      </c>
      <c r="T41" s="10" t="s">
        <v>9203</v>
      </c>
      <c r="U41" s="161" t="s">
        <v>10164</v>
      </c>
    </row>
    <row r="42" spans="1:21" ht="51" x14ac:dyDescent="0.2">
      <c r="A42" s="150" t="s">
        <v>9028</v>
      </c>
      <c r="B42" s="151" t="s">
        <v>63</v>
      </c>
      <c r="C42" s="9">
        <v>7445024922</v>
      </c>
      <c r="D42" s="9" t="s">
        <v>8713</v>
      </c>
      <c r="E42" s="26" t="s">
        <v>8434</v>
      </c>
      <c r="F42" s="9" t="s">
        <v>5552</v>
      </c>
      <c r="G42" s="9">
        <v>3</v>
      </c>
      <c r="H42" s="9" t="s">
        <v>410</v>
      </c>
      <c r="I42" s="11">
        <v>3</v>
      </c>
      <c r="J42" s="11">
        <v>0</v>
      </c>
      <c r="K42" s="11">
        <v>0</v>
      </c>
      <c r="L42" s="11">
        <v>3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0" t="s">
        <v>9203</v>
      </c>
      <c r="U42" s="161" t="s">
        <v>10164</v>
      </c>
    </row>
    <row r="43" spans="1:21" ht="38.25" x14ac:dyDescent="0.2">
      <c r="A43" s="150" t="s">
        <v>9007</v>
      </c>
      <c r="B43" s="151" t="s">
        <v>63</v>
      </c>
      <c r="C43" s="9">
        <v>7415029289</v>
      </c>
      <c r="D43" s="9" t="s">
        <v>8702</v>
      </c>
      <c r="E43" s="26" t="s">
        <v>8434</v>
      </c>
      <c r="F43" s="9" t="s">
        <v>4842</v>
      </c>
      <c r="G43" s="9"/>
      <c r="H43" s="9" t="s">
        <v>409</v>
      </c>
      <c r="I43" s="11">
        <v>6</v>
      </c>
      <c r="J43" s="11"/>
      <c r="K43" s="11">
        <v>3</v>
      </c>
      <c r="L43" s="11"/>
      <c r="M43" s="11"/>
      <c r="N43" s="11">
        <v>3</v>
      </c>
      <c r="O43" s="11">
        <v>3</v>
      </c>
      <c r="P43" s="11">
        <v>3</v>
      </c>
      <c r="Q43" s="11"/>
      <c r="R43" s="11"/>
      <c r="S43" s="11"/>
      <c r="T43" s="10"/>
      <c r="U43" s="161" t="s">
        <v>10164</v>
      </c>
    </row>
    <row r="44" spans="1:21" ht="51" x14ac:dyDescent="0.2">
      <c r="A44" s="150" t="s">
        <v>9007</v>
      </c>
      <c r="B44" s="151" t="s">
        <v>63</v>
      </c>
      <c r="C44" s="9">
        <v>7415029289</v>
      </c>
      <c r="D44" s="9" t="s">
        <v>8702</v>
      </c>
      <c r="E44" s="26" t="s">
        <v>8434</v>
      </c>
      <c r="F44" s="9" t="s">
        <v>4842</v>
      </c>
      <c r="G44" s="9"/>
      <c r="H44" s="9" t="s">
        <v>425</v>
      </c>
      <c r="I44" s="11">
        <v>22</v>
      </c>
      <c r="J44" s="11"/>
      <c r="K44" s="11">
        <v>9</v>
      </c>
      <c r="L44" s="11"/>
      <c r="M44" s="11"/>
      <c r="N44" s="11">
        <v>13</v>
      </c>
      <c r="O44" s="11">
        <v>13</v>
      </c>
      <c r="P44" s="11">
        <v>4</v>
      </c>
      <c r="Q44" s="11"/>
      <c r="R44" s="11"/>
      <c r="S44" s="11"/>
      <c r="T44" s="10"/>
      <c r="U44" s="161" t="s">
        <v>10164</v>
      </c>
    </row>
    <row r="45" spans="1:21" ht="38.25" x14ac:dyDescent="0.2">
      <c r="A45" s="150" t="s">
        <v>9007</v>
      </c>
      <c r="B45" s="151" t="s">
        <v>63</v>
      </c>
      <c r="C45" s="9">
        <v>7415029289</v>
      </c>
      <c r="D45" s="9" t="s">
        <v>8702</v>
      </c>
      <c r="E45" s="26" t="s">
        <v>8434</v>
      </c>
      <c r="F45" s="9" t="s">
        <v>5482</v>
      </c>
      <c r="G45" s="9"/>
      <c r="H45" s="9" t="s">
        <v>8649</v>
      </c>
      <c r="I45" s="11">
        <v>33</v>
      </c>
      <c r="J45" s="11"/>
      <c r="K45" s="11">
        <v>5</v>
      </c>
      <c r="L45" s="11"/>
      <c r="M45" s="11"/>
      <c r="N45" s="11">
        <v>6</v>
      </c>
      <c r="O45" s="11">
        <v>6</v>
      </c>
      <c r="P45" s="11">
        <v>1</v>
      </c>
      <c r="Q45" s="11"/>
      <c r="R45" s="11"/>
      <c r="S45" s="11"/>
      <c r="T45" s="10"/>
      <c r="U45" s="161" t="s">
        <v>10164</v>
      </c>
    </row>
    <row r="46" spans="1:21" ht="89.25" x14ac:dyDescent="0.2">
      <c r="A46" s="150" t="s">
        <v>9007</v>
      </c>
      <c r="B46" s="151" t="s">
        <v>63</v>
      </c>
      <c r="C46" s="9">
        <v>7404052938</v>
      </c>
      <c r="D46" s="9" t="s">
        <v>8691</v>
      </c>
      <c r="E46" s="26" t="s">
        <v>8434</v>
      </c>
      <c r="F46" s="9" t="s">
        <v>5537</v>
      </c>
      <c r="G46" s="9"/>
      <c r="H46" s="9" t="s">
        <v>219</v>
      </c>
      <c r="I46" s="11">
        <v>30</v>
      </c>
      <c r="J46" s="11"/>
      <c r="K46" s="11">
        <v>3</v>
      </c>
      <c r="L46" s="11"/>
      <c r="M46" s="11"/>
      <c r="N46" s="11">
        <v>3</v>
      </c>
      <c r="O46" s="11">
        <v>3</v>
      </c>
      <c r="P46" s="11">
        <v>3</v>
      </c>
      <c r="Q46" s="11"/>
      <c r="R46" s="11"/>
      <c r="S46" s="11"/>
      <c r="T46" s="10"/>
      <c r="U46" s="161" t="s">
        <v>10164</v>
      </c>
    </row>
    <row r="47" spans="1:21" ht="51" x14ac:dyDescent="0.2">
      <c r="A47" s="150" t="s">
        <v>9007</v>
      </c>
      <c r="B47" s="151" t="s">
        <v>63</v>
      </c>
      <c r="C47" s="9">
        <v>7404052938</v>
      </c>
      <c r="D47" s="9" t="s">
        <v>8691</v>
      </c>
      <c r="E47" s="26" t="s">
        <v>8434</v>
      </c>
      <c r="F47" s="9" t="s">
        <v>4859</v>
      </c>
      <c r="G47" s="9"/>
      <c r="H47" s="9" t="s">
        <v>409</v>
      </c>
      <c r="I47" s="11">
        <v>5</v>
      </c>
      <c r="J47" s="11"/>
      <c r="K47" s="11">
        <v>4</v>
      </c>
      <c r="L47" s="11"/>
      <c r="M47" s="11"/>
      <c r="N47" s="11">
        <v>1</v>
      </c>
      <c r="O47" s="11">
        <v>1</v>
      </c>
      <c r="P47" s="11">
        <v>1</v>
      </c>
      <c r="Q47" s="11"/>
      <c r="R47" s="11"/>
      <c r="S47" s="11"/>
      <c r="T47" s="10"/>
      <c r="U47" s="161" t="s">
        <v>10164</v>
      </c>
    </row>
    <row r="48" spans="1:21" ht="51" x14ac:dyDescent="0.2">
      <c r="A48" s="150" t="s">
        <v>9007</v>
      </c>
      <c r="B48" s="151" t="s">
        <v>63</v>
      </c>
      <c r="C48" s="9">
        <v>7417011270</v>
      </c>
      <c r="D48" s="9" t="s">
        <v>8708</v>
      </c>
      <c r="E48" s="26" t="s">
        <v>8434</v>
      </c>
      <c r="F48" s="9" t="s">
        <v>4086</v>
      </c>
      <c r="G48" s="9"/>
      <c r="H48" s="9" t="s">
        <v>410</v>
      </c>
      <c r="I48" s="11">
        <v>4</v>
      </c>
      <c r="J48" s="11"/>
      <c r="K48" s="11">
        <v>3</v>
      </c>
      <c r="L48" s="11"/>
      <c r="M48" s="11">
        <v>3</v>
      </c>
      <c r="N48" s="11">
        <v>1</v>
      </c>
      <c r="O48" s="11">
        <v>1</v>
      </c>
      <c r="P48" s="11">
        <v>1</v>
      </c>
      <c r="Q48" s="11"/>
      <c r="R48" s="11"/>
      <c r="S48" s="11"/>
      <c r="T48" s="10"/>
      <c r="U48" s="161" t="s">
        <v>10164</v>
      </c>
    </row>
    <row r="49" spans="1:21" ht="105" x14ac:dyDescent="0.25">
      <c r="A49" s="150" t="s">
        <v>9007</v>
      </c>
      <c r="B49" s="151" t="s">
        <v>63</v>
      </c>
      <c r="C49" s="9">
        <v>7404006071</v>
      </c>
      <c r="D49" s="9" t="s">
        <v>8690</v>
      </c>
      <c r="E49" s="154" t="s">
        <v>8434</v>
      </c>
      <c r="F49" s="155" t="s">
        <v>5537</v>
      </c>
      <c r="G49" s="156"/>
      <c r="H49" s="157" t="s">
        <v>219</v>
      </c>
      <c r="I49" s="158">
        <v>1</v>
      </c>
      <c r="J49" s="158"/>
      <c r="K49" s="158"/>
      <c r="L49" s="158"/>
      <c r="M49" s="158"/>
      <c r="N49" s="158">
        <v>1</v>
      </c>
      <c r="O49" s="158">
        <v>1</v>
      </c>
      <c r="P49" s="158">
        <v>1</v>
      </c>
      <c r="Q49" s="158"/>
      <c r="R49" s="158"/>
      <c r="S49" s="158"/>
      <c r="T49" s="159"/>
      <c r="U49" s="161" t="s">
        <v>10164</v>
      </c>
    </row>
    <row r="50" spans="1:21" ht="30" x14ac:dyDescent="0.25">
      <c r="A50" s="150" t="s">
        <v>9001</v>
      </c>
      <c r="B50" s="151" t="s">
        <v>63</v>
      </c>
      <c r="C50" s="27">
        <v>7401011796</v>
      </c>
      <c r="D50" s="9" t="s">
        <v>8688</v>
      </c>
      <c r="E50" s="154" t="s">
        <v>8434</v>
      </c>
      <c r="F50" s="155" t="s">
        <v>5326</v>
      </c>
      <c r="G50" s="9">
        <v>4</v>
      </c>
      <c r="H50" s="157" t="s">
        <v>247</v>
      </c>
      <c r="I50" s="11">
        <v>2</v>
      </c>
      <c r="J50" s="11"/>
      <c r="K50" s="11"/>
      <c r="L50" s="11"/>
      <c r="M50" s="11"/>
      <c r="N50" s="11">
        <v>1</v>
      </c>
      <c r="O50" s="11"/>
      <c r="P50" s="11"/>
      <c r="Q50" s="11"/>
      <c r="R50" s="11"/>
      <c r="S50" s="11"/>
      <c r="T50" s="10"/>
      <c r="U50" s="161" t="s">
        <v>10164</v>
      </c>
    </row>
    <row r="51" spans="1:21" ht="25.5" x14ac:dyDescent="0.2">
      <c r="A51" s="150" t="s">
        <v>9001</v>
      </c>
      <c r="B51" s="151" t="s">
        <v>63</v>
      </c>
      <c r="C51" s="9">
        <v>7401011796</v>
      </c>
      <c r="D51" s="9" t="s">
        <v>8688</v>
      </c>
      <c r="E51" s="26" t="s">
        <v>8434</v>
      </c>
      <c r="F51" s="9" t="s">
        <v>4001</v>
      </c>
      <c r="G51" s="9">
        <v>3</v>
      </c>
      <c r="H51" s="9" t="s">
        <v>589</v>
      </c>
      <c r="I51" s="11">
        <v>1</v>
      </c>
      <c r="J51" s="11"/>
      <c r="K51" s="11"/>
      <c r="L51" s="11"/>
      <c r="M51" s="11"/>
      <c r="N51" s="11">
        <v>1</v>
      </c>
      <c r="O51" s="11"/>
      <c r="P51" s="11"/>
      <c r="Q51" s="11"/>
      <c r="R51" s="11"/>
      <c r="S51" s="11"/>
      <c r="T51" s="10"/>
      <c r="U51" s="161" t="s">
        <v>10164</v>
      </c>
    </row>
    <row r="52" spans="1:21" ht="38.25" x14ac:dyDescent="0.2">
      <c r="A52" s="150" t="s">
        <v>9001</v>
      </c>
      <c r="B52" s="151" t="s">
        <v>63</v>
      </c>
      <c r="C52" s="9">
        <v>7401011796</v>
      </c>
      <c r="D52" s="9" t="s">
        <v>8688</v>
      </c>
      <c r="E52" s="26" t="s">
        <v>8434</v>
      </c>
      <c r="F52" s="9" t="s">
        <v>2218</v>
      </c>
      <c r="G52" s="9"/>
      <c r="H52" s="9" t="s">
        <v>399</v>
      </c>
      <c r="I52" s="11">
        <v>1</v>
      </c>
      <c r="J52" s="11"/>
      <c r="K52" s="11"/>
      <c r="L52" s="11"/>
      <c r="M52" s="11"/>
      <c r="N52" s="11">
        <v>1</v>
      </c>
      <c r="O52" s="11"/>
      <c r="P52" s="11"/>
      <c r="Q52" s="11"/>
      <c r="R52" s="11"/>
      <c r="S52" s="11"/>
      <c r="T52" s="10"/>
      <c r="U52" s="161" t="s">
        <v>10164</v>
      </c>
    </row>
    <row r="53" spans="1:21" ht="25.5" x14ac:dyDescent="0.2">
      <c r="A53" s="150" t="s">
        <v>9001</v>
      </c>
      <c r="B53" s="151" t="s">
        <v>63</v>
      </c>
      <c r="C53" s="9">
        <v>7401011796</v>
      </c>
      <c r="D53" s="9" t="s">
        <v>8688</v>
      </c>
      <c r="E53" s="26" t="s">
        <v>8434</v>
      </c>
      <c r="F53" s="9" t="s">
        <v>2216</v>
      </c>
      <c r="G53" s="9">
        <v>3</v>
      </c>
      <c r="H53" s="9" t="s">
        <v>266</v>
      </c>
      <c r="I53" s="11">
        <v>1</v>
      </c>
      <c r="J53" s="11"/>
      <c r="K53" s="11"/>
      <c r="L53" s="11"/>
      <c r="M53" s="11"/>
      <c r="N53" s="11">
        <v>1</v>
      </c>
      <c r="O53" s="11">
        <v>1</v>
      </c>
      <c r="P53" s="11"/>
      <c r="Q53" s="11">
        <v>1</v>
      </c>
      <c r="R53" s="11"/>
      <c r="S53" s="11"/>
      <c r="T53" s="10"/>
      <c r="U53" s="161" t="s">
        <v>10164</v>
      </c>
    </row>
    <row r="54" spans="1:21" ht="25.5" x14ac:dyDescent="0.2">
      <c r="A54" s="150" t="s">
        <v>9001</v>
      </c>
      <c r="B54" s="151" t="s">
        <v>63</v>
      </c>
      <c r="C54" s="9">
        <v>7401011796</v>
      </c>
      <c r="D54" s="9" t="s">
        <v>8688</v>
      </c>
      <c r="E54" s="26" t="s">
        <v>8434</v>
      </c>
      <c r="F54" s="9" t="s">
        <v>3710</v>
      </c>
      <c r="G54" s="9">
        <v>3</v>
      </c>
      <c r="H54" s="9" t="s">
        <v>266</v>
      </c>
      <c r="I54" s="11">
        <v>3</v>
      </c>
      <c r="J54" s="11"/>
      <c r="K54" s="11"/>
      <c r="L54" s="11"/>
      <c r="M54" s="11"/>
      <c r="N54" s="11">
        <v>1</v>
      </c>
      <c r="O54" s="11">
        <v>1</v>
      </c>
      <c r="P54" s="11"/>
      <c r="Q54" s="11">
        <v>1</v>
      </c>
      <c r="R54" s="11"/>
      <c r="S54" s="11"/>
      <c r="T54" s="10"/>
      <c r="U54" s="161" t="s">
        <v>10164</v>
      </c>
    </row>
    <row r="55" spans="1:21" ht="25.5" x14ac:dyDescent="0.2">
      <c r="A55" s="150" t="s">
        <v>9001</v>
      </c>
      <c r="B55" s="151" t="s">
        <v>63</v>
      </c>
      <c r="C55" s="9">
        <v>7401011796</v>
      </c>
      <c r="D55" s="9" t="s">
        <v>8688</v>
      </c>
      <c r="E55" s="26" t="s">
        <v>8434</v>
      </c>
      <c r="F55" s="9" t="s">
        <v>5148</v>
      </c>
      <c r="G55" s="9">
        <v>3</v>
      </c>
      <c r="H55" s="9" t="s">
        <v>266</v>
      </c>
      <c r="I55" s="11">
        <v>3</v>
      </c>
      <c r="J55" s="11"/>
      <c r="K55" s="11"/>
      <c r="L55" s="11"/>
      <c r="M55" s="11"/>
      <c r="N55" s="11">
        <v>1</v>
      </c>
      <c r="O55" s="11">
        <v>1</v>
      </c>
      <c r="P55" s="11"/>
      <c r="Q55" s="11">
        <v>1</v>
      </c>
      <c r="R55" s="11"/>
      <c r="S55" s="11"/>
      <c r="T55" s="10"/>
      <c r="U55" s="161" t="s">
        <v>10164</v>
      </c>
    </row>
    <row r="56" spans="1:21" ht="25.5" x14ac:dyDescent="0.2">
      <c r="A56" s="150" t="s">
        <v>9001</v>
      </c>
      <c r="B56" s="151" t="s">
        <v>63</v>
      </c>
      <c r="C56" s="9">
        <v>7401011796</v>
      </c>
      <c r="D56" s="9" t="s">
        <v>8688</v>
      </c>
      <c r="E56" s="26" t="s">
        <v>8434</v>
      </c>
      <c r="F56" s="9" t="s">
        <v>4793</v>
      </c>
      <c r="G56" s="9">
        <v>2</v>
      </c>
      <c r="H56" s="9" t="s">
        <v>605</v>
      </c>
      <c r="I56" s="11">
        <v>1</v>
      </c>
      <c r="J56" s="11"/>
      <c r="K56" s="11"/>
      <c r="L56" s="11"/>
      <c r="M56" s="11"/>
      <c r="N56" s="11">
        <v>1</v>
      </c>
      <c r="O56" s="11">
        <v>1</v>
      </c>
      <c r="P56" s="11"/>
      <c r="Q56" s="11"/>
      <c r="R56" s="11"/>
      <c r="S56" s="11"/>
      <c r="T56" s="10"/>
      <c r="U56" s="161" t="s">
        <v>10164</v>
      </c>
    </row>
    <row r="57" spans="1:21" ht="63.75" x14ac:dyDescent="0.2">
      <c r="A57" s="150" t="s">
        <v>9001</v>
      </c>
      <c r="B57" s="151" t="s">
        <v>63</v>
      </c>
      <c r="C57" s="9">
        <v>7401011796</v>
      </c>
      <c r="D57" s="9" t="s">
        <v>8688</v>
      </c>
      <c r="E57" s="26" t="s">
        <v>8434</v>
      </c>
      <c r="F57" s="9" t="s">
        <v>4882</v>
      </c>
      <c r="G57" s="9">
        <v>2</v>
      </c>
      <c r="H57" s="9" t="s">
        <v>259</v>
      </c>
      <c r="I57" s="11">
        <v>4</v>
      </c>
      <c r="J57" s="11"/>
      <c r="K57" s="11">
        <v>4</v>
      </c>
      <c r="L57" s="11"/>
      <c r="M57" s="11"/>
      <c r="N57" s="11"/>
      <c r="O57" s="11"/>
      <c r="P57" s="11"/>
      <c r="Q57" s="11"/>
      <c r="R57" s="11"/>
      <c r="S57" s="11"/>
      <c r="T57" s="10"/>
      <c r="U57" s="161" t="s">
        <v>10164</v>
      </c>
    </row>
    <row r="58" spans="1:21" ht="63.75" x14ac:dyDescent="0.2">
      <c r="A58" s="150" t="s">
        <v>9001</v>
      </c>
      <c r="B58" s="151" t="s">
        <v>63</v>
      </c>
      <c r="C58" s="9">
        <v>7401011796</v>
      </c>
      <c r="D58" s="9" t="s">
        <v>8688</v>
      </c>
      <c r="E58" s="26" t="s">
        <v>8434</v>
      </c>
      <c r="F58" s="9" t="s">
        <v>5537</v>
      </c>
      <c r="G58" s="9">
        <v>3</v>
      </c>
      <c r="H58" s="9" t="s">
        <v>204</v>
      </c>
      <c r="I58" s="11">
        <v>3</v>
      </c>
      <c r="J58" s="11"/>
      <c r="K58" s="11"/>
      <c r="L58" s="11"/>
      <c r="M58" s="11"/>
      <c r="N58" s="11">
        <v>1</v>
      </c>
      <c r="O58" s="11"/>
      <c r="P58" s="11"/>
      <c r="Q58" s="11"/>
      <c r="R58" s="11"/>
      <c r="S58" s="11"/>
      <c r="T58" s="10"/>
      <c r="U58" s="161" t="s">
        <v>10164</v>
      </c>
    </row>
    <row r="59" spans="1:21" ht="38.25" x14ac:dyDescent="0.2">
      <c r="A59" s="150" t="s">
        <v>9001</v>
      </c>
      <c r="B59" s="151" t="s">
        <v>63</v>
      </c>
      <c r="C59" s="9">
        <v>7401000473</v>
      </c>
      <c r="D59" s="9" t="s">
        <v>8686</v>
      </c>
      <c r="E59" s="26" t="s">
        <v>8434</v>
      </c>
      <c r="F59" s="9" t="s">
        <v>5148</v>
      </c>
      <c r="G59" s="9">
        <v>3</v>
      </c>
      <c r="H59" s="9" t="s">
        <v>247</v>
      </c>
      <c r="I59" s="11">
        <v>8</v>
      </c>
      <c r="J59" s="11"/>
      <c r="K59" s="11"/>
      <c r="L59" s="11"/>
      <c r="M59" s="11"/>
      <c r="N59" s="11">
        <v>8</v>
      </c>
      <c r="O59" s="11">
        <v>8</v>
      </c>
      <c r="P59" s="11"/>
      <c r="Q59" s="11">
        <v>8</v>
      </c>
      <c r="R59" s="11">
        <v>8</v>
      </c>
      <c r="S59" s="11"/>
      <c r="T59" s="10"/>
      <c r="U59" s="161" t="s">
        <v>10164</v>
      </c>
    </row>
    <row r="60" spans="1:21" ht="89.25" x14ac:dyDescent="0.2">
      <c r="A60" s="150" t="s">
        <v>9001</v>
      </c>
      <c r="B60" s="151" t="s">
        <v>63</v>
      </c>
      <c r="C60" s="9">
        <v>7401000473</v>
      </c>
      <c r="D60" s="9" t="s">
        <v>8686</v>
      </c>
      <c r="E60" s="26" t="s">
        <v>8434</v>
      </c>
      <c r="F60" s="9" t="s">
        <v>5524</v>
      </c>
      <c r="G60" s="9">
        <v>4</v>
      </c>
      <c r="H60" s="9" t="s">
        <v>219</v>
      </c>
      <c r="I60" s="11">
        <v>1</v>
      </c>
      <c r="J60" s="11"/>
      <c r="K60" s="11"/>
      <c r="L60" s="11"/>
      <c r="M60" s="11"/>
      <c r="N60" s="11">
        <v>1</v>
      </c>
      <c r="O60" s="11">
        <v>1</v>
      </c>
      <c r="P60" s="11"/>
      <c r="Q60" s="11"/>
      <c r="R60" s="11"/>
      <c r="S60" s="11"/>
      <c r="T60" s="10"/>
      <c r="U60" s="161" t="s">
        <v>10164</v>
      </c>
    </row>
    <row r="61" spans="1:21" ht="38.25" x14ac:dyDescent="0.2">
      <c r="A61" s="150" t="s">
        <v>9001</v>
      </c>
      <c r="B61" s="151" t="s">
        <v>63</v>
      </c>
      <c r="C61" s="9">
        <v>7401000473</v>
      </c>
      <c r="D61" s="9" t="s">
        <v>8686</v>
      </c>
      <c r="E61" s="26" t="s">
        <v>8434</v>
      </c>
      <c r="F61" s="9" t="s">
        <v>4851</v>
      </c>
      <c r="G61" s="9">
        <v>2</v>
      </c>
      <c r="H61" s="9" t="s">
        <v>569</v>
      </c>
      <c r="I61" s="11">
        <v>2</v>
      </c>
      <c r="J61" s="11"/>
      <c r="K61" s="11"/>
      <c r="L61" s="11"/>
      <c r="M61" s="11"/>
      <c r="N61" s="11">
        <v>1</v>
      </c>
      <c r="O61" s="11"/>
      <c r="P61" s="11"/>
      <c r="Q61" s="11"/>
      <c r="R61" s="11"/>
      <c r="S61" s="11"/>
      <c r="T61" s="10"/>
      <c r="U61" s="161" t="s">
        <v>10164</v>
      </c>
    </row>
    <row r="62" spans="1:21" ht="76.5" x14ac:dyDescent="0.2">
      <c r="A62" s="150" t="s">
        <v>9001</v>
      </c>
      <c r="B62" s="151" t="s">
        <v>63</v>
      </c>
      <c r="C62" s="9">
        <v>7401000473</v>
      </c>
      <c r="D62" s="9" t="s">
        <v>8686</v>
      </c>
      <c r="E62" s="26" t="s">
        <v>8434</v>
      </c>
      <c r="F62" s="9" t="s">
        <v>4882</v>
      </c>
      <c r="G62" s="9">
        <v>3</v>
      </c>
      <c r="H62" s="9" t="s">
        <v>270</v>
      </c>
      <c r="I62" s="11">
        <v>2</v>
      </c>
      <c r="J62" s="11"/>
      <c r="K62" s="11"/>
      <c r="L62" s="11"/>
      <c r="M62" s="11"/>
      <c r="N62" s="11">
        <v>2</v>
      </c>
      <c r="O62" s="11"/>
      <c r="P62" s="11"/>
      <c r="Q62" s="11"/>
      <c r="R62" s="11"/>
      <c r="S62" s="11"/>
      <c r="T62" s="10"/>
      <c r="U62" s="161" t="s">
        <v>10164</v>
      </c>
    </row>
    <row r="63" spans="1:21" ht="76.5" x14ac:dyDescent="0.2">
      <c r="A63" s="150" t="s">
        <v>9001</v>
      </c>
      <c r="B63" s="151" t="s">
        <v>63</v>
      </c>
      <c r="C63" s="9">
        <v>7401000473</v>
      </c>
      <c r="D63" s="9" t="s">
        <v>8686</v>
      </c>
      <c r="E63" s="26" t="s">
        <v>8434</v>
      </c>
      <c r="F63" s="9" t="s">
        <v>5155</v>
      </c>
      <c r="G63" s="9">
        <v>3</v>
      </c>
      <c r="H63" s="9" t="s">
        <v>270</v>
      </c>
      <c r="I63" s="11">
        <v>1</v>
      </c>
      <c r="J63" s="11"/>
      <c r="K63" s="11"/>
      <c r="L63" s="11"/>
      <c r="M63" s="11"/>
      <c r="N63" s="11">
        <v>1</v>
      </c>
      <c r="O63" s="11"/>
      <c r="P63" s="11"/>
      <c r="Q63" s="11"/>
      <c r="R63" s="11"/>
      <c r="S63" s="11"/>
      <c r="T63" s="10"/>
      <c r="U63" s="161" t="s">
        <v>10164</v>
      </c>
    </row>
    <row r="64" spans="1:21" ht="38.25" x14ac:dyDescent="0.2">
      <c r="A64" s="150" t="s">
        <v>9001</v>
      </c>
      <c r="B64" s="151" t="s">
        <v>63</v>
      </c>
      <c r="C64" s="9">
        <v>7401000473</v>
      </c>
      <c r="D64" s="9" t="s">
        <v>8686</v>
      </c>
      <c r="E64" s="26" t="s">
        <v>8434</v>
      </c>
      <c r="F64" s="9" t="s">
        <v>5155</v>
      </c>
      <c r="G64" s="9">
        <v>2</v>
      </c>
      <c r="H64" s="9" t="s">
        <v>589</v>
      </c>
      <c r="I64" s="11">
        <v>1</v>
      </c>
      <c r="J64" s="11"/>
      <c r="K64" s="11"/>
      <c r="L64" s="11"/>
      <c r="M64" s="11"/>
      <c r="N64" s="11">
        <v>1</v>
      </c>
      <c r="O64" s="11"/>
      <c r="P64" s="11"/>
      <c r="Q64" s="11"/>
      <c r="R64" s="11"/>
      <c r="S64" s="11"/>
      <c r="T64" s="10"/>
      <c r="U64" s="161" t="s">
        <v>10164</v>
      </c>
    </row>
    <row r="65" spans="1:21" ht="38.25" x14ac:dyDescent="0.2">
      <c r="A65" s="150" t="s">
        <v>9001</v>
      </c>
      <c r="B65" s="151" t="s">
        <v>63</v>
      </c>
      <c r="C65" s="9">
        <v>7401000473</v>
      </c>
      <c r="D65" s="9" t="s">
        <v>8686</v>
      </c>
      <c r="E65" s="26" t="s">
        <v>8434</v>
      </c>
      <c r="F65" s="9" t="s">
        <v>2827</v>
      </c>
      <c r="G65" s="9"/>
      <c r="H65" s="9" t="s">
        <v>399</v>
      </c>
      <c r="I65" s="11">
        <v>1</v>
      </c>
      <c r="J65" s="11"/>
      <c r="K65" s="11"/>
      <c r="L65" s="11"/>
      <c r="M65" s="11"/>
      <c r="N65" s="11">
        <v>1</v>
      </c>
      <c r="O65" s="11"/>
      <c r="P65" s="11"/>
      <c r="Q65" s="11"/>
      <c r="R65" s="11"/>
      <c r="S65" s="11"/>
      <c r="T65" s="10"/>
      <c r="U65" s="161" t="s">
        <v>10164</v>
      </c>
    </row>
    <row r="66" spans="1:21" ht="38.25" x14ac:dyDescent="0.2">
      <c r="A66" s="150" t="s">
        <v>9001</v>
      </c>
      <c r="B66" s="151" t="s">
        <v>63</v>
      </c>
      <c r="C66" s="9">
        <v>7401000473</v>
      </c>
      <c r="D66" s="9" t="s">
        <v>8686</v>
      </c>
      <c r="E66" s="26" t="s">
        <v>8434</v>
      </c>
      <c r="F66" s="9" t="s">
        <v>5282</v>
      </c>
      <c r="G66" s="9">
        <v>4</v>
      </c>
      <c r="H66" s="9" t="s">
        <v>399</v>
      </c>
      <c r="I66" s="11">
        <v>1</v>
      </c>
      <c r="J66" s="11"/>
      <c r="K66" s="11"/>
      <c r="L66" s="11"/>
      <c r="M66" s="11"/>
      <c r="N66" s="11">
        <v>1</v>
      </c>
      <c r="O66" s="11"/>
      <c r="P66" s="11"/>
      <c r="Q66" s="11"/>
      <c r="R66" s="11"/>
      <c r="S66" s="11"/>
      <c r="T66" s="10"/>
      <c r="U66" s="161" t="s">
        <v>10164</v>
      </c>
    </row>
    <row r="67" spans="1:21" ht="38.25" x14ac:dyDescent="0.2">
      <c r="A67" s="150" t="s">
        <v>9001</v>
      </c>
      <c r="B67" s="151" t="s">
        <v>63</v>
      </c>
      <c r="C67" s="9">
        <v>7401000473</v>
      </c>
      <c r="D67" s="9" t="s">
        <v>8686</v>
      </c>
      <c r="E67" s="26" t="s">
        <v>8434</v>
      </c>
      <c r="F67" s="9" t="s">
        <v>4564</v>
      </c>
      <c r="G67" s="9">
        <v>4</v>
      </c>
      <c r="H67" s="9" t="s">
        <v>399</v>
      </c>
      <c r="I67" s="11">
        <v>1</v>
      </c>
      <c r="J67" s="11"/>
      <c r="K67" s="11"/>
      <c r="L67" s="11"/>
      <c r="M67" s="11"/>
      <c r="N67" s="11">
        <v>1</v>
      </c>
      <c r="O67" s="11"/>
      <c r="P67" s="11"/>
      <c r="Q67" s="11"/>
      <c r="R67" s="11"/>
      <c r="S67" s="11"/>
      <c r="T67" s="10"/>
      <c r="U67" s="161" t="s">
        <v>10164</v>
      </c>
    </row>
    <row r="68" spans="1:21" ht="51" x14ac:dyDescent="0.2">
      <c r="A68" s="150" t="s">
        <v>9001</v>
      </c>
      <c r="B68" s="151" t="s">
        <v>63</v>
      </c>
      <c r="C68" s="9">
        <v>7401000473</v>
      </c>
      <c r="D68" s="9" t="s">
        <v>8686</v>
      </c>
      <c r="E68" s="26" t="s">
        <v>8434</v>
      </c>
      <c r="F68" s="9" t="s">
        <v>1351</v>
      </c>
      <c r="G68" s="9">
        <v>5</v>
      </c>
      <c r="H68" s="9" t="s">
        <v>399</v>
      </c>
      <c r="I68" s="11">
        <v>1</v>
      </c>
      <c r="J68" s="11"/>
      <c r="K68" s="11"/>
      <c r="L68" s="11"/>
      <c r="M68" s="11"/>
      <c r="N68" s="11">
        <v>1</v>
      </c>
      <c r="O68" s="11"/>
      <c r="P68" s="11"/>
      <c r="Q68" s="11"/>
      <c r="R68" s="11"/>
      <c r="S68" s="11"/>
      <c r="T68" s="10"/>
      <c r="U68" s="161" t="s">
        <v>10164</v>
      </c>
    </row>
    <row r="69" spans="1:21" ht="38.25" x14ac:dyDescent="0.2">
      <c r="A69" s="150" t="s">
        <v>9001</v>
      </c>
      <c r="B69" s="151" t="s">
        <v>63</v>
      </c>
      <c r="C69" s="9">
        <v>7401000473</v>
      </c>
      <c r="D69" s="9" t="s">
        <v>8686</v>
      </c>
      <c r="E69" s="26" t="s">
        <v>8434</v>
      </c>
      <c r="F69" s="9" t="s">
        <v>2002</v>
      </c>
      <c r="G69" s="9">
        <v>4</v>
      </c>
      <c r="H69" s="9" t="s">
        <v>399</v>
      </c>
      <c r="I69" s="11">
        <v>1</v>
      </c>
      <c r="J69" s="11"/>
      <c r="K69" s="11"/>
      <c r="L69" s="11"/>
      <c r="M69" s="11"/>
      <c r="N69" s="11">
        <v>1</v>
      </c>
      <c r="O69" s="11"/>
      <c r="P69" s="11"/>
      <c r="Q69" s="11"/>
      <c r="R69" s="11"/>
      <c r="S69" s="11"/>
      <c r="T69" s="10"/>
      <c r="U69" s="161" t="s">
        <v>10164</v>
      </c>
    </row>
    <row r="70" spans="1:21" ht="38.25" x14ac:dyDescent="0.2">
      <c r="A70" s="150" t="s">
        <v>9001</v>
      </c>
      <c r="B70" s="151" t="s">
        <v>63</v>
      </c>
      <c r="C70" s="9">
        <v>7401000473</v>
      </c>
      <c r="D70" s="9" t="s">
        <v>8686</v>
      </c>
      <c r="E70" s="26" t="s">
        <v>8434</v>
      </c>
      <c r="F70" s="9" t="s">
        <v>2200</v>
      </c>
      <c r="G70" s="9"/>
      <c r="H70" s="9" t="s">
        <v>399</v>
      </c>
      <c r="I70" s="11">
        <v>1</v>
      </c>
      <c r="J70" s="11"/>
      <c r="K70" s="11"/>
      <c r="L70" s="11"/>
      <c r="M70" s="11"/>
      <c r="N70" s="11">
        <v>1</v>
      </c>
      <c r="O70" s="11"/>
      <c r="P70" s="11"/>
      <c r="Q70" s="11"/>
      <c r="R70" s="11"/>
      <c r="S70" s="11"/>
      <c r="T70" s="10"/>
      <c r="U70" s="161" t="s">
        <v>10164</v>
      </c>
    </row>
    <row r="71" spans="1:21" ht="38.25" x14ac:dyDescent="0.2">
      <c r="A71" s="150" t="s">
        <v>9001</v>
      </c>
      <c r="B71" s="151" t="s">
        <v>63</v>
      </c>
      <c r="C71" s="9">
        <v>7401000473</v>
      </c>
      <c r="D71" s="9" t="s">
        <v>8686</v>
      </c>
      <c r="E71" s="26" t="s">
        <v>8434</v>
      </c>
      <c r="F71" s="9" t="s">
        <v>4105</v>
      </c>
      <c r="G71" s="9">
        <v>4</v>
      </c>
      <c r="H71" s="9" t="s">
        <v>247</v>
      </c>
      <c r="I71" s="11">
        <v>1</v>
      </c>
      <c r="J71" s="11"/>
      <c r="K71" s="11"/>
      <c r="L71" s="11"/>
      <c r="M71" s="11"/>
      <c r="N71" s="11">
        <v>1</v>
      </c>
      <c r="O71" s="11">
        <v>1</v>
      </c>
      <c r="P71" s="11"/>
      <c r="Q71" s="11"/>
      <c r="R71" s="11"/>
      <c r="S71" s="11"/>
      <c r="T71" s="10"/>
      <c r="U71" s="161" t="s">
        <v>10164</v>
      </c>
    </row>
    <row r="72" spans="1:21" ht="38.25" x14ac:dyDescent="0.2">
      <c r="A72" s="150" t="s">
        <v>9001</v>
      </c>
      <c r="B72" s="151" t="s">
        <v>63</v>
      </c>
      <c r="C72" s="9">
        <v>7401000473</v>
      </c>
      <c r="D72" s="9" t="s">
        <v>8686</v>
      </c>
      <c r="E72" s="26" t="s">
        <v>8434</v>
      </c>
      <c r="F72" s="9" t="s">
        <v>4103</v>
      </c>
      <c r="G72" s="9">
        <v>4</v>
      </c>
      <c r="H72" s="9" t="s">
        <v>266</v>
      </c>
      <c r="I72" s="11">
        <v>1</v>
      </c>
      <c r="J72" s="11"/>
      <c r="K72" s="11"/>
      <c r="L72" s="11"/>
      <c r="M72" s="11"/>
      <c r="N72" s="11">
        <v>1</v>
      </c>
      <c r="O72" s="11">
        <v>1</v>
      </c>
      <c r="P72" s="11"/>
      <c r="Q72" s="11">
        <v>1</v>
      </c>
      <c r="R72" s="11"/>
      <c r="S72" s="11"/>
      <c r="T72" s="10"/>
      <c r="U72" s="161" t="s">
        <v>10164</v>
      </c>
    </row>
    <row r="73" spans="1:21" ht="38.25" x14ac:dyDescent="0.2">
      <c r="A73" s="150" t="s">
        <v>9001</v>
      </c>
      <c r="B73" s="151" t="s">
        <v>63</v>
      </c>
      <c r="C73" s="9">
        <v>7401000473</v>
      </c>
      <c r="D73" s="9" t="s">
        <v>8686</v>
      </c>
      <c r="E73" s="26" t="s">
        <v>8434</v>
      </c>
      <c r="F73" s="9" t="s">
        <v>5148</v>
      </c>
      <c r="G73" s="9">
        <v>3</v>
      </c>
      <c r="H73" s="9" t="s">
        <v>266</v>
      </c>
      <c r="I73" s="11">
        <v>2</v>
      </c>
      <c r="J73" s="11"/>
      <c r="K73" s="11"/>
      <c r="L73" s="11"/>
      <c r="M73" s="11"/>
      <c r="N73" s="11">
        <v>2</v>
      </c>
      <c r="O73" s="11">
        <v>2</v>
      </c>
      <c r="P73" s="11"/>
      <c r="Q73" s="11">
        <v>2</v>
      </c>
      <c r="R73" s="11"/>
      <c r="S73" s="11"/>
      <c r="T73" s="10"/>
      <c r="U73" s="161" t="s">
        <v>10164</v>
      </c>
    </row>
    <row r="74" spans="1:21" ht="38.25" x14ac:dyDescent="0.2">
      <c r="A74" s="150" t="s">
        <v>9001</v>
      </c>
      <c r="B74" s="151" t="s">
        <v>63</v>
      </c>
      <c r="C74" s="9">
        <v>7401000473</v>
      </c>
      <c r="D74" s="9" t="s">
        <v>8686</v>
      </c>
      <c r="E74" s="26" t="s">
        <v>8434</v>
      </c>
      <c r="F74" s="9" t="s">
        <v>4606</v>
      </c>
      <c r="G74" s="9">
        <v>3</v>
      </c>
      <c r="H74" s="9" t="s">
        <v>266</v>
      </c>
      <c r="I74" s="11">
        <v>1</v>
      </c>
      <c r="J74" s="11"/>
      <c r="K74" s="11"/>
      <c r="L74" s="11"/>
      <c r="M74" s="11"/>
      <c r="N74" s="11">
        <v>1</v>
      </c>
      <c r="O74" s="11">
        <v>1</v>
      </c>
      <c r="P74" s="11"/>
      <c r="Q74" s="11">
        <v>1</v>
      </c>
      <c r="R74" s="11">
        <v>1</v>
      </c>
      <c r="S74" s="11"/>
      <c r="T74" s="10"/>
      <c r="U74" s="161" t="s">
        <v>10164</v>
      </c>
    </row>
    <row r="75" spans="1:21" ht="38.25" x14ac:dyDescent="0.2">
      <c r="A75" s="150" t="s">
        <v>9001</v>
      </c>
      <c r="B75" s="151" t="s">
        <v>63</v>
      </c>
      <c r="C75" s="9">
        <v>7401000473</v>
      </c>
      <c r="D75" s="9" t="s">
        <v>8686</v>
      </c>
      <c r="E75" s="26" t="s">
        <v>8434</v>
      </c>
      <c r="F75" s="9" t="s">
        <v>3664</v>
      </c>
      <c r="G75" s="9">
        <v>2</v>
      </c>
      <c r="H75" s="9" t="s">
        <v>266</v>
      </c>
      <c r="I75" s="11">
        <v>1</v>
      </c>
      <c r="J75" s="11"/>
      <c r="K75" s="11"/>
      <c r="L75" s="11"/>
      <c r="M75" s="11"/>
      <c r="N75" s="11">
        <v>1</v>
      </c>
      <c r="O75" s="11">
        <v>1</v>
      </c>
      <c r="P75" s="11"/>
      <c r="Q75" s="11">
        <v>1</v>
      </c>
      <c r="R75" s="11">
        <v>1</v>
      </c>
      <c r="S75" s="11"/>
      <c r="T75" s="10"/>
      <c r="U75" s="161" t="s">
        <v>10164</v>
      </c>
    </row>
    <row r="76" spans="1:21" ht="38.25" x14ac:dyDescent="0.2">
      <c r="A76" s="150" t="s">
        <v>9001</v>
      </c>
      <c r="B76" s="151" t="s">
        <v>63</v>
      </c>
      <c r="C76" s="9">
        <v>7401000473</v>
      </c>
      <c r="D76" s="9" t="s">
        <v>8686</v>
      </c>
      <c r="E76" s="26" t="s">
        <v>8434</v>
      </c>
      <c r="F76" s="9" t="s">
        <v>4882</v>
      </c>
      <c r="G76" s="9">
        <v>3</v>
      </c>
      <c r="H76" s="9" t="s">
        <v>266</v>
      </c>
      <c r="I76" s="11">
        <v>2</v>
      </c>
      <c r="J76" s="11"/>
      <c r="K76" s="11"/>
      <c r="L76" s="11"/>
      <c r="M76" s="11"/>
      <c r="N76" s="11">
        <v>2</v>
      </c>
      <c r="O76" s="11">
        <v>2</v>
      </c>
      <c r="P76" s="11"/>
      <c r="Q76" s="11">
        <v>2</v>
      </c>
      <c r="R76" s="11">
        <v>2</v>
      </c>
      <c r="S76" s="11"/>
      <c r="T76" s="10"/>
      <c r="U76" s="161" t="s">
        <v>10164</v>
      </c>
    </row>
    <row r="77" spans="1:21" ht="38.25" x14ac:dyDescent="0.2">
      <c r="A77" s="150" t="s">
        <v>9001</v>
      </c>
      <c r="B77" s="151" t="s">
        <v>63</v>
      </c>
      <c r="C77" s="9">
        <v>7401000473</v>
      </c>
      <c r="D77" s="9" t="s">
        <v>8686</v>
      </c>
      <c r="E77" s="26" t="s">
        <v>8434</v>
      </c>
      <c r="F77" s="9" t="s">
        <v>5148</v>
      </c>
      <c r="G77" s="9">
        <v>4</v>
      </c>
      <c r="H77" s="9" t="s">
        <v>266</v>
      </c>
      <c r="I77" s="11">
        <v>1</v>
      </c>
      <c r="J77" s="11"/>
      <c r="K77" s="11"/>
      <c r="L77" s="11"/>
      <c r="M77" s="11"/>
      <c r="N77" s="11">
        <v>1</v>
      </c>
      <c r="O77" s="11">
        <v>1</v>
      </c>
      <c r="P77" s="11"/>
      <c r="Q77" s="11">
        <v>1</v>
      </c>
      <c r="R77" s="11">
        <v>1</v>
      </c>
      <c r="S77" s="11"/>
      <c r="T77" s="10"/>
      <c r="U77" s="161" t="s">
        <v>10164</v>
      </c>
    </row>
    <row r="78" spans="1:21" ht="89.25" x14ac:dyDescent="0.2">
      <c r="A78" s="150" t="s">
        <v>9001</v>
      </c>
      <c r="B78" s="151" t="s">
        <v>63</v>
      </c>
      <c r="C78" s="9">
        <v>7401000473</v>
      </c>
      <c r="D78" s="9" t="s">
        <v>8686</v>
      </c>
      <c r="E78" s="26" t="s">
        <v>8434</v>
      </c>
      <c r="F78" s="9" t="s">
        <v>5537</v>
      </c>
      <c r="G78" s="9">
        <v>3</v>
      </c>
      <c r="H78" s="9" t="s">
        <v>219</v>
      </c>
      <c r="I78" s="11">
        <v>1</v>
      </c>
      <c r="J78" s="11"/>
      <c r="K78" s="11"/>
      <c r="L78" s="11"/>
      <c r="M78" s="11"/>
      <c r="N78" s="11">
        <v>1</v>
      </c>
      <c r="O78" s="11">
        <v>1</v>
      </c>
      <c r="P78" s="11"/>
      <c r="Q78" s="11"/>
      <c r="R78" s="11"/>
      <c r="S78" s="11"/>
      <c r="T78" s="10"/>
      <c r="U78" s="161" t="s">
        <v>10164</v>
      </c>
    </row>
    <row r="79" spans="1:21" ht="38.25" x14ac:dyDescent="0.2">
      <c r="A79" s="150" t="s">
        <v>9001</v>
      </c>
      <c r="B79" s="151" t="s">
        <v>63</v>
      </c>
      <c r="C79" s="9">
        <v>7401000473</v>
      </c>
      <c r="D79" s="9" t="s">
        <v>8686</v>
      </c>
      <c r="E79" s="26" t="s">
        <v>8434</v>
      </c>
      <c r="F79" s="9" t="s">
        <v>4718</v>
      </c>
      <c r="G79" s="9">
        <v>4</v>
      </c>
      <c r="H79" s="9" t="s">
        <v>605</v>
      </c>
      <c r="I79" s="11">
        <v>1</v>
      </c>
      <c r="J79" s="11"/>
      <c r="K79" s="11"/>
      <c r="L79" s="11"/>
      <c r="M79" s="11"/>
      <c r="N79" s="11">
        <v>1</v>
      </c>
      <c r="O79" s="11"/>
      <c r="P79" s="11"/>
      <c r="Q79" s="11"/>
      <c r="R79" s="11"/>
      <c r="S79" s="11"/>
      <c r="T79" s="10"/>
      <c r="U79" s="161" t="s">
        <v>10164</v>
      </c>
    </row>
    <row r="80" spans="1:21" ht="89.25" x14ac:dyDescent="0.2">
      <c r="A80" s="150" t="s">
        <v>9001</v>
      </c>
      <c r="B80" s="151" t="s">
        <v>63</v>
      </c>
      <c r="C80" s="9">
        <v>7401000473</v>
      </c>
      <c r="D80" s="9" t="s">
        <v>8686</v>
      </c>
      <c r="E80" s="26" t="s">
        <v>8434</v>
      </c>
      <c r="F80" s="9" t="s">
        <v>5537</v>
      </c>
      <c r="G80" s="9">
        <v>3</v>
      </c>
      <c r="H80" s="9" t="s">
        <v>219</v>
      </c>
      <c r="I80" s="11">
        <v>4</v>
      </c>
      <c r="J80" s="11"/>
      <c r="K80" s="11"/>
      <c r="L80" s="11">
        <v>4</v>
      </c>
      <c r="M80" s="11"/>
      <c r="N80" s="11"/>
      <c r="O80" s="11"/>
      <c r="P80" s="11"/>
      <c r="Q80" s="11"/>
      <c r="R80" s="11"/>
      <c r="S80" s="11"/>
      <c r="T80" s="10"/>
      <c r="U80" s="161" t="s">
        <v>10164</v>
      </c>
    </row>
    <row r="81" spans="1:21" ht="89.25" x14ac:dyDescent="0.2">
      <c r="A81" s="150" t="s">
        <v>9001</v>
      </c>
      <c r="B81" s="151" t="s">
        <v>63</v>
      </c>
      <c r="C81" s="9">
        <v>7401000473</v>
      </c>
      <c r="D81" s="9" t="s">
        <v>8686</v>
      </c>
      <c r="E81" s="26" t="s">
        <v>8434</v>
      </c>
      <c r="F81" s="9" t="s">
        <v>4851</v>
      </c>
      <c r="G81" s="9">
        <v>4</v>
      </c>
      <c r="H81" s="9" t="s">
        <v>219</v>
      </c>
      <c r="I81" s="11">
        <v>2</v>
      </c>
      <c r="J81" s="11"/>
      <c r="K81" s="11"/>
      <c r="L81" s="11">
        <v>1</v>
      </c>
      <c r="M81" s="11"/>
      <c r="N81" s="11"/>
      <c r="O81" s="11"/>
      <c r="P81" s="11"/>
      <c r="Q81" s="11"/>
      <c r="R81" s="11"/>
      <c r="S81" s="11"/>
      <c r="T81" s="10"/>
      <c r="U81" s="161" t="s">
        <v>10164</v>
      </c>
    </row>
    <row r="82" spans="1:21" ht="89.25" x14ac:dyDescent="0.2">
      <c r="A82" s="150" t="s">
        <v>9001</v>
      </c>
      <c r="B82" s="151" t="s">
        <v>63</v>
      </c>
      <c r="C82" s="9">
        <v>7401000473</v>
      </c>
      <c r="D82" s="9" t="s">
        <v>8686</v>
      </c>
      <c r="E82" s="26" t="s">
        <v>8434</v>
      </c>
      <c r="F82" s="9" t="s">
        <v>4851</v>
      </c>
      <c r="G82" s="9">
        <v>3</v>
      </c>
      <c r="H82" s="9" t="s">
        <v>219</v>
      </c>
      <c r="I82" s="11">
        <v>4</v>
      </c>
      <c r="J82" s="11"/>
      <c r="K82" s="11"/>
      <c r="L82" s="11">
        <v>3</v>
      </c>
      <c r="M82" s="11"/>
      <c r="N82" s="11"/>
      <c r="O82" s="11"/>
      <c r="P82" s="11"/>
      <c r="Q82" s="11"/>
      <c r="R82" s="11"/>
      <c r="S82" s="11"/>
      <c r="T82" s="10"/>
      <c r="U82" s="161" t="s">
        <v>10164</v>
      </c>
    </row>
    <row r="83" spans="1:21" ht="89.25" x14ac:dyDescent="0.2">
      <c r="A83" s="150" t="s">
        <v>9001</v>
      </c>
      <c r="B83" s="151" t="s">
        <v>63</v>
      </c>
      <c r="C83" s="9">
        <v>7401000473</v>
      </c>
      <c r="D83" s="9" t="s">
        <v>8686</v>
      </c>
      <c r="E83" s="26" t="s">
        <v>8434</v>
      </c>
      <c r="F83" s="9" t="s">
        <v>5574</v>
      </c>
      <c r="G83" s="9">
        <v>3</v>
      </c>
      <c r="H83" s="9" t="s">
        <v>219</v>
      </c>
      <c r="I83" s="11">
        <v>1</v>
      </c>
      <c r="J83" s="11"/>
      <c r="K83" s="11"/>
      <c r="L83" s="11">
        <v>1</v>
      </c>
      <c r="M83" s="11"/>
      <c r="N83" s="11"/>
      <c r="O83" s="11"/>
      <c r="P83" s="11"/>
      <c r="Q83" s="11"/>
      <c r="R83" s="11"/>
      <c r="S83" s="11"/>
      <c r="T83" s="10"/>
      <c r="U83" s="161" t="s">
        <v>10164</v>
      </c>
    </row>
    <row r="84" spans="1:21" ht="63.75" x14ac:dyDescent="0.2">
      <c r="A84" s="150" t="s">
        <v>9001</v>
      </c>
      <c r="B84" s="151" t="s">
        <v>63</v>
      </c>
      <c r="C84" s="9">
        <v>7401000473</v>
      </c>
      <c r="D84" s="9" t="s">
        <v>8686</v>
      </c>
      <c r="E84" s="26" t="s">
        <v>8434</v>
      </c>
      <c r="F84" s="9" t="s">
        <v>4882</v>
      </c>
      <c r="G84" s="9">
        <v>2</v>
      </c>
      <c r="H84" s="9" t="s">
        <v>259</v>
      </c>
      <c r="I84" s="11">
        <v>9</v>
      </c>
      <c r="J84" s="11"/>
      <c r="K84" s="11">
        <v>9</v>
      </c>
      <c r="L84" s="11"/>
      <c r="M84" s="11"/>
      <c r="N84" s="11"/>
      <c r="O84" s="11"/>
      <c r="P84" s="11"/>
      <c r="Q84" s="11"/>
      <c r="R84" s="11"/>
      <c r="S84" s="11"/>
      <c r="T84" s="10"/>
      <c r="U84" s="161" t="s">
        <v>10164</v>
      </c>
    </row>
    <row r="85" spans="1:21" ht="63.75" x14ac:dyDescent="0.2">
      <c r="A85" s="150" t="s">
        <v>9001</v>
      </c>
      <c r="B85" s="151" t="s">
        <v>63</v>
      </c>
      <c r="C85" s="9">
        <v>7401000473</v>
      </c>
      <c r="D85" s="9" t="s">
        <v>8686</v>
      </c>
      <c r="E85" s="26" t="s">
        <v>8434</v>
      </c>
      <c r="F85" s="9" t="s">
        <v>4042</v>
      </c>
      <c r="G85" s="9">
        <v>6</v>
      </c>
      <c r="H85" s="9" t="s">
        <v>259</v>
      </c>
      <c r="I85" s="11">
        <v>1</v>
      </c>
      <c r="J85" s="11"/>
      <c r="K85" s="11"/>
      <c r="L85" s="11"/>
      <c r="M85" s="11"/>
      <c r="N85" s="11">
        <v>1</v>
      </c>
      <c r="O85" s="11">
        <v>1</v>
      </c>
      <c r="P85" s="11"/>
      <c r="Q85" s="11"/>
      <c r="R85" s="11"/>
      <c r="S85" s="11"/>
      <c r="T85" s="10"/>
      <c r="U85" s="161" t="s">
        <v>10164</v>
      </c>
    </row>
    <row r="86" spans="1:21" ht="63.75" x14ac:dyDescent="0.2">
      <c r="A86" s="150" t="s">
        <v>9001</v>
      </c>
      <c r="B86" s="151" t="s">
        <v>63</v>
      </c>
      <c r="C86" s="9">
        <v>7401000473</v>
      </c>
      <c r="D86" s="9" t="s">
        <v>8686</v>
      </c>
      <c r="E86" s="26" t="s">
        <v>8434</v>
      </c>
      <c r="F86" s="9" t="s">
        <v>3128</v>
      </c>
      <c r="G86" s="9">
        <v>5</v>
      </c>
      <c r="H86" s="9" t="s">
        <v>259</v>
      </c>
      <c r="I86" s="11">
        <v>1</v>
      </c>
      <c r="J86" s="11"/>
      <c r="K86" s="11"/>
      <c r="L86" s="11"/>
      <c r="M86" s="11"/>
      <c r="N86" s="11">
        <v>1</v>
      </c>
      <c r="O86" s="11">
        <v>1</v>
      </c>
      <c r="P86" s="11"/>
      <c r="Q86" s="11"/>
      <c r="R86" s="11"/>
      <c r="S86" s="11"/>
      <c r="T86" s="10"/>
      <c r="U86" s="161" t="s">
        <v>10164</v>
      </c>
    </row>
    <row r="87" spans="1:21" ht="63.75" x14ac:dyDescent="0.2">
      <c r="A87" s="150" t="s">
        <v>9001</v>
      </c>
      <c r="B87" s="151" t="s">
        <v>63</v>
      </c>
      <c r="C87" s="9">
        <v>7401000473</v>
      </c>
      <c r="D87" s="9" t="s">
        <v>8686</v>
      </c>
      <c r="E87" s="26" t="s">
        <v>8435</v>
      </c>
      <c r="F87" s="9" t="s">
        <v>7085</v>
      </c>
      <c r="G87" s="9">
        <v>11</v>
      </c>
      <c r="H87" s="9" t="s">
        <v>259</v>
      </c>
      <c r="I87" s="11">
        <v>1</v>
      </c>
      <c r="J87" s="11"/>
      <c r="K87" s="11"/>
      <c r="L87" s="11"/>
      <c r="M87" s="11"/>
      <c r="N87" s="11">
        <v>1</v>
      </c>
      <c r="O87" s="11">
        <v>1</v>
      </c>
      <c r="P87" s="11"/>
      <c r="Q87" s="11"/>
      <c r="R87" s="11"/>
      <c r="S87" s="11"/>
      <c r="T87" s="10"/>
      <c r="U87" s="161" t="s">
        <v>10164</v>
      </c>
    </row>
    <row r="88" spans="1:21" ht="63.75" x14ac:dyDescent="0.2">
      <c r="A88" s="150" t="s">
        <v>9001</v>
      </c>
      <c r="B88" s="151" t="s">
        <v>63</v>
      </c>
      <c r="C88" s="9">
        <v>7401000473</v>
      </c>
      <c r="D88" s="9" t="s">
        <v>8686</v>
      </c>
      <c r="E88" s="26" t="s">
        <v>8435</v>
      </c>
      <c r="F88" s="9" t="s">
        <v>7085</v>
      </c>
      <c r="G88" s="9">
        <v>10</v>
      </c>
      <c r="H88" s="9" t="s">
        <v>259</v>
      </c>
      <c r="I88" s="11">
        <v>1</v>
      </c>
      <c r="J88" s="11"/>
      <c r="K88" s="11"/>
      <c r="L88" s="11"/>
      <c r="M88" s="11"/>
      <c r="N88" s="11">
        <v>1</v>
      </c>
      <c r="O88" s="11">
        <v>1</v>
      </c>
      <c r="P88" s="11"/>
      <c r="Q88" s="11"/>
      <c r="R88" s="11"/>
      <c r="S88" s="11"/>
      <c r="T88" s="10"/>
      <c r="U88" s="161" t="s">
        <v>10164</v>
      </c>
    </row>
    <row r="89" spans="1:21" ht="38.25" x14ac:dyDescent="0.2">
      <c r="A89" s="150" t="s">
        <v>9001</v>
      </c>
      <c r="B89" s="151" t="s">
        <v>63</v>
      </c>
      <c r="C89" s="9">
        <v>7401000473</v>
      </c>
      <c r="D89" s="9" t="s">
        <v>8686</v>
      </c>
      <c r="E89" s="26" t="s">
        <v>8434</v>
      </c>
      <c r="F89" s="9" t="s">
        <v>4784</v>
      </c>
      <c r="G89" s="9">
        <v>3</v>
      </c>
      <c r="H89" s="9" t="s">
        <v>605</v>
      </c>
      <c r="I89" s="11">
        <v>1</v>
      </c>
      <c r="J89" s="11"/>
      <c r="K89" s="11"/>
      <c r="L89" s="11"/>
      <c r="M89" s="11"/>
      <c r="N89" s="11">
        <v>1</v>
      </c>
      <c r="O89" s="11">
        <v>1</v>
      </c>
      <c r="P89" s="11"/>
      <c r="Q89" s="11"/>
      <c r="R89" s="11"/>
      <c r="S89" s="11"/>
      <c r="T89" s="10"/>
      <c r="U89" s="161" t="s">
        <v>10164</v>
      </c>
    </row>
    <row r="90" spans="1:21" ht="38.25" x14ac:dyDescent="0.2">
      <c r="A90" s="150" t="s">
        <v>9001</v>
      </c>
      <c r="B90" s="151" t="s">
        <v>63</v>
      </c>
      <c r="C90" s="9">
        <v>7401000473</v>
      </c>
      <c r="D90" s="9" t="s">
        <v>8686</v>
      </c>
      <c r="E90" s="26" t="s">
        <v>8434</v>
      </c>
      <c r="F90" s="9" t="s">
        <v>5416</v>
      </c>
      <c r="G90" s="9">
        <v>4</v>
      </c>
      <c r="H90" s="9" t="s">
        <v>399</v>
      </c>
      <c r="I90" s="11">
        <v>1</v>
      </c>
      <c r="J90" s="11"/>
      <c r="K90" s="11"/>
      <c r="L90" s="11"/>
      <c r="M90" s="11"/>
      <c r="N90" s="11">
        <v>1</v>
      </c>
      <c r="O90" s="11">
        <v>1</v>
      </c>
      <c r="P90" s="11"/>
      <c r="Q90" s="11"/>
      <c r="R90" s="11"/>
      <c r="S90" s="11"/>
      <c r="T90" s="10"/>
      <c r="U90" s="161" t="s">
        <v>10164</v>
      </c>
    </row>
    <row r="91" spans="1:21" ht="38.25" x14ac:dyDescent="0.2">
      <c r="A91" s="150" t="s">
        <v>9001</v>
      </c>
      <c r="B91" s="151" t="s">
        <v>63</v>
      </c>
      <c r="C91" s="9">
        <v>7401000473</v>
      </c>
      <c r="D91" s="9" t="s">
        <v>8686</v>
      </c>
      <c r="E91" s="26" t="s">
        <v>8434</v>
      </c>
      <c r="F91" s="9" t="s">
        <v>4860</v>
      </c>
      <c r="G91" s="9">
        <v>5</v>
      </c>
      <c r="H91" s="9" t="s">
        <v>399</v>
      </c>
      <c r="I91" s="11">
        <v>1</v>
      </c>
      <c r="J91" s="11"/>
      <c r="K91" s="11"/>
      <c r="L91" s="11"/>
      <c r="M91" s="11"/>
      <c r="N91" s="11">
        <v>1</v>
      </c>
      <c r="O91" s="11">
        <v>1</v>
      </c>
      <c r="P91" s="11"/>
      <c r="Q91" s="11"/>
      <c r="R91" s="11"/>
      <c r="S91" s="11"/>
      <c r="T91" s="10"/>
      <c r="U91" s="161" t="s">
        <v>10164</v>
      </c>
    </row>
    <row r="92" spans="1:21" ht="38.25" x14ac:dyDescent="0.2">
      <c r="A92" s="150" t="s">
        <v>9001</v>
      </c>
      <c r="B92" s="151" t="s">
        <v>63</v>
      </c>
      <c r="C92" s="9">
        <v>7401000473</v>
      </c>
      <c r="D92" s="9" t="s">
        <v>8686</v>
      </c>
      <c r="E92" s="26" t="s">
        <v>8434</v>
      </c>
      <c r="F92" s="9" t="s">
        <v>1377</v>
      </c>
      <c r="G92" s="9">
        <v>5</v>
      </c>
      <c r="H92" s="9" t="s">
        <v>399</v>
      </c>
      <c r="I92" s="11">
        <v>2</v>
      </c>
      <c r="J92" s="11"/>
      <c r="K92" s="11"/>
      <c r="L92" s="11"/>
      <c r="M92" s="11"/>
      <c r="N92" s="11">
        <v>2</v>
      </c>
      <c r="O92" s="11">
        <v>2</v>
      </c>
      <c r="P92" s="11"/>
      <c r="Q92" s="11"/>
      <c r="R92" s="11"/>
      <c r="S92" s="11"/>
      <c r="T92" s="10"/>
      <c r="U92" s="161" t="s">
        <v>10164</v>
      </c>
    </row>
    <row r="93" spans="1:21" ht="38.25" x14ac:dyDescent="0.2">
      <c r="A93" s="150" t="s">
        <v>9001</v>
      </c>
      <c r="B93" s="151" t="s">
        <v>63</v>
      </c>
      <c r="C93" s="9">
        <v>7401000473</v>
      </c>
      <c r="D93" s="9" t="s">
        <v>8686</v>
      </c>
      <c r="E93" s="26" t="s">
        <v>8434</v>
      </c>
      <c r="F93" s="9" t="s">
        <v>3543</v>
      </c>
      <c r="G93" s="9">
        <v>5</v>
      </c>
      <c r="H93" s="9" t="s">
        <v>399</v>
      </c>
      <c r="I93" s="11">
        <v>1</v>
      </c>
      <c r="J93" s="11"/>
      <c r="K93" s="11"/>
      <c r="L93" s="11"/>
      <c r="M93" s="11"/>
      <c r="N93" s="11">
        <v>1</v>
      </c>
      <c r="O93" s="11">
        <v>1</v>
      </c>
      <c r="P93" s="11"/>
      <c r="Q93" s="11"/>
      <c r="R93" s="11"/>
      <c r="S93" s="11"/>
      <c r="T93" s="10"/>
      <c r="U93" s="161" t="s">
        <v>10164</v>
      </c>
    </row>
    <row r="94" spans="1:21" ht="38.25" x14ac:dyDescent="0.2">
      <c r="A94" s="150" t="s">
        <v>9001</v>
      </c>
      <c r="B94" s="151" t="s">
        <v>63</v>
      </c>
      <c r="C94" s="9">
        <v>7401000473</v>
      </c>
      <c r="D94" s="9" t="s">
        <v>8686</v>
      </c>
      <c r="E94" s="26" t="s">
        <v>8434</v>
      </c>
      <c r="F94" s="9" t="s">
        <v>4882</v>
      </c>
      <c r="G94" s="9">
        <v>4</v>
      </c>
      <c r="H94" s="9" t="s">
        <v>399</v>
      </c>
      <c r="I94" s="11">
        <v>1</v>
      </c>
      <c r="J94" s="11"/>
      <c r="K94" s="11"/>
      <c r="L94" s="11"/>
      <c r="M94" s="11"/>
      <c r="N94" s="11">
        <v>1</v>
      </c>
      <c r="O94" s="11">
        <v>1</v>
      </c>
      <c r="P94" s="11"/>
      <c r="Q94" s="11"/>
      <c r="R94" s="11"/>
      <c r="S94" s="11"/>
      <c r="T94" s="10"/>
      <c r="U94" s="161" t="s">
        <v>10164</v>
      </c>
    </row>
    <row r="95" spans="1:21" ht="38.25" x14ac:dyDescent="0.2">
      <c r="A95" s="150" t="s">
        <v>9001</v>
      </c>
      <c r="B95" s="151" t="s">
        <v>63</v>
      </c>
      <c r="C95" s="9">
        <v>7401000473</v>
      </c>
      <c r="D95" s="9" t="s">
        <v>8686</v>
      </c>
      <c r="E95" s="26" t="s">
        <v>8434</v>
      </c>
      <c r="F95" s="9" t="s">
        <v>5408</v>
      </c>
      <c r="G95" s="9">
        <v>5</v>
      </c>
      <c r="H95" s="9" t="s">
        <v>399</v>
      </c>
      <c r="I95" s="11">
        <v>2</v>
      </c>
      <c r="J95" s="11"/>
      <c r="K95" s="11"/>
      <c r="L95" s="11"/>
      <c r="M95" s="11"/>
      <c r="N95" s="11">
        <v>1</v>
      </c>
      <c r="O95" s="11">
        <v>1</v>
      </c>
      <c r="P95" s="11"/>
      <c r="Q95" s="11"/>
      <c r="R95" s="11"/>
      <c r="S95" s="11"/>
      <c r="T95" s="10"/>
      <c r="U95" s="161" t="s">
        <v>10164</v>
      </c>
    </row>
    <row r="96" spans="1:21" ht="51" x14ac:dyDescent="0.2">
      <c r="A96" s="150" t="s">
        <v>9001</v>
      </c>
      <c r="B96" s="151" t="s">
        <v>63</v>
      </c>
      <c r="C96" s="9">
        <v>7401000473</v>
      </c>
      <c r="D96" s="9" t="s">
        <v>8686</v>
      </c>
      <c r="E96" s="26" t="s">
        <v>8435</v>
      </c>
      <c r="F96" s="9" t="s">
        <v>6854</v>
      </c>
      <c r="G96" s="9"/>
      <c r="H96" s="9" t="s">
        <v>605</v>
      </c>
      <c r="I96" s="11">
        <v>1</v>
      </c>
      <c r="J96" s="11"/>
      <c r="K96" s="11"/>
      <c r="L96" s="11"/>
      <c r="M96" s="11"/>
      <c r="N96" s="11">
        <v>1</v>
      </c>
      <c r="O96" s="11">
        <v>1</v>
      </c>
      <c r="P96" s="11"/>
      <c r="Q96" s="11"/>
      <c r="R96" s="11"/>
      <c r="S96" s="11"/>
      <c r="T96" s="10"/>
      <c r="U96" s="161" t="s">
        <v>10164</v>
      </c>
    </row>
    <row r="97" spans="1:21" ht="63.75" x14ac:dyDescent="0.2">
      <c r="A97" s="150" t="s">
        <v>9001</v>
      </c>
      <c r="B97" s="151" t="s">
        <v>63</v>
      </c>
      <c r="C97" s="9">
        <v>7401000473</v>
      </c>
      <c r="D97" s="9" t="s">
        <v>8686</v>
      </c>
      <c r="E97" s="26" t="s">
        <v>8434</v>
      </c>
      <c r="F97" s="9" t="s">
        <v>5537</v>
      </c>
      <c r="G97" s="9">
        <v>3</v>
      </c>
      <c r="H97" s="9" t="s">
        <v>204</v>
      </c>
      <c r="I97" s="11">
        <v>10</v>
      </c>
      <c r="J97" s="11"/>
      <c r="K97" s="11"/>
      <c r="L97" s="11"/>
      <c r="M97" s="11"/>
      <c r="N97" s="11">
        <v>10</v>
      </c>
      <c r="O97" s="11"/>
      <c r="P97" s="11"/>
      <c r="Q97" s="11"/>
      <c r="R97" s="11"/>
      <c r="S97" s="11"/>
      <c r="T97" s="10"/>
      <c r="U97" s="161" t="s">
        <v>10164</v>
      </c>
    </row>
    <row r="98" spans="1:21" ht="51" x14ac:dyDescent="0.2">
      <c r="A98" s="160" t="s">
        <v>9002</v>
      </c>
      <c r="B98" s="151" t="s">
        <v>63</v>
      </c>
      <c r="C98" s="156">
        <v>7417011270</v>
      </c>
      <c r="D98" s="156" t="s">
        <v>8708</v>
      </c>
      <c r="E98" s="154" t="s">
        <v>8434</v>
      </c>
      <c r="F98" s="9" t="s">
        <v>5180</v>
      </c>
      <c r="G98" s="156"/>
      <c r="H98" s="156" t="s">
        <v>384</v>
      </c>
      <c r="I98" s="158">
        <v>1</v>
      </c>
      <c r="J98" s="158">
        <v>0</v>
      </c>
      <c r="K98" s="158">
        <v>0</v>
      </c>
      <c r="L98" s="158">
        <v>1</v>
      </c>
      <c r="M98" s="158">
        <v>0</v>
      </c>
      <c r="N98" s="158">
        <v>0</v>
      </c>
      <c r="O98" s="158">
        <v>0</v>
      </c>
      <c r="P98" s="158">
        <v>0</v>
      </c>
      <c r="Q98" s="158">
        <v>0</v>
      </c>
      <c r="R98" s="158">
        <v>0</v>
      </c>
      <c r="S98" s="158">
        <v>0</v>
      </c>
      <c r="T98" s="159"/>
      <c r="U98" s="161" t="s">
        <v>10164</v>
      </c>
    </row>
    <row r="99" spans="1:21" ht="38.25" x14ac:dyDescent="0.2">
      <c r="A99" s="150" t="s">
        <v>9002</v>
      </c>
      <c r="B99" s="153" t="s">
        <v>63</v>
      </c>
      <c r="C99" s="9">
        <v>7417001747</v>
      </c>
      <c r="D99" s="9" t="s">
        <v>8707</v>
      </c>
      <c r="E99" s="26" t="s">
        <v>8434</v>
      </c>
      <c r="F99" s="9" t="s">
        <v>4169</v>
      </c>
      <c r="G99" s="9"/>
      <c r="H99" s="9" t="s">
        <v>384</v>
      </c>
      <c r="I99" s="11">
        <v>1</v>
      </c>
      <c r="J99" s="11">
        <v>0</v>
      </c>
      <c r="K99" s="11">
        <v>0</v>
      </c>
      <c r="L99" s="11">
        <v>0</v>
      </c>
      <c r="M99" s="11">
        <v>0</v>
      </c>
      <c r="N99" s="11">
        <v>1</v>
      </c>
      <c r="O99" s="11">
        <v>1</v>
      </c>
      <c r="P99" s="11">
        <v>1</v>
      </c>
      <c r="Q99" s="11">
        <v>0</v>
      </c>
      <c r="R99" s="11">
        <v>0</v>
      </c>
      <c r="S99" s="11"/>
      <c r="T99" s="10"/>
      <c r="U99" s="161" t="s">
        <v>10164</v>
      </c>
    </row>
    <row r="100" spans="1:21" ht="38.25" x14ac:dyDescent="0.2">
      <c r="A100" s="150" t="s">
        <v>9002</v>
      </c>
      <c r="B100" s="153" t="s">
        <v>63</v>
      </c>
      <c r="C100" s="9">
        <v>7417001747</v>
      </c>
      <c r="D100" s="9" t="s">
        <v>8707</v>
      </c>
      <c r="E100" s="26" t="s">
        <v>8434</v>
      </c>
      <c r="F100" s="9" t="s">
        <v>2596</v>
      </c>
      <c r="G100" s="9"/>
      <c r="H100" s="9" t="s">
        <v>384</v>
      </c>
      <c r="I100" s="11">
        <v>4</v>
      </c>
      <c r="J100" s="11">
        <v>0</v>
      </c>
      <c r="K100" s="11">
        <v>0</v>
      </c>
      <c r="L100" s="11">
        <v>0</v>
      </c>
      <c r="M100" s="11">
        <v>0</v>
      </c>
      <c r="N100" s="11">
        <v>2</v>
      </c>
      <c r="O100" s="11">
        <v>2</v>
      </c>
      <c r="P100" s="11">
        <v>2</v>
      </c>
      <c r="Q100" s="11">
        <v>0</v>
      </c>
      <c r="R100" s="11">
        <v>0</v>
      </c>
      <c r="S100" s="11"/>
      <c r="T100" s="10"/>
      <c r="U100" s="161" t="s">
        <v>10164</v>
      </c>
    </row>
    <row r="101" spans="1:21" ht="25.5" x14ac:dyDescent="0.2">
      <c r="A101" s="150" t="s">
        <v>9002</v>
      </c>
      <c r="B101" s="153" t="s">
        <v>63</v>
      </c>
      <c r="C101" s="9">
        <v>7450001007</v>
      </c>
      <c r="D101" s="9" t="s">
        <v>8730</v>
      </c>
      <c r="E101" s="26" t="s">
        <v>8434</v>
      </c>
      <c r="F101" s="9" t="s">
        <v>1611</v>
      </c>
      <c r="G101" s="9"/>
      <c r="H101" s="9" t="s">
        <v>384</v>
      </c>
      <c r="I101" s="11">
        <v>1</v>
      </c>
      <c r="J101" s="11">
        <v>0</v>
      </c>
      <c r="K101" s="11">
        <v>0</v>
      </c>
      <c r="L101" s="11">
        <v>0</v>
      </c>
      <c r="M101" s="11">
        <v>0</v>
      </c>
      <c r="N101" s="11">
        <v>1</v>
      </c>
      <c r="O101" s="11">
        <v>1</v>
      </c>
      <c r="P101" s="11">
        <v>1</v>
      </c>
      <c r="Q101" s="11">
        <v>0</v>
      </c>
      <c r="R101" s="11">
        <v>0</v>
      </c>
      <c r="S101" s="11">
        <v>0</v>
      </c>
      <c r="T101" s="10"/>
      <c r="U101" s="161" t="s">
        <v>10164</v>
      </c>
    </row>
    <row r="102" spans="1:21" ht="25.5" x14ac:dyDescent="0.2">
      <c r="A102" s="150" t="s">
        <v>9002</v>
      </c>
      <c r="B102" s="153" t="s">
        <v>63</v>
      </c>
      <c r="C102" s="9">
        <v>7450001007</v>
      </c>
      <c r="D102" s="9" t="s">
        <v>8730</v>
      </c>
      <c r="E102" s="26" t="s">
        <v>8434</v>
      </c>
      <c r="F102" s="9" t="s">
        <v>5408</v>
      </c>
      <c r="G102" s="9"/>
      <c r="H102" s="9" t="s">
        <v>384</v>
      </c>
      <c r="I102" s="11">
        <v>1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1</v>
      </c>
      <c r="P102" s="11">
        <v>1</v>
      </c>
      <c r="Q102" s="11">
        <v>0</v>
      </c>
      <c r="R102" s="11">
        <v>0</v>
      </c>
      <c r="S102" s="11">
        <v>0</v>
      </c>
      <c r="T102" s="10"/>
      <c r="U102" s="161" t="s">
        <v>10164</v>
      </c>
    </row>
    <row r="103" spans="1:21" ht="25.5" x14ac:dyDescent="0.2">
      <c r="A103" s="150" t="s">
        <v>9002</v>
      </c>
      <c r="B103" s="153" t="s">
        <v>63</v>
      </c>
      <c r="C103" s="9">
        <v>7450001007</v>
      </c>
      <c r="D103" s="9" t="s">
        <v>8730</v>
      </c>
      <c r="E103" s="26" t="s">
        <v>8434</v>
      </c>
      <c r="F103" s="9" t="s">
        <v>2806</v>
      </c>
      <c r="G103" s="9"/>
      <c r="H103" s="9" t="s">
        <v>384</v>
      </c>
      <c r="I103" s="11">
        <v>1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1</v>
      </c>
      <c r="P103" s="11">
        <v>1</v>
      </c>
      <c r="Q103" s="11">
        <v>0</v>
      </c>
      <c r="R103" s="11">
        <v>0</v>
      </c>
      <c r="S103" s="11">
        <v>0</v>
      </c>
      <c r="T103" s="10"/>
      <c r="U103" s="161" t="s">
        <v>10164</v>
      </c>
    </row>
    <row r="104" spans="1:21" ht="25.5" x14ac:dyDescent="0.2">
      <c r="A104" s="150" t="s">
        <v>9002</v>
      </c>
      <c r="B104" s="153" t="s">
        <v>63</v>
      </c>
      <c r="C104" s="9">
        <v>7450001007</v>
      </c>
      <c r="D104" s="9" t="s">
        <v>8730</v>
      </c>
      <c r="E104" s="26" t="s">
        <v>8434</v>
      </c>
      <c r="F104" s="9" t="s">
        <v>2939</v>
      </c>
      <c r="G104" s="9"/>
      <c r="H104" s="9" t="s">
        <v>384</v>
      </c>
      <c r="I104" s="11">
        <v>1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1</v>
      </c>
      <c r="P104" s="11">
        <v>1</v>
      </c>
      <c r="Q104" s="11">
        <v>0</v>
      </c>
      <c r="R104" s="11">
        <v>0</v>
      </c>
      <c r="S104" s="11">
        <v>0</v>
      </c>
      <c r="T104" s="10"/>
      <c r="U104" s="161" t="s">
        <v>10164</v>
      </c>
    </row>
    <row r="105" spans="1:21" ht="25.5" x14ac:dyDescent="0.2">
      <c r="A105" s="150" t="s">
        <v>9002</v>
      </c>
      <c r="B105" s="153" t="s">
        <v>63</v>
      </c>
      <c r="C105" s="9">
        <v>7450001007</v>
      </c>
      <c r="D105" s="9" t="s">
        <v>8730</v>
      </c>
      <c r="E105" s="26" t="s">
        <v>8434</v>
      </c>
      <c r="F105" s="9" t="s">
        <v>2508</v>
      </c>
      <c r="G105" s="9"/>
      <c r="H105" s="9" t="s">
        <v>384</v>
      </c>
      <c r="I105" s="11">
        <v>1</v>
      </c>
      <c r="J105" s="11">
        <v>0</v>
      </c>
      <c r="K105" s="11">
        <v>0</v>
      </c>
      <c r="L105" s="11">
        <v>0</v>
      </c>
      <c r="M105" s="11">
        <v>0</v>
      </c>
      <c r="N105" s="11">
        <v>1</v>
      </c>
      <c r="O105" s="11">
        <v>1</v>
      </c>
      <c r="P105" s="11">
        <v>1</v>
      </c>
      <c r="Q105" s="11">
        <v>0</v>
      </c>
      <c r="R105" s="11">
        <v>0</v>
      </c>
      <c r="S105" s="11">
        <v>0</v>
      </c>
      <c r="T105" s="10"/>
      <c r="U105" s="161" t="s">
        <v>10164</v>
      </c>
    </row>
    <row r="106" spans="1:21" ht="63.75" x14ac:dyDescent="0.2">
      <c r="A106" s="150" t="s">
        <v>9010</v>
      </c>
      <c r="B106" s="153" t="s">
        <v>63</v>
      </c>
      <c r="C106" s="9">
        <v>7402006277</v>
      </c>
      <c r="D106" s="9" t="s">
        <v>8689</v>
      </c>
      <c r="E106" s="26" t="s">
        <v>8434</v>
      </c>
      <c r="F106" s="9" t="s">
        <v>8548</v>
      </c>
      <c r="G106" s="9"/>
      <c r="H106" s="9" t="s">
        <v>204</v>
      </c>
      <c r="I106" s="11">
        <v>2</v>
      </c>
      <c r="J106" s="11"/>
      <c r="K106" s="11">
        <v>2</v>
      </c>
      <c r="L106" s="11"/>
      <c r="M106" s="11"/>
      <c r="N106" s="11"/>
      <c r="O106" s="11"/>
      <c r="P106" s="11"/>
      <c r="Q106" s="11"/>
      <c r="R106" s="11"/>
      <c r="S106" s="11"/>
      <c r="T106" s="10"/>
      <c r="U106" s="161" t="s">
        <v>10164</v>
      </c>
    </row>
    <row r="107" spans="1:21" ht="38.25" x14ac:dyDescent="0.2">
      <c r="A107" s="150" t="s">
        <v>9010</v>
      </c>
      <c r="B107" s="153" t="s">
        <v>63</v>
      </c>
      <c r="C107" s="9">
        <v>7402006277</v>
      </c>
      <c r="D107" s="9" t="s">
        <v>8689</v>
      </c>
      <c r="E107" s="26" t="s">
        <v>8434</v>
      </c>
      <c r="F107" s="9" t="s">
        <v>4001</v>
      </c>
      <c r="G107" s="9"/>
      <c r="H107" s="9" t="s">
        <v>589</v>
      </c>
      <c r="I107" s="11">
        <v>2</v>
      </c>
      <c r="J107" s="11"/>
      <c r="K107" s="11">
        <v>2</v>
      </c>
      <c r="L107" s="11"/>
      <c r="M107" s="11"/>
      <c r="N107" s="11"/>
      <c r="O107" s="11"/>
      <c r="P107" s="11"/>
      <c r="Q107" s="11"/>
      <c r="R107" s="11"/>
      <c r="S107" s="11"/>
      <c r="T107" s="10"/>
      <c r="U107" s="161" t="s">
        <v>10164</v>
      </c>
    </row>
    <row r="108" spans="1:21" ht="38.25" x14ac:dyDescent="0.2">
      <c r="A108" s="150" t="s">
        <v>9010</v>
      </c>
      <c r="B108" s="153" t="s">
        <v>63</v>
      </c>
      <c r="C108" s="9">
        <v>7402006277</v>
      </c>
      <c r="D108" s="9" t="s">
        <v>8689</v>
      </c>
      <c r="E108" s="26" t="s">
        <v>8434</v>
      </c>
      <c r="F108" s="9" t="s">
        <v>5148</v>
      </c>
      <c r="G108" s="9"/>
      <c r="H108" s="9" t="s">
        <v>266</v>
      </c>
      <c r="I108" s="11">
        <v>5</v>
      </c>
      <c r="J108" s="11"/>
      <c r="K108" s="11">
        <v>5</v>
      </c>
      <c r="L108" s="11"/>
      <c r="M108" s="11"/>
      <c r="N108" s="11"/>
      <c r="O108" s="11"/>
      <c r="P108" s="11"/>
      <c r="Q108" s="11"/>
      <c r="R108" s="11"/>
      <c r="S108" s="11"/>
      <c r="T108" s="10"/>
      <c r="U108" s="161" t="s">
        <v>10164</v>
      </c>
    </row>
    <row r="109" spans="1:21" ht="63.75" x14ac:dyDescent="0.2">
      <c r="A109" s="150" t="s">
        <v>9010</v>
      </c>
      <c r="B109" s="153" t="s">
        <v>63</v>
      </c>
      <c r="C109" s="9">
        <v>7459007050</v>
      </c>
      <c r="D109" s="9" t="s">
        <v>9141</v>
      </c>
      <c r="E109" s="26" t="s">
        <v>8434</v>
      </c>
      <c r="F109" s="9" t="s">
        <v>8548</v>
      </c>
      <c r="G109" s="9"/>
      <c r="H109" s="9" t="s">
        <v>204</v>
      </c>
      <c r="I109" s="11">
        <v>6</v>
      </c>
      <c r="J109" s="11"/>
      <c r="K109" s="11">
        <v>6</v>
      </c>
      <c r="L109" s="11"/>
      <c r="M109" s="11"/>
      <c r="N109" s="11"/>
      <c r="O109" s="11"/>
      <c r="P109" s="11"/>
      <c r="Q109" s="11"/>
      <c r="R109" s="11"/>
      <c r="S109" s="11"/>
      <c r="T109" s="10"/>
      <c r="U109" s="161" t="s">
        <v>10164</v>
      </c>
    </row>
    <row r="110" spans="1:21" ht="63.75" x14ac:dyDescent="0.2">
      <c r="A110" s="150" t="s">
        <v>9010</v>
      </c>
      <c r="B110" s="153" t="s">
        <v>63</v>
      </c>
      <c r="C110" s="9">
        <v>7459004027</v>
      </c>
      <c r="D110" s="9" t="s">
        <v>8765</v>
      </c>
      <c r="E110" s="26" t="s">
        <v>8434</v>
      </c>
      <c r="F110" s="9" t="s">
        <v>8548</v>
      </c>
      <c r="G110" s="9"/>
      <c r="H110" s="9" t="s">
        <v>204</v>
      </c>
      <c r="I110" s="11">
        <v>12</v>
      </c>
      <c r="J110" s="11"/>
      <c r="K110" s="11">
        <v>12</v>
      </c>
      <c r="L110" s="11"/>
      <c r="M110" s="11"/>
      <c r="N110" s="11"/>
      <c r="O110" s="11"/>
      <c r="P110" s="11"/>
      <c r="Q110" s="11"/>
      <c r="R110" s="11"/>
      <c r="S110" s="11"/>
      <c r="T110" s="10"/>
      <c r="U110" s="161" t="s">
        <v>10164</v>
      </c>
    </row>
    <row r="111" spans="1:21" ht="51" x14ac:dyDescent="0.2">
      <c r="A111" s="150" t="s">
        <v>9010</v>
      </c>
      <c r="B111" s="153" t="s">
        <v>63</v>
      </c>
      <c r="C111" s="9">
        <v>7459004027</v>
      </c>
      <c r="D111" s="9" t="s">
        <v>8765</v>
      </c>
      <c r="E111" s="26" t="s">
        <v>8434</v>
      </c>
      <c r="F111" s="9" t="s">
        <v>5148</v>
      </c>
      <c r="G111" s="9"/>
      <c r="H111" s="9" t="s">
        <v>266</v>
      </c>
      <c r="I111" s="11">
        <v>15</v>
      </c>
      <c r="J111" s="11"/>
      <c r="K111" s="11">
        <v>10</v>
      </c>
      <c r="L111" s="11"/>
      <c r="M111" s="11"/>
      <c r="N111" s="11"/>
      <c r="O111" s="11"/>
      <c r="P111" s="11"/>
      <c r="Q111" s="11"/>
      <c r="R111" s="11"/>
      <c r="S111" s="11"/>
      <c r="T111" s="10"/>
      <c r="U111" s="161" t="s">
        <v>10164</v>
      </c>
    </row>
    <row r="112" spans="1:21" ht="51" x14ac:dyDescent="0.2">
      <c r="A112" s="150" t="s">
        <v>9010</v>
      </c>
      <c r="B112" s="153" t="s">
        <v>63</v>
      </c>
      <c r="C112" s="9">
        <v>7459004027</v>
      </c>
      <c r="D112" s="9" t="s">
        <v>8765</v>
      </c>
      <c r="E112" s="26" t="s">
        <v>8434</v>
      </c>
      <c r="F112" s="9" t="s">
        <v>4781</v>
      </c>
      <c r="G112" s="9"/>
      <c r="H112" s="9" t="s">
        <v>400</v>
      </c>
      <c r="I112" s="11">
        <v>12</v>
      </c>
      <c r="J112" s="11"/>
      <c r="K112" s="11">
        <v>12</v>
      </c>
      <c r="L112" s="11"/>
      <c r="M112" s="11"/>
      <c r="N112" s="11"/>
      <c r="O112" s="11"/>
      <c r="P112" s="11"/>
      <c r="Q112" s="11"/>
      <c r="R112" s="11"/>
      <c r="S112" s="11"/>
      <c r="T112" s="10"/>
      <c r="U112" s="161" t="s">
        <v>10164</v>
      </c>
    </row>
    <row r="113" spans="1:21" ht="63.75" x14ac:dyDescent="0.2">
      <c r="A113" s="150" t="s">
        <v>9010</v>
      </c>
      <c r="B113" s="153" t="s">
        <v>63</v>
      </c>
      <c r="C113" s="9">
        <v>7404056040</v>
      </c>
      <c r="D113" s="9" t="s">
        <v>9122</v>
      </c>
      <c r="E113" s="26" t="s">
        <v>8434</v>
      </c>
      <c r="F113" s="9" t="s">
        <v>8548</v>
      </c>
      <c r="G113" s="9"/>
      <c r="H113" s="9" t="s">
        <v>204</v>
      </c>
      <c r="I113" s="11">
        <v>2</v>
      </c>
      <c r="J113" s="11"/>
      <c r="K113" s="11">
        <v>2</v>
      </c>
      <c r="L113" s="11"/>
      <c r="M113" s="11"/>
      <c r="N113" s="11"/>
      <c r="O113" s="11"/>
      <c r="P113" s="11"/>
      <c r="Q113" s="11"/>
      <c r="R113" s="11"/>
      <c r="S113" s="11"/>
      <c r="T113" s="10"/>
      <c r="U113" s="161" t="s">
        <v>10164</v>
      </c>
    </row>
    <row r="114" spans="1:21" ht="51" x14ac:dyDescent="0.2">
      <c r="A114" s="150" t="s">
        <v>9011</v>
      </c>
      <c r="B114" s="153" t="s">
        <v>63</v>
      </c>
      <c r="C114" s="9">
        <v>7410006513</v>
      </c>
      <c r="D114" s="9" t="s">
        <v>8693</v>
      </c>
      <c r="E114" s="26" t="s">
        <v>8434</v>
      </c>
      <c r="F114" s="9" t="s">
        <v>5148</v>
      </c>
      <c r="G114" s="9">
        <v>2.2999999999999998</v>
      </c>
      <c r="H114" s="9" t="s">
        <v>266</v>
      </c>
      <c r="I114" s="11">
        <v>13</v>
      </c>
      <c r="J114" s="11">
        <v>0</v>
      </c>
      <c r="K114" s="11">
        <v>10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0"/>
      <c r="U114" s="161" t="s">
        <v>10164</v>
      </c>
    </row>
    <row r="115" spans="1:21" ht="51" x14ac:dyDescent="0.2">
      <c r="A115" s="150" t="s">
        <v>9014</v>
      </c>
      <c r="B115" s="153" t="s">
        <v>63</v>
      </c>
      <c r="C115" s="9">
        <v>7411009901</v>
      </c>
      <c r="D115" s="9" t="s">
        <v>8694</v>
      </c>
      <c r="E115" s="26" t="s">
        <v>8436</v>
      </c>
      <c r="F115" s="9" t="s">
        <v>8695</v>
      </c>
      <c r="G115" s="9"/>
      <c r="H115" s="9" t="s">
        <v>121</v>
      </c>
      <c r="I115" s="11">
        <v>1</v>
      </c>
      <c r="J115" s="11"/>
      <c r="K115" s="11"/>
      <c r="L115" s="11"/>
      <c r="M115" s="11"/>
      <c r="N115" s="11">
        <v>1</v>
      </c>
      <c r="O115" s="11"/>
      <c r="P115" s="11"/>
      <c r="Q115" s="11"/>
      <c r="R115" s="11"/>
      <c r="S115" s="11"/>
      <c r="T115" s="10"/>
      <c r="U115" s="161" t="s">
        <v>10164</v>
      </c>
    </row>
    <row r="116" spans="1:21" ht="89.25" x14ac:dyDescent="0.2">
      <c r="A116" s="150" t="s">
        <v>9014</v>
      </c>
      <c r="B116" s="153" t="s">
        <v>63</v>
      </c>
      <c r="C116" s="9">
        <v>7411009901</v>
      </c>
      <c r="D116" s="9" t="s">
        <v>8694</v>
      </c>
      <c r="E116" s="26" t="s">
        <v>8434</v>
      </c>
      <c r="F116" s="9" t="s">
        <v>8548</v>
      </c>
      <c r="G116" s="9"/>
      <c r="H116" s="9" t="s">
        <v>219</v>
      </c>
      <c r="I116" s="11">
        <v>7</v>
      </c>
      <c r="J116" s="11">
        <v>0</v>
      </c>
      <c r="K116" s="11"/>
      <c r="L116" s="11"/>
      <c r="M116" s="11"/>
      <c r="N116" s="11">
        <v>7</v>
      </c>
      <c r="O116" s="11">
        <v>7</v>
      </c>
      <c r="P116" s="11">
        <v>7</v>
      </c>
      <c r="Q116" s="11"/>
      <c r="R116" s="11"/>
      <c r="S116" s="11"/>
      <c r="T116" s="10"/>
      <c r="U116" s="161" t="s">
        <v>10164</v>
      </c>
    </row>
    <row r="117" spans="1:21" ht="51" x14ac:dyDescent="0.2">
      <c r="A117" s="150" t="s">
        <v>9014</v>
      </c>
      <c r="B117" s="153" t="s">
        <v>63</v>
      </c>
      <c r="C117" s="9">
        <v>7411009901</v>
      </c>
      <c r="D117" s="9" t="s">
        <v>8694</v>
      </c>
      <c r="E117" s="26" t="s">
        <v>8434</v>
      </c>
      <c r="F117" s="9" t="s">
        <v>3777</v>
      </c>
      <c r="G117" s="9"/>
      <c r="H117" s="9" t="s">
        <v>141</v>
      </c>
      <c r="I117" s="11">
        <v>2</v>
      </c>
      <c r="J117" s="11">
        <v>0</v>
      </c>
      <c r="K117" s="11"/>
      <c r="L117" s="11"/>
      <c r="M117" s="11"/>
      <c r="N117" s="11">
        <v>2</v>
      </c>
      <c r="O117" s="11">
        <v>2</v>
      </c>
      <c r="P117" s="11">
        <v>2</v>
      </c>
      <c r="Q117" s="11"/>
      <c r="R117" s="11"/>
      <c r="S117" s="11"/>
      <c r="T117" s="10"/>
      <c r="U117" s="161" t="s">
        <v>10164</v>
      </c>
    </row>
    <row r="118" spans="1:21" ht="89.25" x14ac:dyDescent="0.2">
      <c r="A118" s="150" t="s">
        <v>9014</v>
      </c>
      <c r="B118" s="153" t="s">
        <v>63</v>
      </c>
      <c r="C118" s="9">
        <v>7449044990</v>
      </c>
      <c r="D118" s="9" t="s">
        <v>8724</v>
      </c>
      <c r="E118" s="26" t="s">
        <v>8434</v>
      </c>
      <c r="F118" s="9" t="s">
        <v>4889</v>
      </c>
      <c r="G118" s="9"/>
      <c r="H118" s="9" t="s">
        <v>219</v>
      </c>
      <c r="I118" s="11">
        <v>12</v>
      </c>
      <c r="J118" s="11"/>
      <c r="K118" s="11"/>
      <c r="L118" s="11"/>
      <c r="M118" s="11"/>
      <c r="N118" s="11">
        <v>1</v>
      </c>
      <c r="O118" s="11"/>
      <c r="P118" s="11"/>
      <c r="Q118" s="11"/>
      <c r="R118" s="11"/>
      <c r="S118" s="11"/>
      <c r="T118" s="10"/>
      <c r="U118" s="161" t="s">
        <v>10164</v>
      </c>
    </row>
    <row r="119" spans="1:21" ht="51" x14ac:dyDescent="0.2">
      <c r="A119" s="150" t="s">
        <v>9014</v>
      </c>
      <c r="B119" s="153" t="s">
        <v>63</v>
      </c>
      <c r="C119" s="9">
        <v>7449044990</v>
      </c>
      <c r="D119" s="9" t="s">
        <v>8724</v>
      </c>
      <c r="E119" s="26" t="s">
        <v>8435</v>
      </c>
      <c r="F119" s="9" t="s">
        <v>7295</v>
      </c>
      <c r="G119" s="9"/>
      <c r="H119" s="9" t="s">
        <v>273</v>
      </c>
      <c r="I119" s="11">
        <v>5</v>
      </c>
      <c r="J119" s="11"/>
      <c r="K119" s="11"/>
      <c r="L119" s="11"/>
      <c r="M119" s="11"/>
      <c r="N119" s="11">
        <v>1</v>
      </c>
      <c r="O119" s="11"/>
      <c r="P119" s="11"/>
      <c r="Q119" s="11"/>
      <c r="R119" s="11"/>
      <c r="S119" s="11"/>
      <c r="T119" s="10"/>
      <c r="U119" s="161" t="s">
        <v>10164</v>
      </c>
    </row>
    <row r="120" spans="1:21" ht="51" x14ac:dyDescent="0.2">
      <c r="A120" s="150" t="s">
        <v>9014</v>
      </c>
      <c r="B120" s="153" t="s">
        <v>63</v>
      </c>
      <c r="C120" s="9">
        <v>7449044990</v>
      </c>
      <c r="D120" s="9" t="s">
        <v>8724</v>
      </c>
      <c r="E120" s="26" t="s">
        <v>8435</v>
      </c>
      <c r="F120" s="9" t="s">
        <v>7149</v>
      </c>
      <c r="G120" s="9"/>
      <c r="H120" s="9" t="s">
        <v>273</v>
      </c>
      <c r="I120" s="11">
        <v>13</v>
      </c>
      <c r="J120" s="11"/>
      <c r="K120" s="11"/>
      <c r="L120" s="11"/>
      <c r="M120" s="11"/>
      <c r="N120" s="11">
        <v>1</v>
      </c>
      <c r="O120" s="11"/>
      <c r="P120" s="11"/>
      <c r="Q120" s="11"/>
      <c r="R120" s="11"/>
      <c r="S120" s="11"/>
      <c r="T120" s="10"/>
      <c r="U120" s="161" t="s">
        <v>10164</v>
      </c>
    </row>
    <row r="121" spans="1:21" ht="38.25" x14ac:dyDescent="0.2">
      <c r="A121" s="150" t="s">
        <v>9014</v>
      </c>
      <c r="B121" s="153" t="s">
        <v>63</v>
      </c>
      <c r="C121" s="9">
        <v>7449044990</v>
      </c>
      <c r="D121" s="9" t="s">
        <v>8724</v>
      </c>
      <c r="E121" s="26" t="s">
        <v>8434</v>
      </c>
      <c r="F121" s="9" t="s">
        <v>2215</v>
      </c>
      <c r="G121" s="9"/>
      <c r="H121" s="9" t="s">
        <v>273</v>
      </c>
      <c r="I121" s="11">
        <v>1</v>
      </c>
      <c r="J121" s="11"/>
      <c r="K121" s="11"/>
      <c r="L121" s="11"/>
      <c r="M121" s="11"/>
      <c r="N121" s="11">
        <v>1</v>
      </c>
      <c r="O121" s="11"/>
      <c r="P121" s="11"/>
      <c r="Q121" s="11"/>
      <c r="R121" s="11"/>
      <c r="S121" s="11"/>
      <c r="T121" s="10"/>
      <c r="U121" s="161" t="s">
        <v>10164</v>
      </c>
    </row>
    <row r="122" spans="1:21" ht="38.25" x14ac:dyDescent="0.2">
      <c r="A122" s="150" t="s">
        <v>9014</v>
      </c>
      <c r="B122" s="153" t="s">
        <v>63</v>
      </c>
      <c r="C122" s="9">
        <v>7449044990</v>
      </c>
      <c r="D122" s="9" t="s">
        <v>8724</v>
      </c>
      <c r="E122" s="26" t="s">
        <v>8434</v>
      </c>
      <c r="F122" s="9" t="s">
        <v>3710</v>
      </c>
      <c r="G122" s="9"/>
      <c r="H122" s="9" t="s">
        <v>704</v>
      </c>
      <c r="I122" s="11">
        <v>22</v>
      </c>
      <c r="J122" s="11"/>
      <c r="K122" s="11"/>
      <c r="L122" s="11"/>
      <c r="M122" s="11"/>
      <c r="N122" s="11">
        <v>1</v>
      </c>
      <c r="O122" s="11"/>
      <c r="P122" s="11"/>
      <c r="Q122" s="11"/>
      <c r="R122" s="11"/>
      <c r="S122" s="11"/>
      <c r="T122" s="10"/>
      <c r="U122" s="161" t="s">
        <v>10164</v>
      </c>
    </row>
    <row r="123" spans="1:21" ht="38.25" x14ac:dyDescent="0.2">
      <c r="A123" s="150" t="s">
        <v>9014</v>
      </c>
      <c r="B123" s="153" t="s">
        <v>63</v>
      </c>
      <c r="C123" s="9">
        <v>7449044990</v>
      </c>
      <c r="D123" s="9" t="s">
        <v>8724</v>
      </c>
      <c r="E123" s="26" t="s">
        <v>8434</v>
      </c>
      <c r="F123" s="9" t="s">
        <v>4043</v>
      </c>
      <c r="G123" s="9"/>
      <c r="H123" s="9" t="s">
        <v>121</v>
      </c>
      <c r="I123" s="11">
        <v>1</v>
      </c>
      <c r="J123" s="11"/>
      <c r="K123" s="11"/>
      <c r="L123" s="11"/>
      <c r="M123" s="11"/>
      <c r="N123" s="11">
        <v>1</v>
      </c>
      <c r="O123" s="11"/>
      <c r="P123" s="11"/>
      <c r="Q123" s="11"/>
      <c r="R123" s="11"/>
      <c r="S123" s="11"/>
      <c r="T123" s="10"/>
      <c r="U123" s="161" t="s">
        <v>10164</v>
      </c>
    </row>
    <row r="124" spans="1:21" ht="38.25" x14ac:dyDescent="0.2">
      <c r="A124" s="150" t="s">
        <v>9014</v>
      </c>
      <c r="B124" s="153" t="s">
        <v>63</v>
      </c>
      <c r="C124" s="9">
        <v>7449044990</v>
      </c>
      <c r="D124" s="9" t="s">
        <v>8724</v>
      </c>
      <c r="E124" s="26" t="s">
        <v>8434</v>
      </c>
      <c r="F124" s="9" t="s">
        <v>1611</v>
      </c>
      <c r="G124" s="9"/>
      <c r="H124" s="9" t="s">
        <v>121</v>
      </c>
      <c r="I124" s="11">
        <v>3</v>
      </c>
      <c r="J124" s="11"/>
      <c r="K124" s="11"/>
      <c r="L124" s="11"/>
      <c r="M124" s="11"/>
      <c r="N124" s="11">
        <v>1</v>
      </c>
      <c r="O124" s="11"/>
      <c r="P124" s="11"/>
      <c r="Q124" s="11"/>
      <c r="R124" s="11"/>
      <c r="S124" s="11"/>
      <c r="T124" s="10"/>
      <c r="U124" s="161" t="s">
        <v>10164</v>
      </c>
    </row>
    <row r="125" spans="1:21" ht="76.5" x14ac:dyDescent="0.2">
      <c r="A125" s="150" t="s">
        <v>9014</v>
      </c>
      <c r="B125" s="153" t="s">
        <v>63</v>
      </c>
      <c r="C125" s="9">
        <v>7449044990</v>
      </c>
      <c r="D125" s="9" t="s">
        <v>8724</v>
      </c>
      <c r="E125" s="26" t="s">
        <v>8434</v>
      </c>
      <c r="F125" s="9" t="s">
        <v>4864</v>
      </c>
      <c r="G125" s="9"/>
      <c r="H125" s="9" t="s">
        <v>120</v>
      </c>
      <c r="I125" s="11">
        <v>6</v>
      </c>
      <c r="J125" s="11"/>
      <c r="K125" s="11"/>
      <c r="L125" s="11"/>
      <c r="M125" s="11"/>
      <c r="N125" s="11">
        <v>1</v>
      </c>
      <c r="O125" s="11"/>
      <c r="P125" s="11"/>
      <c r="Q125" s="11"/>
      <c r="R125" s="11"/>
      <c r="S125" s="11"/>
      <c r="T125" s="10"/>
      <c r="U125" s="161" t="s">
        <v>10164</v>
      </c>
    </row>
    <row r="126" spans="1:21" ht="51" x14ac:dyDescent="0.2">
      <c r="A126" s="150" t="s">
        <v>9014</v>
      </c>
      <c r="B126" s="153" t="s">
        <v>63</v>
      </c>
      <c r="C126" s="9">
        <v>7449044990</v>
      </c>
      <c r="D126" s="9" t="s">
        <v>8724</v>
      </c>
      <c r="E126" s="26" t="s">
        <v>8434</v>
      </c>
      <c r="F126" s="9" t="s">
        <v>4842</v>
      </c>
      <c r="G126" s="9"/>
      <c r="H126" s="9" t="s">
        <v>227</v>
      </c>
      <c r="I126" s="11">
        <v>1</v>
      </c>
      <c r="J126" s="11"/>
      <c r="K126" s="11"/>
      <c r="L126" s="11"/>
      <c r="M126" s="11"/>
      <c r="N126" s="11">
        <v>1</v>
      </c>
      <c r="O126" s="11"/>
      <c r="P126" s="11"/>
      <c r="Q126" s="11"/>
      <c r="R126" s="11"/>
      <c r="S126" s="11"/>
      <c r="T126" s="10"/>
      <c r="U126" s="161" t="s">
        <v>10164</v>
      </c>
    </row>
    <row r="127" spans="1:21" ht="38.25" x14ac:dyDescent="0.2">
      <c r="A127" s="150" t="s">
        <v>9014</v>
      </c>
      <c r="B127" s="153" t="s">
        <v>63</v>
      </c>
      <c r="C127" s="9">
        <v>7449044990</v>
      </c>
      <c r="D127" s="9" t="s">
        <v>8724</v>
      </c>
      <c r="E127" s="26" t="s">
        <v>8434</v>
      </c>
      <c r="F127" s="9" t="s">
        <v>4842</v>
      </c>
      <c r="G127" s="9"/>
      <c r="H127" s="9" t="s">
        <v>8649</v>
      </c>
      <c r="I127" s="11">
        <v>1</v>
      </c>
      <c r="J127" s="11"/>
      <c r="K127" s="11"/>
      <c r="L127" s="11"/>
      <c r="M127" s="11"/>
      <c r="N127" s="11">
        <v>1</v>
      </c>
      <c r="O127" s="11"/>
      <c r="P127" s="11"/>
      <c r="Q127" s="11"/>
      <c r="R127" s="11"/>
      <c r="S127" s="11"/>
      <c r="T127" s="10"/>
      <c r="U127" s="161" t="s">
        <v>10164</v>
      </c>
    </row>
    <row r="128" spans="1:21" ht="38.25" x14ac:dyDescent="0.2">
      <c r="A128" s="150" t="s">
        <v>9014</v>
      </c>
      <c r="B128" s="153" t="s">
        <v>63</v>
      </c>
      <c r="C128" s="9">
        <v>7449044990</v>
      </c>
      <c r="D128" s="9" t="s">
        <v>8724</v>
      </c>
      <c r="E128" s="26" t="s">
        <v>8434</v>
      </c>
      <c r="F128" s="9" t="s">
        <v>2293</v>
      </c>
      <c r="G128" s="9"/>
      <c r="H128" s="9" t="s">
        <v>575</v>
      </c>
      <c r="I128" s="11">
        <v>3</v>
      </c>
      <c r="J128" s="11"/>
      <c r="K128" s="11"/>
      <c r="L128" s="11"/>
      <c r="M128" s="11"/>
      <c r="N128" s="11">
        <v>1</v>
      </c>
      <c r="O128" s="11"/>
      <c r="P128" s="11"/>
      <c r="Q128" s="11"/>
      <c r="R128" s="11"/>
      <c r="S128" s="11"/>
      <c r="T128" s="10"/>
      <c r="U128" s="161" t="s">
        <v>10164</v>
      </c>
    </row>
    <row r="129" spans="1:21" ht="51" x14ac:dyDescent="0.2">
      <c r="A129" s="150" t="s">
        <v>9014</v>
      </c>
      <c r="B129" s="153" t="s">
        <v>63</v>
      </c>
      <c r="C129" s="9">
        <v>7449044990</v>
      </c>
      <c r="D129" s="9" t="s">
        <v>8724</v>
      </c>
      <c r="E129" s="26" t="s">
        <v>8434</v>
      </c>
      <c r="F129" s="9" t="s">
        <v>4842</v>
      </c>
      <c r="G129" s="9"/>
      <c r="H129" s="9" t="s">
        <v>425</v>
      </c>
      <c r="I129" s="11">
        <v>1</v>
      </c>
      <c r="J129" s="11"/>
      <c r="K129" s="11"/>
      <c r="L129" s="11"/>
      <c r="M129" s="11"/>
      <c r="N129" s="11">
        <v>1</v>
      </c>
      <c r="O129" s="11"/>
      <c r="P129" s="11"/>
      <c r="Q129" s="11"/>
      <c r="R129" s="11"/>
      <c r="S129" s="11"/>
      <c r="T129" s="10"/>
      <c r="U129" s="161" t="s">
        <v>10164</v>
      </c>
    </row>
    <row r="130" spans="1:21" ht="76.5" x14ac:dyDescent="0.2">
      <c r="A130" s="150" t="s">
        <v>9014</v>
      </c>
      <c r="B130" s="153" t="s">
        <v>63</v>
      </c>
      <c r="C130" s="9">
        <v>7449044990</v>
      </c>
      <c r="D130" s="9" t="s">
        <v>8724</v>
      </c>
      <c r="E130" s="26" t="s">
        <v>8434</v>
      </c>
      <c r="F130" s="9" t="s">
        <v>1621</v>
      </c>
      <c r="G130" s="9"/>
      <c r="H130" s="9" t="s">
        <v>120</v>
      </c>
      <c r="I130" s="11">
        <v>4</v>
      </c>
      <c r="J130" s="11"/>
      <c r="K130" s="11"/>
      <c r="L130" s="11"/>
      <c r="M130" s="11"/>
      <c r="N130" s="11">
        <v>1</v>
      </c>
      <c r="O130" s="11"/>
      <c r="P130" s="11"/>
      <c r="Q130" s="11"/>
      <c r="R130" s="11"/>
      <c r="S130" s="11"/>
      <c r="T130" s="10"/>
      <c r="U130" s="161" t="s">
        <v>10164</v>
      </c>
    </row>
    <row r="131" spans="1:21" ht="38.25" x14ac:dyDescent="0.2">
      <c r="A131" s="150" t="s">
        <v>9014</v>
      </c>
      <c r="B131" s="153" t="s">
        <v>63</v>
      </c>
      <c r="C131" s="9">
        <v>7449044990</v>
      </c>
      <c r="D131" s="9" t="s">
        <v>8724</v>
      </c>
      <c r="E131" s="26" t="s">
        <v>8434</v>
      </c>
      <c r="F131" s="9" t="s">
        <v>5513</v>
      </c>
      <c r="G131" s="9"/>
      <c r="H131" s="9" t="s">
        <v>134</v>
      </c>
      <c r="I131" s="11">
        <v>1</v>
      </c>
      <c r="J131" s="11"/>
      <c r="K131" s="11"/>
      <c r="L131" s="11"/>
      <c r="M131" s="11"/>
      <c r="N131" s="11">
        <v>1</v>
      </c>
      <c r="O131" s="11"/>
      <c r="P131" s="11"/>
      <c r="Q131" s="11"/>
      <c r="R131" s="11"/>
      <c r="S131" s="11"/>
      <c r="T131" s="10"/>
      <c r="U131" s="161" t="s">
        <v>10164</v>
      </c>
    </row>
    <row r="132" spans="1:21" ht="51" x14ac:dyDescent="0.2">
      <c r="A132" s="150" t="s">
        <v>9014</v>
      </c>
      <c r="B132" s="153" t="s">
        <v>63</v>
      </c>
      <c r="C132" s="9">
        <v>7452027843</v>
      </c>
      <c r="D132" s="9" t="s">
        <v>8739</v>
      </c>
      <c r="E132" s="26" t="s">
        <v>8434</v>
      </c>
      <c r="F132" s="9" t="s">
        <v>3710</v>
      </c>
      <c r="G132" s="9"/>
      <c r="H132" s="9" t="s">
        <v>425</v>
      </c>
      <c r="I132" s="11">
        <v>1</v>
      </c>
      <c r="J132" s="11"/>
      <c r="K132" s="11"/>
      <c r="L132" s="11"/>
      <c r="M132" s="11"/>
      <c r="N132" s="11">
        <v>1</v>
      </c>
      <c r="O132" s="11"/>
      <c r="P132" s="11"/>
      <c r="Q132" s="11"/>
      <c r="R132" s="11"/>
      <c r="S132" s="11"/>
      <c r="T132" s="10"/>
      <c r="U132" s="161" t="s">
        <v>10164</v>
      </c>
    </row>
    <row r="133" spans="1:21" ht="51" x14ac:dyDescent="0.2">
      <c r="A133" s="150" t="s">
        <v>9014</v>
      </c>
      <c r="B133" s="153" t="s">
        <v>63</v>
      </c>
      <c r="C133" s="9">
        <v>7449006184</v>
      </c>
      <c r="D133" s="9" t="s">
        <v>8719</v>
      </c>
      <c r="E133" s="26" t="s">
        <v>8436</v>
      </c>
      <c r="F133" s="9" t="s">
        <v>8720</v>
      </c>
      <c r="G133" s="9"/>
      <c r="H133" s="9" t="s">
        <v>273</v>
      </c>
      <c r="I133" s="11">
        <v>10</v>
      </c>
      <c r="J133" s="11"/>
      <c r="K133" s="11"/>
      <c r="L133" s="11">
        <v>5</v>
      </c>
      <c r="M133" s="11"/>
      <c r="N133" s="11">
        <v>5</v>
      </c>
      <c r="O133" s="11">
        <v>4</v>
      </c>
      <c r="P133" s="11">
        <v>2</v>
      </c>
      <c r="Q133" s="11">
        <v>2</v>
      </c>
      <c r="R133" s="11"/>
      <c r="S133" s="11"/>
      <c r="T133" s="10"/>
      <c r="U133" s="161" t="s">
        <v>10164</v>
      </c>
    </row>
    <row r="134" spans="1:21" ht="51" x14ac:dyDescent="0.2">
      <c r="A134" s="150" t="s">
        <v>9014</v>
      </c>
      <c r="B134" s="153" t="s">
        <v>63</v>
      </c>
      <c r="C134" s="9">
        <v>7449006184</v>
      </c>
      <c r="D134" s="9" t="s">
        <v>8719</v>
      </c>
      <c r="E134" s="26" t="s">
        <v>8436</v>
      </c>
      <c r="F134" s="9" t="s">
        <v>8720</v>
      </c>
      <c r="G134" s="9"/>
      <c r="H134" s="9" t="s">
        <v>121</v>
      </c>
      <c r="I134" s="11">
        <v>3</v>
      </c>
      <c r="J134" s="11"/>
      <c r="K134" s="11"/>
      <c r="L134" s="11"/>
      <c r="M134" s="11"/>
      <c r="N134" s="11">
        <v>3</v>
      </c>
      <c r="O134" s="11">
        <v>2</v>
      </c>
      <c r="P134" s="11">
        <v>2</v>
      </c>
      <c r="Q134" s="11"/>
      <c r="R134" s="11"/>
      <c r="S134" s="11"/>
      <c r="T134" s="10"/>
      <c r="U134" s="161" t="s">
        <v>10164</v>
      </c>
    </row>
    <row r="135" spans="1:21" ht="51" x14ac:dyDescent="0.2">
      <c r="A135" s="150" t="s">
        <v>9014</v>
      </c>
      <c r="B135" s="153" t="s">
        <v>63</v>
      </c>
      <c r="C135" s="9">
        <v>7449006184</v>
      </c>
      <c r="D135" s="9" t="s">
        <v>8719</v>
      </c>
      <c r="E135" s="26" t="s">
        <v>8436</v>
      </c>
      <c r="F135" s="9" t="s">
        <v>8720</v>
      </c>
      <c r="G135" s="9"/>
      <c r="H135" s="9" t="s">
        <v>255</v>
      </c>
      <c r="I135" s="11">
        <v>13</v>
      </c>
      <c r="J135" s="11"/>
      <c r="K135" s="11"/>
      <c r="L135" s="11"/>
      <c r="M135" s="11"/>
      <c r="N135" s="11">
        <v>13</v>
      </c>
      <c r="O135" s="11">
        <v>8</v>
      </c>
      <c r="P135" s="11">
        <v>8</v>
      </c>
      <c r="Q135" s="11"/>
      <c r="R135" s="11"/>
      <c r="S135" s="11"/>
      <c r="T135" s="10"/>
      <c r="U135" s="161" t="s">
        <v>10164</v>
      </c>
    </row>
    <row r="136" spans="1:21" ht="38.25" x14ac:dyDescent="0.2">
      <c r="A136" s="150" t="s">
        <v>9014</v>
      </c>
      <c r="B136" s="153" t="s">
        <v>63</v>
      </c>
      <c r="C136" s="9">
        <v>7449006184</v>
      </c>
      <c r="D136" s="9" t="s">
        <v>8719</v>
      </c>
      <c r="E136" s="26" t="s">
        <v>8434</v>
      </c>
      <c r="F136" s="9" t="s">
        <v>4841</v>
      </c>
      <c r="G136" s="9"/>
      <c r="H136" s="9" t="s">
        <v>273</v>
      </c>
      <c r="I136" s="11">
        <v>1</v>
      </c>
      <c r="J136" s="11"/>
      <c r="K136" s="11"/>
      <c r="L136" s="11"/>
      <c r="M136" s="11"/>
      <c r="N136" s="11">
        <v>1</v>
      </c>
      <c r="O136" s="11"/>
      <c r="P136" s="11"/>
      <c r="Q136" s="11"/>
      <c r="R136" s="11"/>
      <c r="S136" s="11"/>
      <c r="T136" s="10"/>
      <c r="U136" s="161" t="s">
        <v>10164</v>
      </c>
    </row>
    <row r="137" spans="1:21" ht="51" x14ac:dyDescent="0.2">
      <c r="A137" s="150" t="s">
        <v>9014</v>
      </c>
      <c r="B137" s="153" t="s">
        <v>63</v>
      </c>
      <c r="C137" s="9">
        <v>7449006184</v>
      </c>
      <c r="D137" s="9" t="s">
        <v>8719</v>
      </c>
      <c r="E137" s="26" t="s">
        <v>8434</v>
      </c>
      <c r="F137" s="9" t="s">
        <v>4043</v>
      </c>
      <c r="G137" s="9"/>
      <c r="H137" s="9" t="s">
        <v>421</v>
      </c>
      <c r="I137" s="11">
        <v>131</v>
      </c>
      <c r="J137" s="11">
        <v>0</v>
      </c>
      <c r="K137" s="11"/>
      <c r="L137" s="11"/>
      <c r="M137" s="11"/>
      <c r="N137" s="11">
        <v>3</v>
      </c>
      <c r="O137" s="11">
        <v>3</v>
      </c>
      <c r="P137" s="11">
        <v>3</v>
      </c>
      <c r="Q137" s="11"/>
      <c r="R137" s="11"/>
      <c r="S137" s="11"/>
      <c r="T137" s="10"/>
      <c r="U137" s="161" t="s">
        <v>10164</v>
      </c>
    </row>
    <row r="138" spans="1:21" ht="76.5" x14ac:dyDescent="0.2">
      <c r="A138" s="150" t="s">
        <v>9014</v>
      </c>
      <c r="B138" s="153" t="s">
        <v>63</v>
      </c>
      <c r="C138" s="9">
        <v>7449006184</v>
      </c>
      <c r="D138" s="9" t="s">
        <v>8719</v>
      </c>
      <c r="E138" s="26" t="s">
        <v>8434</v>
      </c>
      <c r="F138" s="9" t="s">
        <v>2260</v>
      </c>
      <c r="G138" s="9"/>
      <c r="H138" s="9" t="s">
        <v>120</v>
      </c>
      <c r="I138" s="11">
        <v>1</v>
      </c>
      <c r="J138" s="11"/>
      <c r="K138" s="11"/>
      <c r="L138" s="11"/>
      <c r="M138" s="11"/>
      <c r="N138" s="11">
        <v>1</v>
      </c>
      <c r="O138" s="11"/>
      <c r="P138" s="11"/>
      <c r="Q138" s="11"/>
      <c r="R138" s="11"/>
      <c r="S138" s="11"/>
      <c r="T138" s="10"/>
      <c r="U138" s="161" t="s">
        <v>10164</v>
      </c>
    </row>
    <row r="139" spans="1:21" ht="38.25" x14ac:dyDescent="0.2">
      <c r="A139" s="150" t="s">
        <v>9014</v>
      </c>
      <c r="B139" s="153" t="s">
        <v>63</v>
      </c>
      <c r="C139" s="9">
        <v>7449006184</v>
      </c>
      <c r="D139" s="9" t="s">
        <v>8719</v>
      </c>
      <c r="E139" s="26" t="s">
        <v>8434</v>
      </c>
      <c r="F139" s="9" t="s">
        <v>5180</v>
      </c>
      <c r="G139" s="9"/>
      <c r="H139" s="9" t="s">
        <v>8649</v>
      </c>
      <c r="I139" s="11">
        <v>1</v>
      </c>
      <c r="J139" s="11"/>
      <c r="K139" s="11"/>
      <c r="L139" s="11">
        <v>1</v>
      </c>
      <c r="M139" s="11"/>
      <c r="N139" s="11"/>
      <c r="O139" s="11"/>
      <c r="P139" s="11"/>
      <c r="Q139" s="11"/>
      <c r="R139" s="11"/>
      <c r="S139" s="11"/>
      <c r="T139" s="10"/>
      <c r="U139" s="161" t="s">
        <v>10164</v>
      </c>
    </row>
    <row r="140" spans="1:21" ht="38.25" x14ac:dyDescent="0.2">
      <c r="A140" s="150" t="s">
        <v>9014</v>
      </c>
      <c r="B140" s="153" t="s">
        <v>63</v>
      </c>
      <c r="C140" s="9">
        <v>7449006184</v>
      </c>
      <c r="D140" s="9" t="s">
        <v>8719</v>
      </c>
      <c r="E140" s="26" t="s">
        <v>8434</v>
      </c>
      <c r="F140" s="9" t="s">
        <v>4841</v>
      </c>
      <c r="G140" s="9"/>
      <c r="H140" s="9" t="s">
        <v>273</v>
      </c>
      <c r="I140" s="11">
        <v>1</v>
      </c>
      <c r="J140" s="11"/>
      <c r="K140" s="11"/>
      <c r="L140" s="11">
        <v>1</v>
      </c>
      <c r="M140" s="11"/>
      <c r="N140" s="11"/>
      <c r="O140" s="11"/>
      <c r="P140" s="11"/>
      <c r="Q140" s="11"/>
      <c r="R140" s="11"/>
      <c r="S140" s="11"/>
      <c r="T140" s="10"/>
      <c r="U140" s="161" t="s">
        <v>10164</v>
      </c>
    </row>
    <row r="141" spans="1:21" ht="25.5" x14ac:dyDescent="0.2">
      <c r="A141" s="150" t="s">
        <v>9014</v>
      </c>
      <c r="B141" s="153" t="s">
        <v>63</v>
      </c>
      <c r="C141" s="9">
        <v>7449006184</v>
      </c>
      <c r="D141" s="9" t="s">
        <v>8719</v>
      </c>
      <c r="E141" s="26" t="s">
        <v>8434</v>
      </c>
      <c r="F141" s="9" t="s">
        <v>5222</v>
      </c>
      <c r="G141" s="9"/>
      <c r="H141" s="9" t="s">
        <v>400</v>
      </c>
      <c r="I141" s="11">
        <v>68</v>
      </c>
      <c r="J141" s="11"/>
      <c r="K141" s="11"/>
      <c r="L141" s="11">
        <v>1</v>
      </c>
      <c r="M141" s="11"/>
      <c r="N141" s="11"/>
      <c r="O141" s="11"/>
      <c r="P141" s="11"/>
      <c r="Q141" s="11"/>
      <c r="R141" s="11"/>
      <c r="S141" s="11"/>
      <c r="T141" s="10"/>
      <c r="U141" s="161" t="s">
        <v>10164</v>
      </c>
    </row>
    <row r="142" spans="1:21" ht="38.25" x14ac:dyDescent="0.2">
      <c r="A142" s="150" t="s">
        <v>9014</v>
      </c>
      <c r="B142" s="153" t="s">
        <v>63</v>
      </c>
      <c r="C142" s="9">
        <v>7449006184</v>
      </c>
      <c r="D142" s="9" t="s">
        <v>8719</v>
      </c>
      <c r="E142" s="26" t="s">
        <v>8434</v>
      </c>
      <c r="F142" s="9" t="s">
        <v>5222</v>
      </c>
      <c r="G142" s="9"/>
      <c r="H142" s="9" t="s">
        <v>273</v>
      </c>
      <c r="I142" s="11">
        <v>68</v>
      </c>
      <c r="J142" s="11">
        <v>0</v>
      </c>
      <c r="K142" s="11"/>
      <c r="L142" s="11">
        <v>1</v>
      </c>
      <c r="M142" s="11"/>
      <c r="N142" s="11"/>
      <c r="O142" s="11"/>
      <c r="P142" s="11"/>
      <c r="Q142" s="11"/>
      <c r="R142" s="11"/>
      <c r="S142" s="11"/>
      <c r="T142" s="10"/>
      <c r="U142" s="161" t="s">
        <v>10164</v>
      </c>
    </row>
    <row r="143" spans="1:21" ht="51" x14ac:dyDescent="0.2">
      <c r="A143" s="150" t="s">
        <v>9014</v>
      </c>
      <c r="B143" s="153" t="s">
        <v>63</v>
      </c>
      <c r="C143" s="9">
        <v>7449006184</v>
      </c>
      <c r="D143" s="9" t="s">
        <v>8719</v>
      </c>
      <c r="E143" s="26" t="s">
        <v>8434</v>
      </c>
      <c r="F143" s="9" t="s">
        <v>5180</v>
      </c>
      <c r="G143" s="9"/>
      <c r="H143" s="9" t="s">
        <v>227</v>
      </c>
      <c r="I143" s="11">
        <v>3</v>
      </c>
      <c r="J143" s="11"/>
      <c r="K143" s="11"/>
      <c r="L143" s="11">
        <v>2</v>
      </c>
      <c r="M143" s="11"/>
      <c r="N143" s="11">
        <v>1</v>
      </c>
      <c r="O143" s="11"/>
      <c r="P143" s="11"/>
      <c r="Q143" s="11"/>
      <c r="R143" s="11"/>
      <c r="S143" s="11"/>
      <c r="T143" s="10"/>
      <c r="U143" s="161" t="s">
        <v>10164</v>
      </c>
    </row>
    <row r="144" spans="1:21" ht="38.25" x14ac:dyDescent="0.2">
      <c r="A144" s="150" t="s">
        <v>9014</v>
      </c>
      <c r="B144" s="153" t="s">
        <v>63</v>
      </c>
      <c r="C144" s="9">
        <v>7449006184</v>
      </c>
      <c r="D144" s="9" t="s">
        <v>8719</v>
      </c>
      <c r="E144" s="26" t="s">
        <v>8434</v>
      </c>
      <c r="F144" s="9" t="s">
        <v>4784</v>
      </c>
      <c r="G144" s="9"/>
      <c r="H144" s="9" t="s">
        <v>8649</v>
      </c>
      <c r="I144" s="11">
        <v>1</v>
      </c>
      <c r="J144" s="11"/>
      <c r="K144" s="11"/>
      <c r="L144" s="11"/>
      <c r="M144" s="11"/>
      <c r="N144" s="11">
        <v>1</v>
      </c>
      <c r="O144" s="11"/>
      <c r="P144" s="11"/>
      <c r="Q144" s="11"/>
      <c r="R144" s="11"/>
      <c r="S144" s="11"/>
      <c r="T144" s="10"/>
      <c r="U144" s="161" t="s">
        <v>10164</v>
      </c>
    </row>
    <row r="145" spans="1:21" ht="89.25" x14ac:dyDescent="0.2">
      <c r="A145" s="150" t="s">
        <v>9014</v>
      </c>
      <c r="B145" s="153" t="s">
        <v>63</v>
      </c>
      <c r="C145" s="9">
        <v>7449006184</v>
      </c>
      <c r="D145" s="9" t="s">
        <v>8719</v>
      </c>
      <c r="E145" s="26" t="s">
        <v>8434</v>
      </c>
      <c r="F145" s="9" t="s">
        <v>8548</v>
      </c>
      <c r="G145" s="9"/>
      <c r="H145" s="9" t="s">
        <v>219</v>
      </c>
      <c r="I145" s="11">
        <v>1</v>
      </c>
      <c r="J145" s="11"/>
      <c r="K145" s="11"/>
      <c r="L145" s="11">
        <v>1</v>
      </c>
      <c r="M145" s="11"/>
      <c r="N145" s="11"/>
      <c r="O145" s="11"/>
      <c r="P145" s="11"/>
      <c r="Q145" s="11"/>
      <c r="R145" s="11"/>
      <c r="S145" s="11"/>
      <c r="T145" s="10"/>
      <c r="U145" s="161" t="s">
        <v>10164</v>
      </c>
    </row>
    <row r="146" spans="1:21" ht="38.25" x14ac:dyDescent="0.2">
      <c r="A146" s="150" t="s">
        <v>9014</v>
      </c>
      <c r="B146" s="153" t="s">
        <v>63</v>
      </c>
      <c r="C146" s="9">
        <v>7449006184</v>
      </c>
      <c r="D146" s="9" t="s">
        <v>8719</v>
      </c>
      <c r="E146" s="26" t="s">
        <v>8434</v>
      </c>
      <c r="F146" s="9" t="s">
        <v>4784</v>
      </c>
      <c r="G146" s="9"/>
      <c r="H146" s="9" t="s">
        <v>400</v>
      </c>
      <c r="I146" s="11">
        <v>1</v>
      </c>
      <c r="J146" s="11"/>
      <c r="K146" s="11"/>
      <c r="L146" s="11">
        <v>1</v>
      </c>
      <c r="M146" s="11"/>
      <c r="N146" s="11"/>
      <c r="O146" s="11"/>
      <c r="P146" s="11"/>
      <c r="Q146" s="11"/>
      <c r="R146" s="11"/>
      <c r="S146" s="11"/>
      <c r="T146" s="10"/>
      <c r="U146" s="161" t="s">
        <v>10164</v>
      </c>
    </row>
    <row r="147" spans="1:21" ht="89.25" x14ac:dyDescent="0.2">
      <c r="A147" s="150" t="s">
        <v>9014</v>
      </c>
      <c r="B147" s="153" t="s">
        <v>63</v>
      </c>
      <c r="C147" s="9">
        <v>7449006184</v>
      </c>
      <c r="D147" s="9" t="s">
        <v>8719</v>
      </c>
      <c r="E147" s="26" t="s">
        <v>8434</v>
      </c>
      <c r="F147" s="9" t="s">
        <v>5222</v>
      </c>
      <c r="G147" s="9"/>
      <c r="H147" s="9" t="s">
        <v>219</v>
      </c>
      <c r="I147" s="11">
        <v>70</v>
      </c>
      <c r="J147" s="11"/>
      <c r="K147" s="11"/>
      <c r="L147" s="11">
        <v>2</v>
      </c>
      <c r="M147" s="11"/>
      <c r="N147" s="11"/>
      <c r="O147" s="11"/>
      <c r="P147" s="11"/>
      <c r="Q147" s="11"/>
      <c r="R147" s="11"/>
      <c r="S147" s="11"/>
      <c r="T147" s="10"/>
      <c r="U147" s="161" t="s">
        <v>10164</v>
      </c>
    </row>
    <row r="148" spans="1:21" ht="89.25" x14ac:dyDescent="0.2">
      <c r="A148" s="150" t="s">
        <v>9014</v>
      </c>
      <c r="B148" s="153" t="s">
        <v>63</v>
      </c>
      <c r="C148" s="9">
        <v>7449006184</v>
      </c>
      <c r="D148" s="9" t="s">
        <v>8719</v>
      </c>
      <c r="E148" s="26" t="s">
        <v>8434</v>
      </c>
      <c r="F148" s="9" t="s">
        <v>5383</v>
      </c>
      <c r="G148" s="9"/>
      <c r="H148" s="9" t="s">
        <v>219</v>
      </c>
      <c r="I148" s="11">
        <v>1</v>
      </c>
      <c r="J148" s="11"/>
      <c r="K148" s="11"/>
      <c r="L148" s="11">
        <v>1</v>
      </c>
      <c r="M148" s="11"/>
      <c r="N148" s="11"/>
      <c r="O148" s="11"/>
      <c r="P148" s="11"/>
      <c r="Q148" s="11"/>
      <c r="R148" s="11"/>
      <c r="S148" s="11"/>
      <c r="T148" s="10"/>
      <c r="U148" s="161" t="s">
        <v>10164</v>
      </c>
    </row>
    <row r="149" spans="1:21" ht="38.25" x14ac:dyDescent="0.2">
      <c r="A149" s="150" t="s">
        <v>9014</v>
      </c>
      <c r="B149" s="153" t="s">
        <v>63</v>
      </c>
      <c r="C149" s="9">
        <v>7449006184</v>
      </c>
      <c r="D149" s="9" t="s">
        <v>8719</v>
      </c>
      <c r="E149" s="26" t="s">
        <v>8434</v>
      </c>
      <c r="F149" s="9" t="s">
        <v>4841</v>
      </c>
      <c r="G149" s="9"/>
      <c r="H149" s="9" t="s">
        <v>273</v>
      </c>
      <c r="I149" s="11">
        <v>2</v>
      </c>
      <c r="J149" s="11"/>
      <c r="K149" s="11"/>
      <c r="L149" s="11"/>
      <c r="M149" s="11"/>
      <c r="N149" s="11">
        <v>2</v>
      </c>
      <c r="O149" s="11">
        <v>2</v>
      </c>
      <c r="P149" s="11">
        <v>2</v>
      </c>
      <c r="Q149" s="11"/>
      <c r="R149" s="11"/>
      <c r="S149" s="11"/>
      <c r="T149" s="10"/>
      <c r="U149" s="161" t="s">
        <v>10164</v>
      </c>
    </row>
    <row r="150" spans="1:21" ht="51" x14ac:dyDescent="0.2">
      <c r="A150" s="150" t="s">
        <v>9015</v>
      </c>
      <c r="B150" s="153" t="s">
        <v>63</v>
      </c>
      <c r="C150" s="9">
        <v>7411009901</v>
      </c>
      <c r="D150" s="9" t="s">
        <v>8694</v>
      </c>
      <c r="E150" s="26" t="s">
        <v>8434</v>
      </c>
      <c r="F150" s="9" t="s">
        <v>4859</v>
      </c>
      <c r="G150" s="9"/>
      <c r="H150" s="9" t="s">
        <v>425</v>
      </c>
      <c r="I150" s="11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1</v>
      </c>
      <c r="O150" s="11">
        <v>1</v>
      </c>
      <c r="P150" s="11">
        <v>1</v>
      </c>
      <c r="Q150" s="11">
        <v>0</v>
      </c>
      <c r="R150" s="11">
        <v>0</v>
      </c>
      <c r="S150" s="11">
        <v>0</v>
      </c>
      <c r="T150" s="10"/>
      <c r="U150" s="161" t="s">
        <v>10164</v>
      </c>
    </row>
    <row r="151" spans="1:21" ht="89.25" x14ac:dyDescent="0.2">
      <c r="A151" s="150" t="s">
        <v>9015</v>
      </c>
      <c r="B151" s="153" t="s">
        <v>63</v>
      </c>
      <c r="C151" s="9">
        <v>7449126805</v>
      </c>
      <c r="D151" s="9" t="s">
        <v>8729</v>
      </c>
      <c r="E151" s="26" t="s">
        <v>8434</v>
      </c>
      <c r="F151" s="9" t="s">
        <v>5537</v>
      </c>
      <c r="G151" s="9"/>
      <c r="H151" s="9" t="s">
        <v>219</v>
      </c>
      <c r="I151" s="11">
        <v>1</v>
      </c>
      <c r="J151" s="11">
        <v>0</v>
      </c>
      <c r="K151" s="11">
        <v>0</v>
      </c>
      <c r="L151" s="11">
        <v>0</v>
      </c>
      <c r="M151" s="11">
        <v>0</v>
      </c>
      <c r="N151" s="11">
        <v>1</v>
      </c>
      <c r="O151" s="11">
        <v>1</v>
      </c>
      <c r="P151" s="11">
        <v>1</v>
      </c>
      <c r="Q151" s="11">
        <v>0</v>
      </c>
      <c r="R151" s="11">
        <v>0</v>
      </c>
      <c r="S151" s="11">
        <v>0</v>
      </c>
      <c r="T151" s="10"/>
      <c r="U151" s="161" t="s">
        <v>10164</v>
      </c>
    </row>
    <row r="152" spans="1:21" ht="89.25" x14ac:dyDescent="0.2">
      <c r="A152" s="150" t="s">
        <v>9015</v>
      </c>
      <c r="B152" s="153" t="s">
        <v>63</v>
      </c>
      <c r="C152" s="9">
        <v>7452106855</v>
      </c>
      <c r="D152" s="9" t="s">
        <v>9163</v>
      </c>
      <c r="E152" s="26" t="s">
        <v>8434</v>
      </c>
      <c r="F152" s="9" t="s">
        <v>5537</v>
      </c>
      <c r="G152" s="9"/>
      <c r="H152" s="9" t="s">
        <v>219</v>
      </c>
      <c r="I152" s="11">
        <v>1</v>
      </c>
      <c r="J152" s="11">
        <v>0</v>
      </c>
      <c r="K152" s="11">
        <v>0</v>
      </c>
      <c r="L152" s="11">
        <v>0</v>
      </c>
      <c r="M152" s="11">
        <v>0</v>
      </c>
      <c r="N152" s="11">
        <v>1</v>
      </c>
      <c r="O152" s="11">
        <v>1</v>
      </c>
      <c r="P152" s="11">
        <v>0</v>
      </c>
      <c r="Q152" s="11">
        <v>0</v>
      </c>
      <c r="R152" s="11">
        <v>0</v>
      </c>
      <c r="S152" s="11">
        <v>0</v>
      </c>
      <c r="T152" s="10"/>
      <c r="U152" s="161" t="s">
        <v>10164</v>
      </c>
    </row>
    <row r="153" spans="1:21" ht="89.25" x14ac:dyDescent="0.2">
      <c r="A153" s="150" t="s">
        <v>9015</v>
      </c>
      <c r="B153" s="153" t="s">
        <v>63</v>
      </c>
      <c r="C153" s="9">
        <v>7452106855</v>
      </c>
      <c r="D153" s="9" t="s">
        <v>9163</v>
      </c>
      <c r="E153" s="26" t="s">
        <v>8434</v>
      </c>
      <c r="F153" s="9" t="s">
        <v>4889</v>
      </c>
      <c r="G153" s="9"/>
      <c r="H153" s="9" t="s">
        <v>219</v>
      </c>
      <c r="I153" s="11">
        <v>1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1</v>
      </c>
      <c r="P153" s="11">
        <v>1</v>
      </c>
      <c r="Q153" s="11">
        <v>0</v>
      </c>
      <c r="R153" s="11">
        <v>0</v>
      </c>
      <c r="S153" s="11">
        <v>0</v>
      </c>
      <c r="T153" s="10"/>
      <c r="U153" s="161" t="s">
        <v>10164</v>
      </c>
    </row>
    <row r="154" spans="1:21" ht="89.25" x14ac:dyDescent="0.2">
      <c r="A154" s="150" t="s">
        <v>9015</v>
      </c>
      <c r="B154" s="153" t="s">
        <v>63</v>
      </c>
      <c r="C154" s="9">
        <v>7452106855</v>
      </c>
      <c r="D154" s="9" t="s">
        <v>9163</v>
      </c>
      <c r="E154" s="26" t="s">
        <v>8434</v>
      </c>
      <c r="F154" s="9" t="s">
        <v>2147</v>
      </c>
      <c r="G154" s="9"/>
      <c r="H154" s="9" t="s">
        <v>219</v>
      </c>
      <c r="I154" s="11">
        <v>1</v>
      </c>
      <c r="J154" s="11">
        <v>0</v>
      </c>
      <c r="K154" s="11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0"/>
      <c r="U154" s="161" t="s">
        <v>10164</v>
      </c>
    </row>
    <row r="155" spans="1:21" ht="89.25" x14ac:dyDescent="0.2">
      <c r="A155" s="150" t="s">
        <v>9015</v>
      </c>
      <c r="B155" s="153" t="s">
        <v>63</v>
      </c>
      <c r="C155" s="9">
        <v>7422000795</v>
      </c>
      <c r="D155" s="9" t="s">
        <v>8710</v>
      </c>
      <c r="E155" s="26" t="s">
        <v>8434</v>
      </c>
      <c r="F155" s="9" t="s">
        <v>5537</v>
      </c>
      <c r="G155" s="9"/>
      <c r="H155" s="9" t="s">
        <v>219</v>
      </c>
      <c r="I155" s="11">
        <v>1</v>
      </c>
      <c r="J155" s="11">
        <v>0</v>
      </c>
      <c r="K155" s="11">
        <v>0</v>
      </c>
      <c r="L155" s="11">
        <v>0</v>
      </c>
      <c r="M155" s="11">
        <v>0</v>
      </c>
      <c r="N155" s="11">
        <v>1</v>
      </c>
      <c r="O155" s="11">
        <v>1</v>
      </c>
      <c r="P155" s="11">
        <v>1</v>
      </c>
      <c r="Q155" s="11">
        <v>0</v>
      </c>
      <c r="R155" s="11">
        <v>0</v>
      </c>
      <c r="S155" s="11">
        <v>0</v>
      </c>
      <c r="T155" s="10"/>
      <c r="U155" s="161" t="s">
        <v>10164</v>
      </c>
    </row>
    <row r="156" spans="1:21" ht="89.25" x14ac:dyDescent="0.2">
      <c r="A156" s="150" t="s">
        <v>9015</v>
      </c>
      <c r="B156" s="153" t="s">
        <v>63</v>
      </c>
      <c r="C156" s="9">
        <v>7449006184</v>
      </c>
      <c r="D156" s="9" t="s">
        <v>8719</v>
      </c>
      <c r="E156" s="26" t="s">
        <v>8434</v>
      </c>
      <c r="F156" s="9" t="s">
        <v>5537</v>
      </c>
      <c r="G156" s="9"/>
      <c r="H156" s="9" t="s">
        <v>219</v>
      </c>
      <c r="I156" s="11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1</v>
      </c>
      <c r="O156" s="11">
        <v>1</v>
      </c>
      <c r="P156" s="11">
        <v>0</v>
      </c>
      <c r="Q156" s="11">
        <v>0</v>
      </c>
      <c r="R156" s="11">
        <v>0</v>
      </c>
      <c r="S156" s="11">
        <v>0</v>
      </c>
      <c r="T156" s="10"/>
      <c r="U156" s="161" t="s">
        <v>10164</v>
      </c>
    </row>
    <row r="157" spans="1:21" ht="51" x14ac:dyDescent="0.2">
      <c r="A157" s="150" t="s">
        <v>9015</v>
      </c>
      <c r="B157" s="153" t="s">
        <v>63</v>
      </c>
      <c r="C157" s="9">
        <v>7449006184</v>
      </c>
      <c r="D157" s="9" t="s">
        <v>8719</v>
      </c>
      <c r="E157" s="26" t="s">
        <v>8434</v>
      </c>
      <c r="F157" s="9" t="s">
        <v>5455</v>
      </c>
      <c r="G157" s="9"/>
      <c r="H157" s="9" t="s">
        <v>418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1</v>
      </c>
      <c r="P157" s="11">
        <v>1</v>
      </c>
      <c r="Q157" s="11">
        <v>0</v>
      </c>
      <c r="R157" s="11">
        <v>0</v>
      </c>
      <c r="S157" s="11">
        <v>0</v>
      </c>
      <c r="T157" s="10"/>
      <c r="U157" s="161" t="s">
        <v>10164</v>
      </c>
    </row>
    <row r="158" spans="1:21" ht="51" x14ac:dyDescent="0.2">
      <c r="A158" s="150" t="s">
        <v>9015</v>
      </c>
      <c r="B158" s="153" t="s">
        <v>63</v>
      </c>
      <c r="C158" s="9">
        <v>7449006184</v>
      </c>
      <c r="D158" s="9" t="s">
        <v>8719</v>
      </c>
      <c r="E158" s="26" t="s">
        <v>8434</v>
      </c>
      <c r="F158" s="9" t="s">
        <v>2337</v>
      </c>
      <c r="G158" s="9"/>
      <c r="H158" s="9" t="s">
        <v>418</v>
      </c>
      <c r="I158" s="11">
        <v>2</v>
      </c>
      <c r="J158" s="11">
        <v>0</v>
      </c>
      <c r="K158" s="11">
        <v>0</v>
      </c>
      <c r="L158" s="11">
        <v>0</v>
      </c>
      <c r="M158" s="11">
        <v>0</v>
      </c>
      <c r="N158" s="11">
        <v>2</v>
      </c>
      <c r="O158" s="11">
        <v>2</v>
      </c>
      <c r="P158" s="11">
        <v>2</v>
      </c>
      <c r="Q158" s="11">
        <v>0</v>
      </c>
      <c r="R158" s="11">
        <v>0</v>
      </c>
      <c r="S158" s="11">
        <v>0</v>
      </c>
      <c r="T158" s="10"/>
      <c r="U158" s="161" t="s">
        <v>10164</v>
      </c>
    </row>
    <row r="159" spans="1:21" ht="89.25" x14ac:dyDescent="0.2">
      <c r="A159" s="150" t="s">
        <v>9015</v>
      </c>
      <c r="B159" s="153" t="s">
        <v>63</v>
      </c>
      <c r="C159" s="9">
        <v>7449006184</v>
      </c>
      <c r="D159" s="9" t="s">
        <v>8719</v>
      </c>
      <c r="E159" s="26" t="s">
        <v>8434</v>
      </c>
      <c r="F159" s="9" t="s">
        <v>5455</v>
      </c>
      <c r="G159" s="9"/>
      <c r="H159" s="9" t="s">
        <v>219</v>
      </c>
      <c r="I159" s="11">
        <v>2</v>
      </c>
      <c r="J159" s="11">
        <v>0</v>
      </c>
      <c r="K159" s="11">
        <v>0</v>
      </c>
      <c r="L159" s="11">
        <v>0</v>
      </c>
      <c r="M159" s="11">
        <v>0</v>
      </c>
      <c r="N159" s="11">
        <v>2</v>
      </c>
      <c r="O159" s="11">
        <v>1</v>
      </c>
      <c r="P159" s="11">
        <v>0</v>
      </c>
      <c r="Q159" s="11">
        <v>1</v>
      </c>
      <c r="R159" s="11">
        <v>0</v>
      </c>
      <c r="S159" s="11">
        <v>0</v>
      </c>
      <c r="T159" s="10"/>
      <c r="U159" s="161" t="s">
        <v>10164</v>
      </c>
    </row>
    <row r="160" spans="1:21" ht="25.5" x14ac:dyDescent="0.2">
      <c r="A160" s="150" t="s">
        <v>9015</v>
      </c>
      <c r="B160" s="153" t="s">
        <v>63</v>
      </c>
      <c r="C160" s="9">
        <v>7449006184</v>
      </c>
      <c r="D160" s="9" t="s">
        <v>8719</v>
      </c>
      <c r="E160" s="26" t="s">
        <v>8434</v>
      </c>
      <c r="F160" s="9" t="s">
        <v>2215</v>
      </c>
      <c r="G160" s="9"/>
      <c r="H160" s="9" t="s">
        <v>567</v>
      </c>
      <c r="I160" s="11">
        <v>1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1</v>
      </c>
      <c r="P160" s="11">
        <v>1</v>
      </c>
      <c r="Q160" s="11">
        <v>0</v>
      </c>
      <c r="R160" s="11">
        <v>0</v>
      </c>
      <c r="S160" s="11">
        <v>0</v>
      </c>
      <c r="T160" s="10"/>
      <c r="U160" s="161" t="s">
        <v>10164</v>
      </c>
    </row>
    <row r="161" spans="1:21" ht="51" x14ac:dyDescent="0.2">
      <c r="A161" s="150" t="s">
        <v>9015</v>
      </c>
      <c r="B161" s="153" t="s">
        <v>63</v>
      </c>
      <c r="C161" s="9">
        <v>7449006184</v>
      </c>
      <c r="D161" s="9" t="s">
        <v>8719</v>
      </c>
      <c r="E161" s="26" t="s">
        <v>8434</v>
      </c>
      <c r="F161" s="9" t="s">
        <v>3132</v>
      </c>
      <c r="G161" s="9"/>
      <c r="H161" s="9" t="s">
        <v>227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1</v>
      </c>
      <c r="P161" s="11">
        <v>1</v>
      </c>
      <c r="Q161" s="11">
        <v>0</v>
      </c>
      <c r="R161" s="11">
        <v>0</v>
      </c>
      <c r="S161" s="11">
        <v>0</v>
      </c>
      <c r="T161" s="10"/>
      <c r="U161" s="161" t="s">
        <v>10164</v>
      </c>
    </row>
    <row r="162" spans="1:21" ht="51" x14ac:dyDescent="0.2">
      <c r="A162" s="150" t="s">
        <v>9015</v>
      </c>
      <c r="B162" s="153" t="s">
        <v>63</v>
      </c>
      <c r="C162" s="9">
        <v>7449006184</v>
      </c>
      <c r="D162" s="9" t="s">
        <v>8719</v>
      </c>
      <c r="E162" s="26" t="s">
        <v>8434</v>
      </c>
      <c r="F162" s="9" t="s">
        <v>4779</v>
      </c>
      <c r="G162" s="9"/>
      <c r="H162" s="9" t="s">
        <v>227</v>
      </c>
      <c r="I162" s="11">
        <v>1</v>
      </c>
      <c r="J162" s="11">
        <v>0</v>
      </c>
      <c r="K162" s="11">
        <v>0</v>
      </c>
      <c r="L162" s="11">
        <v>0</v>
      </c>
      <c r="M162" s="11">
        <v>0</v>
      </c>
      <c r="N162" s="11">
        <v>1</v>
      </c>
      <c r="O162" s="11">
        <v>1</v>
      </c>
      <c r="P162" s="11">
        <v>1</v>
      </c>
      <c r="Q162" s="11">
        <v>0</v>
      </c>
      <c r="R162" s="11">
        <v>0</v>
      </c>
      <c r="S162" s="11">
        <v>0</v>
      </c>
      <c r="T162" s="10"/>
      <c r="U162" s="161" t="s">
        <v>10164</v>
      </c>
    </row>
    <row r="163" spans="1:21" ht="51" x14ac:dyDescent="0.2">
      <c r="A163" s="150" t="s">
        <v>9021</v>
      </c>
      <c r="B163" s="153" t="s">
        <v>63</v>
      </c>
      <c r="C163" s="9">
        <v>7415029289</v>
      </c>
      <c r="D163" s="9" t="s">
        <v>8702</v>
      </c>
      <c r="E163" s="26" t="s">
        <v>8434</v>
      </c>
      <c r="F163" s="9" t="s">
        <v>4842</v>
      </c>
      <c r="G163" s="9"/>
      <c r="H163" s="9" t="s">
        <v>379</v>
      </c>
      <c r="I163" s="11">
        <v>1</v>
      </c>
      <c r="J163" s="11"/>
      <c r="K163" s="11"/>
      <c r="L163" s="11"/>
      <c r="M163" s="11"/>
      <c r="N163" s="11">
        <v>1</v>
      </c>
      <c r="O163" s="11">
        <v>1</v>
      </c>
      <c r="P163" s="11"/>
      <c r="Q163" s="11"/>
      <c r="R163" s="11"/>
      <c r="S163" s="11"/>
      <c r="T163" s="10"/>
      <c r="U163" s="161" t="s">
        <v>10164</v>
      </c>
    </row>
    <row r="164" spans="1:21" ht="51" x14ac:dyDescent="0.2">
      <c r="A164" s="150" t="s">
        <v>9021</v>
      </c>
      <c r="B164" s="153" t="s">
        <v>63</v>
      </c>
      <c r="C164" s="9">
        <v>7409005177</v>
      </c>
      <c r="D164" s="9" t="s">
        <v>9135</v>
      </c>
      <c r="E164" s="26" t="s">
        <v>8434</v>
      </c>
      <c r="F164" s="9" t="s">
        <v>3821</v>
      </c>
      <c r="G164" s="9">
        <v>3</v>
      </c>
      <c r="H164" s="9" t="s">
        <v>379</v>
      </c>
      <c r="I164" s="11">
        <v>1</v>
      </c>
      <c r="J164" s="11">
        <v>1</v>
      </c>
      <c r="K164" s="11"/>
      <c r="L164" s="11"/>
      <c r="M164" s="11"/>
      <c r="N164" s="11"/>
      <c r="O164" s="11"/>
      <c r="P164" s="11"/>
      <c r="Q164" s="11"/>
      <c r="R164" s="11"/>
      <c r="S164" s="11"/>
      <c r="T164" s="10"/>
      <c r="U164" s="161" t="s">
        <v>10164</v>
      </c>
    </row>
    <row r="165" spans="1:21" ht="51" x14ac:dyDescent="0.2">
      <c r="A165" s="150" t="s">
        <v>9021</v>
      </c>
      <c r="B165" s="153" t="s">
        <v>63</v>
      </c>
      <c r="C165" s="9">
        <v>7448069375</v>
      </c>
      <c r="D165" s="9" t="s">
        <v>8717</v>
      </c>
      <c r="E165" s="26" t="s">
        <v>8434</v>
      </c>
      <c r="F165" s="9" t="s">
        <v>3777</v>
      </c>
      <c r="G165" s="9"/>
      <c r="H165" s="9" t="s">
        <v>134</v>
      </c>
      <c r="I165" s="11">
        <v>1</v>
      </c>
      <c r="J165" s="11"/>
      <c r="K165" s="11"/>
      <c r="L165" s="11"/>
      <c r="M165" s="11"/>
      <c r="N165" s="11">
        <v>1</v>
      </c>
      <c r="O165" s="11">
        <v>1</v>
      </c>
      <c r="P165" s="11"/>
      <c r="Q165" s="11"/>
      <c r="R165" s="11"/>
      <c r="S165" s="11"/>
      <c r="T165" s="10"/>
      <c r="U165" s="161" t="s">
        <v>10164</v>
      </c>
    </row>
    <row r="166" spans="1:21" ht="89.25" x14ac:dyDescent="0.2">
      <c r="A166" s="150" t="s">
        <v>9022</v>
      </c>
      <c r="B166" s="153" t="s">
        <v>63</v>
      </c>
      <c r="C166" s="9" t="s">
        <v>10151</v>
      </c>
      <c r="D166" s="9" t="s">
        <v>10152</v>
      </c>
      <c r="E166" s="26" t="s">
        <v>8434</v>
      </c>
      <c r="F166" s="9" t="s">
        <v>5537</v>
      </c>
      <c r="G166" s="9"/>
      <c r="H166" s="9" t="s">
        <v>219</v>
      </c>
      <c r="I166" s="11">
        <v>32</v>
      </c>
      <c r="J166" s="11"/>
      <c r="K166" s="11">
        <v>20</v>
      </c>
      <c r="L166" s="11"/>
      <c r="M166" s="11">
        <v>7</v>
      </c>
      <c r="N166" s="11">
        <v>12</v>
      </c>
      <c r="O166" s="11">
        <v>12</v>
      </c>
      <c r="P166" s="11">
        <v>10</v>
      </c>
      <c r="Q166" s="11"/>
      <c r="R166" s="11"/>
      <c r="S166" s="11"/>
      <c r="T166" s="10"/>
      <c r="U166" s="161" t="s">
        <v>10164</v>
      </c>
    </row>
    <row r="167" spans="1:21" ht="89.25" x14ac:dyDescent="0.2">
      <c r="A167" s="150" t="s">
        <v>9022</v>
      </c>
      <c r="B167" s="153" t="s">
        <v>63</v>
      </c>
      <c r="C167" s="9" t="s">
        <v>10151</v>
      </c>
      <c r="D167" s="9" t="s">
        <v>10152</v>
      </c>
      <c r="E167" s="26" t="s">
        <v>8434</v>
      </c>
      <c r="F167" s="9" t="s">
        <v>5502</v>
      </c>
      <c r="G167" s="9"/>
      <c r="H167" s="9" t="s">
        <v>219</v>
      </c>
      <c r="I167" s="11">
        <v>4</v>
      </c>
      <c r="J167" s="11"/>
      <c r="K167" s="11"/>
      <c r="L167" s="11"/>
      <c r="M167" s="11"/>
      <c r="N167" s="11">
        <v>4</v>
      </c>
      <c r="O167" s="11">
        <v>4</v>
      </c>
      <c r="P167" s="11">
        <v>3</v>
      </c>
      <c r="Q167" s="11"/>
      <c r="R167" s="11"/>
      <c r="S167" s="11"/>
      <c r="T167" s="10"/>
      <c r="U167" s="161" t="s">
        <v>10164</v>
      </c>
    </row>
    <row r="168" spans="1:21" ht="25.5" x14ac:dyDescent="0.2">
      <c r="A168" s="150" t="s">
        <v>9022</v>
      </c>
      <c r="B168" s="153" t="s">
        <v>63</v>
      </c>
      <c r="C168" s="9" t="s">
        <v>10151</v>
      </c>
      <c r="D168" s="9" t="s">
        <v>10152</v>
      </c>
      <c r="E168" s="26" t="s">
        <v>8434</v>
      </c>
      <c r="F168" s="9" t="s">
        <v>4842</v>
      </c>
      <c r="G168" s="9"/>
      <c r="H168" s="9" t="s">
        <v>257</v>
      </c>
      <c r="I168" s="11">
        <v>57</v>
      </c>
      <c r="J168" s="11"/>
      <c r="K168" s="11">
        <v>40</v>
      </c>
      <c r="L168" s="11"/>
      <c r="M168" s="11">
        <v>1</v>
      </c>
      <c r="N168" s="11">
        <v>17</v>
      </c>
      <c r="O168" s="11">
        <v>17</v>
      </c>
      <c r="P168" s="11">
        <v>12</v>
      </c>
      <c r="Q168" s="11"/>
      <c r="R168" s="11"/>
      <c r="S168" s="11"/>
      <c r="T168" s="10"/>
      <c r="U168" s="161" t="s">
        <v>10164</v>
      </c>
    </row>
    <row r="169" spans="1:21" ht="25.5" x14ac:dyDescent="0.2">
      <c r="A169" s="150" t="s">
        <v>9022</v>
      </c>
      <c r="B169" s="153" t="s">
        <v>63</v>
      </c>
      <c r="C169" s="9" t="s">
        <v>10151</v>
      </c>
      <c r="D169" s="9" t="s">
        <v>10152</v>
      </c>
      <c r="E169" s="26" t="s">
        <v>8434</v>
      </c>
      <c r="F169" s="9" t="s">
        <v>4840</v>
      </c>
      <c r="G169" s="9"/>
      <c r="H169" s="9" t="s">
        <v>257</v>
      </c>
      <c r="I169" s="11">
        <v>11</v>
      </c>
      <c r="J169" s="11"/>
      <c r="K169" s="11">
        <v>10</v>
      </c>
      <c r="L169" s="11"/>
      <c r="M169" s="11"/>
      <c r="N169" s="11">
        <v>1</v>
      </c>
      <c r="O169" s="11">
        <v>1</v>
      </c>
      <c r="P169" s="11">
        <v>1</v>
      </c>
      <c r="Q169" s="11"/>
      <c r="R169" s="11"/>
      <c r="S169" s="11"/>
      <c r="T169" s="10"/>
      <c r="U169" s="161" t="s">
        <v>10164</v>
      </c>
    </row>
    <row r="170" spans="1:21" ht="51" x14ac:dyDescent="0.2">
      <c r="A170" s="150" t="s">
        <v>9022</v>
      </c>
      <c r="B170" s="153" t="s">
        <v>63</v>
      </c>
      <c r="C170" s="9" t="s">
        <v>10151</v>
      </c>
      <c r="D170" s="9" t="s">
        <v>10152</v>
      </c>
      <c r="E170" s="26" t="s">
        <v>8434</v>
      </c>
      <c r="F170" s="9" t="s">
        <v>5148</v>
      </c>
      <c r="G170" s="9"/>
      <c r="H170" s="9" t="s">
        <v>255</v>
      </c>
      <c r="I170" s="11">
        <v>26</v>
      </c>
      <c r="J170" s="11"/>
      <c r="K170" s="11">
        <v>25</v>
      </c>
      <c r="L170" s="11"/>
      <c r="M170" s="11">
        <v>3</v>
      </c>
      <c r="N170" s="11">
        <v>1</v>
      </c>
      <c r="O170" s="11">
        <v>1</v>
      </c>
      <c r="P170" s="11">
        <v>1</v>
      </c>
      <c r="Q170" s="11"/>
      <c r="R170" s="11"/>
      <c r="S170" s="11"/>
      <c r="T170" s="10"/>
      <c r="U170" s="161" t="s">
        <v>10164</v>
      </c>
    </row>
    <row r="171" spans="1:21" ht="51" x14ac:dyDescent="0.2">
      <c r="A171" s="150" t="s">
        <v>9022</v>
      </c>
      <c r="B171" s="153" t="s">
        <v>63</v>
      </c>
      <c r="C171" s="9" t="s">
        <v>10151</v>
      </c>
      <c r="D171" s="9" t="s">
        <v>10152</v>
      </c>
      <c r="E171" s="26" t="s">
        <v>8434</v>
      </c>
      <c r="F171" s="9" t="s">
        <v>3710</v>
      </c>
      <c r="G171" s="9"/>
      <c r="H171" s="9" t="s">
        <v>255</v>
      </c>
      <c r="I171" s="11">
        <v>36</v>
      </c>
      <c r="J171" s="11"/>
      <c r="K171" s="11">
        <v>25</v>
      </c>
      <c r="L171" s="11"/>
      <c r="M171" s="11"/>
      <c r="N171" s="11">
        <v>11</v>
      </c>
      <c r="O171" s="11">
        <v>11</v>
      </c>
      <c r="P171" s="11">
        <v>9</v>
      </c>
      <c r="Q171" s="11"/>
      <c r="R171" s="11"/>
      <c r="S171" s="11"/>
      <c r="T171" s="10"/>
      <c r="U171" s="161" t="s">
        <v>10164</v>
      </c>
    </row>
    <row r="172" spans="1:21" ht="51" x14ac:dyDescent="0.2">
      <c r="A172" s="150" t="s">
        <v>9022</v>
      </c>
      <c r="B172" s="153" t="s">
        <v>63</v>
      </c>
      <c r="C172" s="9" t="s">
        <v>10151</v>
      </c>
      <c r="D172" s="9" t="s">
        <v>10152</v>
      </c>
      <c r="E172" s="26" t="s">
        <v>8434</v>
      </c>
      <c r="F172" s="9" t="s">
        <v>4997</v>
      </c>
      <c r="G172" s="9"/>
      <c r="H172" s="9" t="s">
        <v>255</v>
      </c>
      <c r="I172" s="11">
        <v>1</v>
      </c>
      <c r="J172" s="11"/>
      <c r="K172" s="11"/>
      <c r="L172" s="11"/>
      <c r="M172" s="11"/>
      <c r="N172" s="11">
        <v>1</v>
      </c>
      <c r="O172" s="11">
        <v>1</v>
      </c>
      <c r="P172" s="11">
        <v>1</v>
      </c>
      <c r="Q172" s="11"/>
      <c r="R172" s="11"/>
      <c r="S172" s="11"/>
      <c r="T172" s="10"/>
      <c r="U172" s="161" t="s">
        <v>10164</v>
      </c>
    </row>
    <row r="173" spans="1:21" ht="38.25" x14ac:dyDescent="0.2">
      <c r="A173" s="150" t="s">
        <v>9022</v>
      </c>
      <c r="B173" s="153" t="s">
        <v>63</v>
      </c>
      <c r="C173" s="9" t="s">
        <v>10151</v>
      </c>
      <c r="D173" s="9" t="s">
        <v>10152</v>
      </c>
      <c r="E173" s="26" t="s">
        <v>8434</v>
      </c>
      <c r="F173" s="9" t="s">
        <v>5482</v>
      </c>
      <c r="G173" s="9"/>
      <c r="H173" s="9" t="s">
        <v>8649</v>
      </c>
      <c r="I173" s="11">
        <v>46</v>
      </c>
      <c r="J173" s="11"/>
      <c r="K173" s="11">
        <v>40</v>
      </c>
      <c r="L173" s="11"/>
      <c r="M173" s="11">
        <v>5</v>
      </c>
      <c r="N173" s="11">
        <v>6</v>
      </c>
      <c r="O173" s="11">
        <v>6</v>
      </c>
      <c r="P173" s="11">
        <v>5</v>
      </c>
      <c r="Q173" s="11"/>
      <c r="R173" s="11"/>
      <c r="S173" s="11"/>
      <c r="T173" s="10"/>
      <c r="U173" s="161" t="s">
        <v>10164</v>
      </c>
    </row>
    <row r="174" spans="1:21" ht="51" x14ac:dyDescent="0.2">
      <c r="A174" s="150" t="s">
        <v>9022</v>
      </c>
      <c r="B174" s="153" t="s">
        <v>63</v>
      </c>
      <c r="C174" s="9" t="s">
        <v>10151</v>
      </c>
      <c r="D174" s="9" t="s">
        <v>10152</v>
      </c>
      <c r="E174" s="26" t="s">
        <v>8434</v>
      </c>
      <c r="F174" s="9" t="s">
        <v>4859</v>
      </c>
      <c r="G174" s="9"/>
      <c r="H174" s="9" t="s">
        <v>418</v>
      </c>
      <c r="I174" s="11">
        <v>25</v>
      </c>
      <c r="J174" s="11"/>
      <c r="K174" s="11">
        <v>25</v>
      </c>
      <c r="L174" s="11"/>
      <c r="M174" s="11"/>
      <c r="N174" s="11"/>
      <c r="O174" s="11"/>
      <c r="P174" s="11"/>
      <c r="Q174" s="11"/>
      <c r="R174" s="11"/>
      <c r="S174" s="11"/>
      <c r="T174" s="10"/>
      <c r="U174" s="161" t="s">
        <v>10164</v>
      </c>
    </row>
    <row r="175" spans="1:21" ht="51" x14ac:dyDescent="0.2">
      <c r="A175" s="150" t="s">
        <v>9022</v>
      </c>
      <c r="B175" s="153" t="s">
        <v>63</v>
      </c>
      <c r="C175" s="9" t="s">
        <v>10151</v>
      </c>
      <c r="D175" s="9" t="s">
        <v>10152</v>
      </c>
      <c r="E175" s="26" t="s">
        <v>8434</v>
      </c>
      <c r="F175" s="9" t="s">
        <v>2260</v>
      </c>
      <c r="G175" s="9"/>
      <c r="H175" s="9" t="s">
        <v>466</v>
      </c>
      <c r="I175" s="11">
        <v>67</v>
      </c>
      <c r="J175" s="11"/>
      <c r="K175" s="11">
        <v>60</v>
      </c>
      <c r="L175" s="11"/>
      <c r="M175" s="11"/>
      <c r="N175" s="11">
        <v>7</v>
      </c>
      <c r="O175" s="11">
        <v>7</v>
      </c>
      <c r="P175" s="11">
        <v>2</v>
      </c>
      <c r="Q175" s="11"/>
      <c r="R175" s="11"/>
      <c r="S175" s="11"/>
      <c r="T175" s="10"/>
      <c r="U175" s="161" t="s">
        <v>10164</v>
      </c>
    </row>
    <row r="176" spans="1:21" ht="51" x14ac:dyDescent="0.2">
      <c r="A176" s="150" t="s">
        <v>9022</v>
      </c>
      <c r="B176" s="153" t="s">
        <v>63</v>
      </c>
      <c r="C176" s="9" t="s">
        <v>10151</v>
      </c>
      <c r="D176" s="9" t="s">
        <v>10152</v>
      </c>
      <c r="E176" s="26" t="s">
        <v>8434</v>
      </c>
      <c r="F176" s="9" t="s">
        <v>2222</v>
      </c>
      <c r="G176" s="9"/>
      <c r="H176" s="9" t="s">
        <v>466</v>
      </c>
      <c r="I176" s="11">
        <v>1</v>
      </c>
      <c r="J176" s="11"/>
      <c r="K176" s="11"/>
      <c r="L176" s="11"/>
      <c r="M176" s="11"/>
      <c r="N176" s="11">
        <v>1</v>
      </c>
      <c r="O176" s="11">
        <v>1</v>
      </c>
      <c r="P176" s="11"/>
      <c r="Q176" s="11"/>
      <c r="R176" s="11"/>
      <c r="S176" s="11"/>
      <c r="T176" s="10"/>
      <c r="U176" s="161" t="s">
        <v>10164</v>
      </c>
    </row>
    <row r="177" spans="1:21" ht="51" x14ac:dyDescent="0.2">
      <c r="A177" s="150" t="s">
        <v>9022</v>
      </c>
      <c r="B177" s="153" t="s">
        <v>63</v>
      </c>
      <c r="C177" s="9" t="s">
        <v>10151</v>
      </c>
      <c r="D177" s="9" t="s">
        <v>10152</v>
      </c>
      <c r="E177" s="26" t="s">
        <v>8434</v>
      </c>
      <c r="F177" s="9" t="s">
        <v>2257</v>
      </c>
      <c r="G177" s="9"/>
      <c r="H177" s="9" t="s">
        <v>466</v>
      </c>
      <c r="I177" s="11">
        <v>1</v>
      </c>
      <c r="J177" s="11"/>
      <c r="K177" s="11"/>
      <c r="L177" s="11"/>
      <c r="M177" s="11"/>
      <c r="N177" s="11">
        <v>1</v>
      </c>
      <c r="O177" s="11">
        <v>1</v>
      </c>
      <c r="P177" s="11">
        <v>1</v>
      </c>
      <c r="Q177" s="11"/>
      <c r="R177" s="11"/>
      <c r="S177" s="11"/>
      <c r="T177" s="10"/>
      <c r="U177" s="161" t="s">
        <v>10164</v>
      </c>
    </row>
    <row r="178" spans="1:21" ht="51" x14ac:dyDescent="0.2">
      <c r="A178" s="150" t="s">
        <v>9022</v>
      </c>
      <c r="B178" s="153" t="s">
        <v>63</v>
      </c>
      <c r="C178" s="9" t="s">
        <v>10151</v>
      </c>
      <c r="D178" s="9" t="s">
        <v>10152</v>
      </c>
      <c r="E178" s="26" t="s">
        <v>8434</v>
      </c>
      <c r="F178" s="9" t="s">
        <v>2225</v>
      </c>
      <c r="G178" s="9"/>
      <c r="H178" s="9" t="s">
        <v>466</v>
      </c>
      <c r="I178" s="11">
        <v>1</v>
      </c>
      <c r="J178" s="11"/>
      <c r="K178" s="11"/>
      <c r="L178" s="11"/>
      <c r="M178" s="11"/>
      <c r="N178" s="11">
        <v>1</v>
      </c>
      <c r="O178" s="11">
        <v>1</v>
      </c>
      <c r="P178" s="11"/>
      <c r="Q178" s="11"/>
      <c r="R178" s="11"/>
      <c r="S178" s="11"/>
      <c r="T178" s="10"/>
      <c r="U178" s="161" t="s">
        <v>10164</v>
      </c>
    </row>
    <row r="179" spans="1:21" ht="51" x14ac:dyDescent="0.2">
      <c r="A179" s="150" t="s">
        <v>9022</v>
      </c>
      <c r="B179" s="153" t="s">
        <v>63</v>
      </c>
      <c r="C179" s="9" t="s">
        <v>10151</v>
      </c>
      <c r="D179" s="9" t="s">
        <v>10152</v>
      </c>
      <c r="E179" s="26" t="s">
        <v>8435</v>
      </c>
      <c r="F179" s="9" t="s">
        <v>6015</v>
      </c>
      <c r="G179" s="9"/>
      <c r="H179" s="9" t="s">
        <v>565</v>
      </c>
      <c r="I179" s="11">
        <v>7</v>
      </c>
      <c r="J179" s="11"/>
      <c r="K179" s="11">
        <v>5</v>
      </c>
      <c r="L179" s="11"/>
      <c r="M179" s="11"/>
      <c r="N179" s="11">
        <v>2</v>
      </c>
      <c r="O179" s="11">
        <v>2</v>
      </c>
      <c r="P179" s="11"/>
      <c r="Q179" s="11"/>
      <c r="R179" s="11"/>
      <c r="S179" s="11"/>
      <c r="T179" s="10"/>
      <c r="U179" s="161" t="s">
        <v>10164</v>
      </c>
    </row>
    <row r="180" spans="1:21" ht="51" x14ac:dyDescent="0.2">
      <c r="A180" s="150" t="s">
        <v>9022</v>
      </c>
      <c r="B180" s="153" t="s">
        <v>63</v>
      </c>
      <c r="C180" s="9" t="s">
        <v>10151</v>
      </c>
      <c r="D180" s="9" t="s">
        <v>10152</v>
      </c>
      <c r="E180" s="26" t="s">
        <v>8435</v>
      </c>
      <c r="F180" s="9" t="s">
        <v>8199</v>
      </c>
      <c r="G180" s="9"/>
      <c r="H180" s="9" t="s">
        <v>565</v>
      </c>
      <c r="I180" s="11">
        <v>6</v>
      </c>
      <c r="J180" s="11"/>
      <c r="K180" s="11">
        <v>5</v>
      </c>
      <c r="L180" s="11"/>
      <c r="M180" s="11"/>
      <c r="N180" s="11">
        <v>1</v>
      </c>
      <c r="O180" s="11">
        <v>1</v>
      </c>
      <c r="P180" s="11"/>
      <c r="Q180" s="11"/>
      <c r="R180" s="11"/>
      <c r="S180" s="11"/>
      <c r="T180" s="10"/>
      <c r="U180" s="161" t="s">
        <v>10164</v>
      </c>
    </row>
    <row r="181" spans="1:21" ht="51" x14ac:dyDescent="0.2">
      <c r="A181" s="150" t="s">
        <v>9022</v>
      </c>
      <c r="B181" s="153" t="s">
        <v>63</v>
      </c>
      <c r="C181" s="9" t="s">
        <v>10151</v>
      </c>
      <c r="D181" s="9" t="s">
        <v>10152</v>
      </c>
      <c r="E181" s="26" t="s">
        <v>8435</v>
      </c>
      <c r="F181" s="9" t="s">
        <v>6542</v>
      </c>
      <c r="G181" s="9"/>
      <c r="H181" s="9" t="s">
        <v>567</v>
      </c>
      <c r="I181" s="11">
        <v>7</v>
      </c>
      <c r="J181" s="11"/>
      <c r="K181" s="11">
        <v>5</v>
      </c>
      <c r="L181" s="11"/>
      <c r="M181" s="11"/>
      <c r="N181" s="11">
        <v>2</v>
      </c>
      <c r="O181" s="11">
        <v>2</v>
      </c>
      <c r="P181" s="11">
        <v>1</v>
      </c>
      <c r="Q181" s="11"/>
      <c r="R181" s="11"/>
      <c r="S181" s="11"/>
      <c r="T181" s="10"/>
      <c r="U181" s="161" t="s">
        <v>10164</v>
      </c>
    </row>
    <row r="182" spans="1:21" ht="51" x14ac:dyDescent="0.2">
      <c r="A182" s="150" t="s">
        <v>9022</v>
      </c>
      <c r="B182" s="153" t="s">
        <v>63</v>
      </c>
      <c r="C182" s="9" t="s">
        <v>10151</v>
      </c>
      <c r="D182" s="9" t="s">
        <v>10152</v>
      </c>
      <c r="E182" s="26" t="s">
        <v>8435</v>
      </c>
      <c r="F182" s="9" t="s">
        <v>7897</v>
      </c>
      <c r="G182" s="9"/>
      <c r="H182" s="9" t="s">
        <v>567</v>
      </c>
      <c r="I182" s="11">
        <v>14</v>
      </c>
      <c r="J182" s="11"/>
      <c r="K182" s="11">
        <v>10</v>
      </c>
      <c r="L182" s="11"/>
      <c r="M182" s="11"/>
      <c r="N182" s="11">
        <v>4</v>
      </c>
      <c r="O182" s="11">
        <v>4</v>
      </c>
      <c r="P182" s="11">
        <v>3</v>
      </c>
      <c r="Q182" s="11"/>
      <c r="R182" s="11"/>
      <c r="S182" s="11"/>
      <c r="T182" s="10"/>
      <c r="U182" s="161" t="s">
        <v>10164</v>
      </c>
    </row>
    <row r="183" spans="1:21" ht="51" x14ac:dyDescent="0.2">
      <c r="A183" s="150" t="s">
        <v>9022</v>
      </c>
      <c r="B183" s="153" t="s">
        <v>63</v>
      </c>
      <c r="C183" s="9" t="s">
        <v>10151</v>
      </c>
      <c r="D183" s="9" t="s">
        <v>10152</v>
      </c>
      <c r="E183" s="26" t="s">
        <v>8435</v>
      </c>
      <c r="F183" s="9" t="s">
        <v>8080</v>
      </c>
      <c r="G183" s="9"/>
      <c r="H183" s="9" t="s">
        <v>266</v>
      </c>
      <c r="I183" s="11">
        <v>15</v>
      </c>
      <c r="J183" s="11"/>
      <c r="K183" s="11">
        <v>15</v>
      </c>
      <c r="L183" s="11"/>
      <c r="M183" s="11">
        <v>14</v>
      </c>
      <c r="N183" s="11"/>
      <c r="O183" s="11"/>
      <c r="P183" s="11"/>
      <c r="Q183" s="11"/>
      <c r="R183" s="11"/>
      <c r="S183" s="11"/>
      <c r="T183" s="10"/>
      <c r="U183" s="161" t="s">
        <v>10164</v>
      </c>
    </row>
    <row r="184" spans="1:21" ht="51" x14ac:dyDescent="0.2">
      <c r="A184" s="150" t="s">
        <v>9022</v>
      </c>
      <c r="B184" s="153" t="s">
        <v>63</v>
      </c>
      <c r="C184" s="9" t="s">
        <v>10151</v>
      </c>
      <c r="D184" s="9" t="s">
        <v>10152</v>
      </c>
      <c r="E184" s="26" t="s">
        <v>8435</v>
      </c>
      <c r="F184" s="9" t="s">
        <v>6845</v>
      </c>
      <c r="G184" s="9"/>
      <c r="H184" s="9" t="s">
        <v>266</v>
      </c>
      <c r="I184" s="11">
        <v>10</v>
      </c>
      <c r="J184" s="11"/>
      <c r="K184" s="11"/>
      <c r="L184" s="11"/>
      <c r="M184" s="11"/>
      <c r="N184" s="11">
        <v>10</v>
      </c>
      <c r="O184" s="11">
        <v>10</v>
      </c>
      <c r="P184" s="11">
        <v>5</v>
      </c>
      <c r="Q184" s="11"/>
      <c r="R184" s="11"/>
      <c r="S184" s="11"/>
      <c r="T184" s="10"/>
      <c r="U184" s="161" t="s">
        <v>10164</v>
      </c>
    </row>
    <row r="185" spans="1:21" ht="25.5" x14ac:dyDescent="0.2">
      <c r="A185" s="150" t="s">
        <v>9022</v>
      </c>
      <c r="B185" s="153" t="s">
        <v>63</v>
      </c>
      <c r="C185" s="9" t="s">
        <v>10151</v>
      </c>
      <c r="D185" s="9" t="s">
        <v>10152</v>
      </c>
      <c r="E185" s="26" t="s">
        <v>8434</v>
      </c>
      <c r="F185" s="9" t="s">
        <v>1611</v>
      </c>
      <c r="G185" s="9"/>
      <c r="H185" s="9"/>
      <c r="I185" s="11">
        <v>2</v>
      </c>
      <c r="J185" s="11"/>
      <c r="K185" s="11"/>
      <c r="L185" s="11"/>
      <c r="M185" s="11"/>
      <c r="N185" s="11">
        <v>2</v>
      </c>
      <c r="O185" s="11">
        <v>2</v>
      </c>
      <c r="P185" s="11">
        <v>2</v>
      </c>
      <c r="Q185" s="11"/>
      <c r="R185" s="11"/>
      <c r="S185" s="11"/>
      <c r="T185" s="10"/>
      <c r="U185" s="161" t="s">
        <v>10164</v>
      </c>
    </row>
    <row r="186" spans="1:21" ht="51" x14ac:dyDescent="0.2">
      <c r="A186" s="150" t="s">
        <v>9022</v>
      </c>
      <c r="B186" s="153" t="s">
        <v>63</v>
      </c>
      <c r="C186" s="9" t="s">
        <v>10151</v>
      </c>
      <c r="D186" s="9" t="s">
        <v>10152</v>
      </c>
      <c r="E186" s="26" t="s">
        <v>8435</v>
      </c>
      <c r="F186" s="9" t="s">
        <v>7085</v>
      </c>
      <c r="G186" s="9"/>
      <c r="H186" s="9" t="s">
        <v>266</v>
      </c>
      <c r="I186" s="11">
        <v>2</v>
      </c>
      <c r="J186" s="11"/>
      <c r="K186" s="11"/>
      <c r="L186" s="11"/>
      <c r="M186" s="11"/>
      <c r="N186" s="11">
        <v>2</v>
      </c>
      <c r="O186" s="11">
        <v>2</v>
      </c>
      <c r="P186" s="11">
        <v>1</v>
      </c>
      <c r="Q186" s="11"/>
      <c r="R186" s="11"/>
      <c r="S186" s="11"/>
      <c r="T186" s="10"/>
      <c r="U186" s="161" t="s">
        <v>10164</v>
      </c>
    </row>
    <row r="187" spans="1:21" ht="51" x14ac:dyDescent="0.2">
      <c r="A187" s="150" t="s">
        <v>9022</v>
      </c>
      <c r="B187" s="153" t="s">
        <v>63</v>
      </c>
      <c r="C187" s="9" t="s">
        <v>10151</v>
      </c>
      <c r="D187" s="9" t="s">
        <v>10152</v>
      </c>
      <c r="E187" s="26" t="s">
        <v>8435</v>
      </c>
      <c r="F187" s="9" t="s">
        <v>8085</v>
      </c>
      <c r="G187" s="9"/>
      <c r="H187" s="9"/>
      <c r="I187" s="11">
        <v>3</v>
      </c>
      <c r="J187" s="11"/>
      <c r="K187" s="11"/>
      <c r="L187" s="11"/>
      <c r="M187" s="11"/>
      <c r="N187" s="11">
        <v>3</v>
      </c>
      <c r="O187" s="11">
        <v>3</v>
      </c>
      <c r="P187" s="11">
        <v>3</v>
      </c>
      <c r="Q187" s="11"/>
      <c r="R187" s="11"/>
      <c r="S187" s="11"/>
      <c r="T187" s="10"/>
      <c r="U187" s="161" t="s">
        <v>10164</v>
      </c>
    </row>
    <row r="188" spans="1:21" ht="38.25" x14ac:dyDescent="0.2">
      <c r="A188" s="150" t="s">
        <v>9022</v>
      </c>
      <c r="B188" s="153" t="s">
        <v>63</v>
      </c>
      <c r="C188" s="9" t="s">
        <v>10151</v>
      </c>
      <c r="D188" s="9" t="s">
        <v>10152</v>
      </c>
      <c r="E188" s="26" t="s">
        <v>8434</v>
      </c>
      <c r="F188" s="9" t="s">
        <v>5280</v>
      </c>
      <c r="G188" s="9"/>
      <c r="H188" s="9" t="s">
        <v>397</v>
      </c>
      <c r="I188" s="11">
        <v>23</v>
      </c>
      <c r="J188" s="11"/>
      <c r="K188" s="11">
        <v>20</v>
      </c>
      <c r="L188" s="11"/>
      <c r="M188" s="11"/>
      <c r="N188" s="11">
        <v>3</v>
      </c>
      <c r="O188" s="11">
        <v>3</v>
      </c>
      <c r="P188" s="11"/>
      <c r="Q188" s="11"/>
      <c r="R188" s="11"/>
      <c r="S188" s="11"/>
      <c r="T188" s="10"/>
      <c r="U188" s="161" t="s">
        <v>10164</v>
      </c>
    </row>
    <row r="189" spans="1:21" ht="51" x14ac:dyDescent="0.2">
      <c r="A189" s="150" t="s">
        <v>9022</v>
      </c>
      <c r="B189" s="153" t="s">
        <v>63</v>
      </c>
      <c r="C189" s="9" t="s">
        <v>10151</v>
      </c>
      <c r="D189" s="9" t="s">
        <v>10152</v>
      </c>
      <c r="E189" s="26" t="s">
        <v>8434</v>
      </c>
      <c r="F189" s="9" t="s">
        <v>1844</v>
      </c>
      <c r="G189" s="9"/>
      <c r="H189" s="9" t="s">
        <v>255</v>
      </c>
      <c r="I189" s="11">
        <v>1</v>
      </c>
      <c r="J189" s="11"/>
      <c r="K189" s="11"/>
      <c r="L189" s="11"/>
      <c r="M189" s="11"/>
      <c r="N189" s="11">
        <v>1</v>
      </c>
      <c r="O189" s="11">
        <v>1</v>
      </c>
      <c r="P189" s="11"/>
      <c r="Q189" s="11"/>
      <c r="R189" s="11"/>
      <c r="S189" s="11"/>
      <c r="T189" s="10"/>
      <c r="U189" s="161" t="s">
        <v>10164</v>
      </c>
    </row>
    <row r="190" spans="1:21" ht="51" x14ac:dyDescent="0.2">
      <c r="A190" s="150" t="s">
        <v>9022</v>
      </c>
      <c r="B190" s="153" t="s">
        <v>63</v>
      </c>
      <c r="C190" s="9" t="s">
        <v>10151</v>
      </c>
      <c r="D190" s="9" t="s">
        <v>10152</v>
      </c>
      <c r="E190" s="26" t="s">
        <v>8435</v>
      </c>
      <c r="F190" s="9" t="s">
        <v>6716</v>
      </c>
      <c r="G190" s="9"/>
      <c r="H190" s="9" t="s">
        <v>420</v>
      </c>
      <c r="I190" s="11">
        <v>26</v>
      </c>
      <c r="J190" s="11"/>
      <c r="K190" s="11">
        <v>25</v>
      </c>
      <c r="L190" s="11"/>
      <c r="M190" s="11"/>
      <c r="N190" s="11">
        <v>1</v>
      </c>
      <c r="O190" s="11">
        <v>1</v>
      </c>
      <c r="P190" s="11"/>
      <c r="Q190" s="11"/>
      <c r="R190" s="11"/>
      <c r="S190" s="11"/>
      <c r="T190" s="10"/>
      <c r="U190" s="161" t="s">
        <v>10164</v>
      </c>
    </row>
    <row r="191" spans="1:21" ht="25.5" x14ac:dyDescent="0.2">
      <c r="A191" s="150" t="s">
        <v>9022</v>
      </c>
      <c r="B191" s="153" t="s">
        <v>63</v>
      </c>
      <c r="C191" s="9" t="s">
        <v>10151</v>
      </c>
      <c r="D191" s="9" t="s">
        <v>10152</v>
      </c>
      <c r="E191" s="26" t="s">
        <v>8434</v>
      </c>
      <c r="F191" s="9" t="s">
        <v>5332</v>
      </c>
      <c r="G191" s="9"/>
      <c r="H191" s="9" t="s">
        <v>266</v>
      </c>
      <c r="I191" s="11">
        <v>2</v>
      </c>
      <c r="J191" s="11"/>
      <c r="K191" s="11"/>
      <c r="L191" s="11"/>
      <c r="M191" s="11"/>
      <c r="N191" s="11">
        <v>2</v>
      </c>
      <c r="O191" s="11">
        <v>2</v>
      </c>
      <c r="P191" s="11">
        <v>2</v>
      </c>
      <c r="Q191" s="11"/>
      <c r="R191" s="11"/>
      <c r="S191" s="11"/>
      <c r="T191" s="10"/>
      <c r="U191" s="161" t="s">
        <v>10164</v>
      </c>
    </row>
    <row r="192" spans="1:21" ht="51" x14ac:dyDescent="0.2">
      <c r="A192" s="150" t="s">
        <v>9022</v>
      </c>
      <c r="B192" s="153" t="s">
        <v>63</v>
      </c>
      <c r="C192" s="9" t="s">
        <v>10151</v>
      </c>
      <c r="D192" s="9" t="s">
        <v>10152</v>
      </c>
      <c r="E192" s="26" t="s">
        <v>8435</v>
      </c>
      <c r="F192" s="9" t="s">
        <v>6834</v>
      </c>
      <c r="G192" s="9"/>
      <c r="H192" s="9" t="s">
        <v>141</v>
      </c>
      <c r="I192" s="11">
        <v>5</v>
      </c>
      <c r="J192" s="11"/>
      <c r="K192" s="11">
        <v>4</v>
      </c>
      <c r="L192" s="11"/>
      <c r="M192" s="11"/>
      <c r="N192" s="11">
        <v>1</v>
      </c>
      <c r="O192" s="11">
        <v>1</v>
      </c>
      <c r="P192" s="11">
        <v>1</v>
      </c>
      <c r="Q192" s="11"/>
      <c r="R192" s="11"/>
      <c r="S192" s="11"/>
      <c r="T192" s="10"/>
      <c r="U192" s="161" t="s">
        <v>10164</v>
      </c>
    </row>
    <row r="193" spans="1:21" ht="51" x14ac:dyDescent="0.2">
      <c r="A193" s="150" t="s">
        <v>9022</v>
      </c>
      <c r="B193" s="153" t="s">
        <v>63</v>
      </c>
      <c r="C193" s="9" t="s">
        <v>10153</v>
      </c>
      <c r="D193" s="9" t="s">
        <v>10154</v>
      </c>
      <c r="E193" s="26" t="s">
        <v>8435</v>
      </c>
      <c r="F193" s="9" t="s">
        <v>6845</v>
      </c>
      <c r="G193" s="9"/>
      <c r="H193" s="9" t="s">
        <v>266</v>
      </c>
      <c r="I193" s="11">
        <v>3</v>
      </c>
      <c r="J193" s="11"/>
      <c r="K193" s="11">
        <v>2</v>
      </c>
      <c r="L193" s="11"/>
      <c r="M193" s="11"/>
      <c r="N193" s="11">
        <v>1</v>
      </c>
      <c r="O193" s="11">
        <v>1</v>
      </c>
      <c r="P193" s="11">
        <v>1</v>
      </c>
      <c r="Q193" s="11"/>
      <c r="R193" s="11"/>
      <c r="S193" s="11"/>
      <c r="T193" s="10"/>
      <c r="U193" s="161" t="s">
        <v>10164</v>
      </c>
    </row>
    <row r="194" spans="1:21" ht="38.25" x14ac:dyDescent="0.2">
      <c r="A194" s="150" t="s">
        <v>9022</v>
      </c>
      <c r="B194" s="153" t="s">
        <v>63</v>
      </c>
      <c r="C194" s="9" t="s">
        <v>10153</v>
      </c>
      <c r="D194" s="9" t="s">
        <v>10154</v>
      </c>
      <c r="E194" s="26" t="s">
        <v>8434</v>
      </c>
      <c r="F194" s="9" t="s">
        <v>3014</v>
      </c>
      <c r="G194" s="9"/>
      <c r="H194" s="9" t="s">
        <v>147</v>
      </c>
      <c r="I194" s="11">
        <v>3</v>
      </c>
      <c r="J194" s="11"/>
      <c r="K194" s="11"/>
      <c r="L194" s="11"/>
      <c r="M194" s="11"/>
      <c r="N194" s="11">
        <v>3</v>
      </c>
      <c r="O194" s="11">
        <v>3</v>
      </c>
      <c r="P194" s="11">
        <v>3</v>
      </c>
      <c r="Q194" s="11"/>
      <c r="R194" s="11"/>
      <c r="S194" s="11"/>
      <c r="T194" s="10"/>
      <c r="U194" s="161" t="s">
        <v>10164</v>
      </c>
    </row>
    <row r="195" spans="1:21" ht="63.75" x14ac:dyDescent="0.2">
      <c r="A195" s="150" t="s">
        <v>9022</v>
      </c>
      <c r="B195" s="153" t="s">
        <v>63</v>
      </c>
      <c r="C195" s="9" t="s">
        <v>10153</v>
      </c>
      <c r="D195" s="9" t="s">
        <v>10154</v>
      </c>
      <c r="E195" s="26" t="s">
        <v>8434</v>
      </c>
      <c r="F195" s="9" t="s">
        <v>5537</v>
      </c>
      <c r="G195" s="9"/>
      <c r="H195" s="9" t="s">
        <v>204</v>
      </c>
      <c r="I195" s="11">
        <v>6</v>
      </c>
      <c r="J195" s="11"/>
      <c r="K195" s="11">
        <v>5</v>
      </c>
      <c r="L195" s="11"/>
      <c r="M195" s="11"/>
      <c r="N195" s="11">
        <v>1</v>
      </c>
      <c r="O195" s="11">
        <v>1</v>
      </c>
      <c r="P195" s="11">
        <v>1</v>
      </c>
      <c r="Q195" s="11"/>
      <c r="R195" s="11"/>
      <c r="S195" s="11"/>
      <c r="T195" s="10"/>
      <c r="U195" s="161" t="s">
        <v>10164</v>
      </c>
    </row>
    <row r="196" spans="1:21" ht="89.25" x14ac:dyDescent="0.2">
      <c r="A196" s="150" t="s">
        <v>9022</v>
      </c>
      <c r="B196" s="153" t="s">
        <v>63</v>
      </c>
      <c r="C196" s="9" t="s">
        <v>10153</v>
      </c>
      <c r="D196" s="9" t="s">
        <v>10154</v>
      </c>
      <c r="E196" s="26" t="s">
        <v>8434</v>
      </c>
      <c r="F196" s="9" t="s">
        <v>5564</v>
      </c>
      <c r="G196" s="9"/>
      <c r="H196" s="9" t="s">
        <v>219</v>
      </c>
      <c r="I196" s="11">
        <v>1</v>
      </c>
      <c r="J196" s="11"/>
      <c r="K196" s="11"/>
      <c r="L196" s="11"/>
      <c r="M196" s="11"/>
      <c r="N196" s="11">
        <v>1</v>
      </c>
      <c r="O196" s="11">
        <v>1</v>
      </c>
      <c r="P196" s="11"/>
      <c r="Q196" s="11"/>
      <c r="R196" s="11"/>
      <c r="S196" s="11"/>
      <c r="T196" s="10"/>
      <c r="U196" s="161" t="s">
        <v>10164</v>
      </c>
    </row>
    <row r="197" spans="1:21" ht="25.5" x14ac:dyDescent="0.2">
      <c r="A197" s="150" t="s">
        <v>9022</v>
      </c>
      <c r="B197" s="153" t="s">
        <v>63</v>
      </c>
      <c r="C197" s="9" t="s">
        <v>10153</v>
      </c>
      <c r="D197" s="9" t="s">
        <v>10154</v>
      </c>
      <c r="E197" s="26" t="s">
        <v>8434</v>
      </c>
      <c r="F197" s="9" t="s">
        <v>4842</v>
      </c>
      <c r="G197" s="9"/>
      <c r="H197" s="9" t="s">
        <v>257</v>
      </c>
      <c r="I197" s="11">
        <v>1</v>
      </c>
      <c r="J197" s="11"/>
      <c r="K197" s="11"/>
      <c r="L197" s="11"/>
      <c r="M197" s="11"/>
      <c r="N197" s="11">
        <v>1</v>
      </c>
      <c r="O197" s="11">
        <v>1</v>
      </c>
      <c r="P197" s="11">
        <v>1</v>
      </c>
      <c r="Q197" s="11"/>
      <c r="R197" s="11"/>
      <c r="S197" s="11"/>
      <c r="T197" s="10"/>
      <c r="U197" s="161" t="s">
        <v>10164</v>
      </c>
    </row>
    <row r="198" spans="1:21" ht="38.25" x14ac:dyDescent="0.2">
      <c r="A198" s="150" t="s">
        <v>9022</v>
      </c>
      <c r="B198" s="153" t="s">
        <v>63</v>
      </c>
      <c r="C198" s="9" t="s">
        <v>10153</v>
      </c>
      <c r="D198" s="9" t="s">
        <v>10154</v>
      </c>
      <c r="E198" s="26" t="s">
        <v>8434</v>
      </c>
      <c r="F198" s="9" t="s">
        <v>5482</v>
      </c>
      <c r="G198" s="9"/>
      <c r="H198" s="9" t="s">
        <v>8649</v>
      </c>
      <c r="I198" s="11"/>
      <c r="J198" s="11"/>
      <c r="K198" s="11">
        <v>3</v>
      </c>
      <c r="L198" s="11"/>
      <c r="M198" s="11"/>
      <c r="N198" s="11">
        <v>1</v>
      </c>
      <c r="O198" s="11">
        <v>1</v>
      </c>
      <c r="P198" s="11"/>
      <c r="Q198" s="11"/>
      <c r="R198" s="11"/>
      <c r="S198" s="11"/>
      <c r="T198" s="10"/>
      <c r="U198" s="161" t="s">
        <v>10164</v>
      </c>
    </row>
    <row r="199" spans="1:21" ht="51" x14ac:dyDescent="0.2">
      <c r="A199" s="150" t="s">
        <v>9022</v>
      </c>
      <c r="B199" s="153" t="s">
        <v>63</v>
      </c>
      <c r="C199" s="9" t="s">
        <v>10153</v>
      </c>
      <c r="D199" s="9" t="s">
        <v>10154</v>
      </c>
      <c r="E199" s="26" t="s">
        <v>8434</v>
      </c>
      <c r="F199" s="9" t="s">
        <v>2260</v>
      </c>
      <c r="G199" s="9"/>
      <c r="H199" s="9" t="s">
        <v>466</v>
      </c>
      <c r="I199" s="11">
        <v>5</v>
      </c>
      <c r="J199" s="11"/>
      <c r="K199" s="11">
        <v>5</v>
      </c>
      <c r="L199" s="11"/>
      <c r="M199" s="11"/>
      <c r="N199" s="11"/>
      <c r="O199" s="11"/>
      <c r="P199" s="11"/>
      <c r="Q199" s="11"/>
      <c r="R199" s="11"/>
      <c r="S199" s="11"/>
      <c r="T199" s="10"/>
      <c r="U199" s="161" t="s">
        <v>10164</v>
      </c>
    </row>
    <row r="200" spans="1:21" ht="51" x14ac:dyDescent="0.2">
      <c r="A200" s="150" t="s">
        <v>9022</v>
      </c>
      <c r="B200" s="153" t="s">
        <v>63</v>
      </c>
      <c r="C200" s="9" t="s">
        <v>10153</v>
      </c>
      <c r="D200" s="9" t="s">
        <v>10154</v>
      </c>
      <c r="E200" s="26" t="s">
        <v>8435</v>
      </c>
      <c r="F200" s="9" t="s">
        <v>7897</v>
      </c>
      <c r="G200" s="9"/>
      <c r="H200" s="9" t="s">
        <v>141</v>
      </c>
      <c r="I200" s="11">
        <v>5</v>
      </c>
      <c r="J200" s="11"/>
      <c r="K200" s="11">
        <v>5</v>
      </c>
      <c r="L200" s="11"/>
      <c r="M200" s="11"/>
      <c r="N200" s="11"/>
      <c r="O200" s="11"/>
      <c r="P200" s="11"/>
      <c r="Q200" s="11"/>
      <c r="R200" s="11"/>
      <c r="S200" s="11"/>
      <c r="T200" s="10"/>
      <c r="U200" s="161" t="s">
        <v>10164</v>
      </c>
    </row>
    <row r="201" spans="1:21" ht="63.75" x14ac:dyDescent="0.2">
      <c r="A201" s="150" t="s">
        <v>9022</v>
      </c>
      <c r="B201" s="153" t="s">
        <v>63</v>
      </c>
      <c r="C201" s="9" t="s">
        <v>10155</v>
      </c>
      <c r="D201" s="9" t="s">
        <v>10156</v>
      </c>
      <c r="E201" s="26" t="s">
        <v>8434</v>
      </c>
      <c r="F201" s="9" t="s">
        <v>5537</v>
      </c>
      <c r="G201" s="9"/>
      <c r="H201" s="9" t="s">
        <v>204</v>
      </c>
      <c r="I201" s="11">
        <v>4</v>
      </c>
      <c r="J201" s="11"/>
      <c r="K201" s="11">
        <v>2</v>
      </c>
      <c r="L201" s="11"/>
      <c r="M201" s="11"/>
      <c r="N201" s="11">
        <v>2</v>
      </c>
      <c r="O201" s="11">
        <v>2</v>
      </c>
      <c r="P201" s="11">
        <v>1</v>
      </c>
      <c r="Q201" s="11"/>
      <c r="R201" s="11"/>
      <c r="S201" s="11"/>
      <c r="T201" s="10"/>
      <c r="U201" s="161" t="s">
        <v>10164</v>
      </c>
    </row>
    <row r="202" spans="1:21" ht="51" x14ac:dyDescent="0.2">
      <c r="A202" s="150" t="s">
        <v>9022</v>
      </c>
      <c r="B202" s="153" t="s">
        <v>63</v>
      </c>
      <c r="C202" s="9" t="s">
        <v>10155</v>
      </c>
      <c r="D202" s="9" t="s">
        <v>10156</v>
      </c>
      <c r="E202" s="26" t="s">
        <v>8434</v>
      </c>
      <c r="F202" s="9" t="s">
        <v>2260</v>
      </c>
      <c r="G202" s="9"/>
      <c r="H202" s="9" t="s">
        <v>466</v>
      </c>
      <c r="I202" s="11">
        <v>3</v>
      </c>
      <c r="J202" s="11"/>
      <c r="K202" s="11">
        <v>3</v>
      </c>
      <c r="L202" s="11"/>
      <c r="M202" s="11"/>
      <c r="N202" s="11"/>
      <c r="O202" s="11"/>
      <c r="P202" s="11"/>
      <c r="Q202" s="11"/>
      <c r="R202" s="11"/>
      <c r="S202" s="11"/>
      <c r="T202" s="10"/>
      <c r="U202" s="161" t="s">
        <v>10164</v>
      </c>
    </row>
    <row r="203" spans="1:21" ht="38.25" x14ac:dyDescent="0.2">
      <c r="A203" s="150" t="s">
        <v>9022</v>
      </c>
      <c r="B203" s="153" t="s">
        <v>63</v>
      </c>
      <c r="C203" s="9" t="s">
        <v>10155</v>
      </c>
      <c r="D203" s="9" t="s">
        <v>10156</v>
      </c>
      <c r="E203" s="26" t="s">
        <v>8434</v>
      </c>
      <c r="F203" s="9" t="s">
        <v>4550</v>
      </c>
      <c r="G203" s="9"/>
      <c r="H203" s="9" t="s">
        <v>147</v>
      </c>
      <c r="I203" s="11">
        <v>5</v>
      </c>
      <c r="J203" s="11"/>
      <c r="K203" s="11"/>
      <c r="L203" s="11"/>
      <c r="M203" s="11"/>
      <c r="N203" s="11">
        <v>5</v>
      </c>
      <c r="O203" s="11">
        <v>5</v>
      </c>
      <c r="P203" s="11">
        <v>1</v>
      </c>
      <c r="Q203" s="11"/>
      <c r="R203" s="11"/>
      <c r="S203" s="11"/>
      <c r="T203" s="10"/>
      <c r="U203" s="161" t="s">
        <v>10164</v>
      </c>
    </row>
    <row r="204" spans="1:21" ht="38.25" x14ac:dyDescent="0.2">
      <c r="A204" s="150" t="s">
        <v>9022</v>
      </c>
      <c r="B204" s="153" t="s">
        <v>63</v>
      </c>
      <c r="C204" s="9" t="s">
        <v>10155</v>
      </c>
      <c r="D204" s="9" t="s">
        <v>10156</v>
      </c>
      <c r="E204" s="26" t="s">
        <v>8434</v>
      </c>
      <c r="F204" s="9" t="s">
        <v>3014</v>
      </c>
      <c r="G204" s="9"/>
      <c r="H204" s="9" t="s">
        <v>147</v>
      </c>
      <c r="I204" s="11">
        <v>6</v>
      </c>
      <c r="J204" s="11"/>
      <c r="K204" s="11"/>
      <c r="L204" s="11"/>
      <c r="M204" s="11"/>
      <c r="N204" s="11">
        <v>6</v>
      </c>
      <c r="O204" s="11">
        <v>6</v>
      </c>
      <c r="P204" s="11">
        <v>5</v>
      </c>
      <c r="Q204" s="11"/>
      <c r="R204" s="11"/>
      <c r="S204" s="11"/>
      <c r="T204" s="10"/>
      <c r="U204" s="161" t="s">
        <v>10164</v>
      </c>
    </row>
    <row r="205" spans="1:21" ht="38.25" x14ac:dyDescent="0.2">
      <c r="A205" s="150" t="s">
        <v>9022</v>
      </c>
      <c r="B205" s="153" t="s">
        <v>63</v>
      </c>
      <c r="C205" s="9" t="s">
        <v>10155</v>
      </c>
      <c r="D205" s="9" t="s">
        <v>10156</v>
      </c>
      <c r="E205" s="26" t="s">
        <v>8434</v>
      </c>
      <c r="F205" s="9" t="s">
        <v>8543</v>
      </c>
      <c r="G205" s="9"/>
      <c r="H205" s="9" t="s">
        <v>147</v>
      </c>
      <c r="I205" s="11">
        <v>3</v>
      </c>
      <c r="J205" s="11"/>
      <c r="K205" s="11"/>
      <c r="L205" s="11"/>
      <c r="M205" s="11"/>
      <c r="N205" s="11">
        <v>3</v>
      </c>
      <c r="O205" s="11">
        <v>3</v>
      </c>
      <c r="P205" s="11"/>
      <c r="Q205" s="11"/>
      <c r="R205" s="11"/>
      <c r="S205" s="11"/>
      <c r="T205" s="10"/>
      <c r="U205" s="161" t="s">
        <v>10164</v>
      </c>
    </row>
    <row r="206" spans="1:21" ht="38.25" x14ac:dyDescent="0.2">
      <c r="A206" s="150" t="s">
        <v>9022</v>
      </c>
      <c r="B206" s="153" t="s">
        <v>63</v>
      </c>
      <c r="C206" s="9" t="s">
        <v>10155</v>
      </c>
      <c r="D206" s="9" t="s">
        <v>10156</v>
      </c>
      <c r="E206" s="26" t="s">
        <v>8434</v>
      </c>
      <c r="F206" s="9" t="s">
        <v>2445</v>
      </c>
      <c r="G206" s="9"/>
      <c r="H206" s="9" t="s">
        <v>147</v>
      </c>
      <c r="I206" s="11">
        <v>1</v>
      </c>
      <c r="J206" s="11"/>
      <c r="K206" s="11"/>
      <c r="L206" s="11"/>
      <c r="M206" s="11"/>
      <c r="N206" s="11">
        <v>1</v>
      </c>
      <c r="O206" s="11">
        <v>1</v>
      </c>
      <c r="P206" s="11">
        <v>1</v>
      </c>
      <c r="Q206" s="11"/>
      <c r="R206" s="11"/>
      <c r="S206" s="11"/>
      <c r="T206" s="10"/>
      <c r="U206" s="161" t="s">
        <v>10164</v>
      </c>
    </row>
    <row r="207" spans="1:21" ht="89.25" x14ac:dyDescent="0.2">
      <c r="A207" s="150" t="s">
        <v>9022</v>
      </c>
      <c r="B207" s="153" t="s">
        <v>63</v>
      </c>
      <c r="C207" s="9" t="s">
        <v>10155</v>
      </c>
      <c r="D207" s="9" t="s">
        <v>10156</v>
      </c>
      <c r="E207" s="26" t="s">
        <v>8435</v>
      </c>
      <c r="F207" s="9" t="s">
        <v>8221</v>
      </c>
      <c r="G207" s="9"/>
      <c r="H207" s="9" t="s">
        <v>219</v>
      </c>
      <c r="I207" s="11">
        <v>1</v>
      </c>
      <c r="J207" s="11"/>
      <c r="K207" s="11"/>
      <c r="L207" s="11"/>
      <c r="M207" s="11"/>
      <c r="N207" s="11">
        <v>1</v>
      </c>
      <c r="O207" s="11">
        <v>1</v>
      </c>
      <c r="P207" s="11">
        <v>1</v>
      </c>
      <c r="Q207" s="11"/>
      <c r="R207" s="11"/>
      <c r="S207" s="11"/>
      <c r="T207" s="10"/>
      <c r="U207" s="161" t="s">
        <v>10164</v>
      </c>
    </row>
    <row r="208" spans="1:21" ht="51" x14ac:dyDescent="0.2">
      <c r="A208" s="150" t="s">
        <v>9022</v>
      </c>
      <c r="B208" s="153" t="s">
        <v>63</v>
      </c>
      <c r="C208" s="9" t="s">
        <v>10155</v>
      </c>
      <c r="D208" s="9" t="s">
        <v>10156</v>
      </c>
      <c r="E208" s="26" t="s">
        <v>8435</v>
      </c>
      <c r="F208" s="9" t="s">
        <v>6834</v>
      </c>
      <c r="G208" s="9"/>
      <c r="H208" s="9" t="s">
        <v>141</v>
      </c>
      <c r="I208" s="11">
        <v>6</v>
      </c>
      <c r="J208" s="11"/>
      <c r="K208" s="11">
        <v>5</v>
      </c>
      <c r="L208" s="11"/>
      <c r="M208" s="11"/>
      <c r="N208" s="11">
        <v>1</v>
      </c>
      <c r="O208" s="11">
        <v>1</v>
      </c>
      <c r="P208" s="11"/>
      <c r="Q208" s="11"/>
      <c r="R208" s="11"/>
      <c r="S208" s="11"/>
      <c r="T208" s="10"/>
      <c r="U208" s="161" t="s">
        <v>10164</v>
      </c>
    </row>
    <row r="209" spans="1:21" ht="25.5" x14ac:dyDescent="0.2">
      <c r="A209" s="150" t="s">
        <v>9022</v>
      </c>
      <c r="B209" s="153" t="s">
        <v>63</v>
      </c>
      <c r="C209" s="9" t="s">
        <v>10157</v>
      </c>
      <c r="D209" s="9" t="s">
        <v>10158</v>
      </c>
      <c r="E209" s="26" t="s">
        <v>8434</v>
      </c>
      <c r="F209" s="9" t="s">
        <v>4842</v>
      </c>
      <c r="G209" s="9"/>
      <c r="H209" s="9" t="s">
        <v>257</v>
      </c>
      <c r="I209" s="11">
        <v>7</v>
      </c>
      <c r="J209" s="11"/>
      <c r="K209" s="11"/>
      <c r="L209" s="11"/>
      <c r="M209" s="11"/>
      <c r="N209" s="11">
        <v>7</v>
      </c>
      <c r="O209" s="11">
        <v>7</v>
      </c>
      <c r="P209" s="11">
        <v>5</v>
      </c>
      <c r="Q209" s="11"/>
      <c r="R209" s="11"/>
      <c r="S209" s="11"/>
      <c r="T209" s="10"/>
      <c r="U209" s="161" t="s">
        <v>10164</v>
      </c>
    </row>
    <row r="210" spans="1:21" ht="51" x14ac:dyDescent="0.2">
      <c r="A210" s="150" t="s">
        <v>9022</v>
      </c>
      <c r="B210" s="153" t="s">
        <v>63</v>
      </c>
      <c r="C210" s="9" t="s">
        <v>10157</v>
      </c>
      <c r="D210" s="9" t="s">
        <v>10158</v>
      </c>
      <c r="E210" s="26" t="s">
        <v>8434</v>
      </c>
      <c r="F210" s="9" t="s">
        <v>3710</v>
      </c>
      <c r="G210" s="9"/>
      <c r="H210" s="9" t="s">
        <v>255</v>
      </c>
      <c r="I210" s="11">
        <v>4</v>
      </c>
      <c r="J210" s="11"/>
      <c r="K210" s="11">
        <v>2</v>
      </c>
      <c r="L210" s="11"/>
      <c r="M210" s="11"/>
      <c r="N210" s="11">
        <v>2</v>
      </c>
      <c r="O210" s="11">
        <v>2</v>
      </c>
      <c r="P210" s="11">
        <v>2</v>
      </c>
      <c r="Q210" s="11"/>
      <c r="R210" s="11"/>
      <c r="S210" s="11"/>
      <c r="T210" s="10"/>
      <c r="U210" s="161" t="s">
        <v>10164</v>
      </c>
    </row>
    <row r="211" spans="1:21" ht="51" x14ac:dyDescent="0.2">
      <c r="A211" s="150" t="s">
        <v>9022</v>
      </c>
      <c r="B211" s="153" t="s">
        <v>63</v>
      </c>
      <c r="C211" s="9" t="s">
        <v>10157</v>
      </c>
      <c r="D211" s="9" t="s">
        <v>10158</v>
      </c>
      <c r="E211" s="26" t="s">
        <v>8434</v>
      </c>
      <c r="F211" s="9" t="s">
        <v>2260</v>
      </c>
      <c r="G211" s="9"/>
      <c r="H211" s="9" t="s">
        <v>466</v>
      </c>
      <c r="I211" s="11">
        <v>6</v>
      </c>
      <c r="J211" s="11"/>
      <c r="K211" s="11">
        <v>5</v>
      </c>
      <c r="L211" s="11"/>
      <c r="M211" s="11"/>
      <c r="N211" s="11">
        <v>1</v>
      </c>
      <c r="O211" s="11">
        <v>1</v>
      </c>
      <c r="P211" s="11">
        <v>1</v>
      </c>
      <c r="Q211" s="11"/>
      <c r="R211" s="11"/>
      <c r="S211" s="11"/>
      <c r="T211" s="10"/>
      <c r="U211" s="161" t="s">
        <v>10164</v>
      </c>
    </row>
    <row r="212" spans="1:21" ht="38.25" x14ac:dyDescent="0.2">
      <c r="A212" s="150" t="s">
        <v>9022</v>
      </c>
      <c r="B212" s="153" t="s">
        <v>63</v>
      </c>
      <c r="C212" s="9" t="s">
        <v>10157</v>
      </c>
      <c r="D212" s="9" t="s">
        <v>10158</v>
      </c>
      <c r="E212" s="26" t="s">
        <v>8434</v>
      </c>
      <c r="F212" s="9" t="s">
        <v>2252</v>
      </c>
      <c r="G212" s="9"/>
      <c r="H212" s="9" t="s">
        <v>147</v>
      </c>
      <c r="I212" s="11">
        <v>1</v>
      </c>
      <c r="J212" s="11"/>
      <c r="K212" s="11"/>
      <c r="L212" s="11"/>
      <c r="M212" s="11"/>
      <c r="N212" s="11">
        <v>1</v>
      </c>
      <c r="O212" s="11">
        <v>1</v>
      </c>
      <c r="P212" s="11"/>
      <c r="Q212" s="11"/>
      <c r="R212" s="11"/>
      <c r="S212" s="11"/>
      <c r="T212" s="10"/>
      <c r="U212" s="161" t="s">
        <v>10164</v>
      </c>
    </row>
    <row r="213" spans="1:21" ht="25.5" x14ac:dyDescent="0.2">
      <c r="A213" s="150" t="s">
        <v>9022</v>
      </c>
      <c r="B213" s="153" t="s">
        <v>63</v>
      </c>
      <c r="C213" s="9" t="s">
        <v>10157</v>
      </c>
      <c r="D213" s="9" t="s">
        <v>10158</v>
      </c>
      <c r="E213" s="26" t="s">
        <v>8434</v>
      </c>
      <c r="F213" s="9" t="s">
        <v>2154</v>
      </c>
      <c r="G213" s="9"/>
      <c r="H213" s="9" t="s">
        <v>567</v>
      </c>
      <c r="I213" s="11">
        <v>3</v>
      </c>
      <c r="J213" s="11"/>
      <c r="K213" s="11">
        <v>2</v>
      </c>
      <c r="L213" s="11"/>
      <c r="M213" s="11"/>
      <c r="N213" s="11">
        <v>1</v>
      </c>
      <c r="O213" s="11">
        <v>1</v>
      </c>
      <c r="P213" s="11"/>
      <c r="Q213" s="11"/>
      <c r="R213" s="11"/>
      <c r="S213" s="11"/>
      <c r="T213" s="10"/>
      <c r="U213" s="161" t="s">
        <v>10164</v>
      </c>
    </row>
    <row r="214" spans="1:21" ht="38.25" x14ac:dyDescent="0.2">
      <c r="A214" s="150" t="s">
        <v>9022</v>
      </c>
      <c r="B214" s="153" t="s">
        <v>63</v>
      </c>
      <c r="C214" s="9" t="s">
        <v>10157</v>
      </c>
      <c r="D214" s="9" t="s">
        <v>10158</v>
      </c>
      <c r="E214" s="26" t="s">
        <v>8434</v>
      </c>
      <c r="F214" s="9" t="s">
        <v>5667</v>
      </c>
      <c r="G214" s="9"/>
      <c r="H214" s="9" t="s">
        <v>397</v>
      </c>
      <c r="I214" s="11">
        <v>1</v>
      </c>
      <c r="J214" s="11"/>
      <c r="K214" s="11"/>
      <c r="L214" s="11"/>
      <c r="M214" s="11"/>
      <c r="N214" s="11">
        <v>1</v>
      </c>
      <c r="O214" s="11">
        <v>1</v>
      </c>
      <c r="P214" s="11"/>
      <c r="Q214" s="11"/>
      <c r="R214" s="11"/>
      <c r="S214" s="11"/>
      <c r="T214" s="10"/>
      <c r="U214" s="161" t="s">
        <v>10164</v>
      </c>
    </row>
    <row r="215" spans="1:21" ht="51" x14ac:dyDescent="0.2">
      <c r="A215" s="150" t="s">
        <v>9022</v>
      </c>
      <c r="B215" s="153" t="s">
        <v>63</v>
      </c>
      <c r="C215" s="9" t="s">
        <v>10157</v>
      </c>
      <c r="D215" s="9" t="s">
        <v>10158</v>
      </c>
      <c r="E215" s="26" t="s">
        <v>8435</v>
      </c>
      <c r="F215" s="9" t="s">
        <v>8323</v>
      </c>
      <c r="G215" s="9"/>
      <c r="H215" s="9" t="s">
        <v>463</v>
      </c>
      <c r="I215" s="11">
        <v>6</v>
      </c>
      <c r="J215" s="11"/>
      <c r="K215" s="11">
        <v>5</v>
      </c>
      <c r="L215" s="11"/>
      <c r="M215" s="11"/>
      <c r="N215" s="11">
        <v>1</v>
      </c>
      <c r="O215" s="11">
        <v>1</v>
      </c>
      <c r="P215" s="11">
        <v>1</v>
      </c>
      <c r="Q215" s="11"/>
      <c r="R215" s="11"/>
      <c r="S215" s="11"/>
      <c r="T215" s="10"/>
      <c r="U215" s="161" t="s">
        <v>10164</v>
      </c>
    </row>
    <row r="216" spans="1:21" ht="51" x14ac:dyDescent="0.2">
      <c r="A216" s="150" t="s">
        <v>9022</v>
      </c>
      <c r="B216" s="153" t="s">
        <v>63</v>
      </c>
      <c r="C216" s="9" t="s">
        <v>10157</v>
      </c>
      <c r="D216" s="9" t="s">
        <v>10158</v>
      </c>
      <c r="E216" s="26" t="s">
        <v>8435</v>
      </c>
      <c r="F216" s="9" t="s">
        <v>6708</v>
      </c>
      <c r="G216" s="9"/>
      <c r="H216" s="9" t="s">
        <v>266</v>
      </c>
      <c r="I216" s="11">
        <v>1</v>
      </c>
      <c r="J216" s="11"/>
      <c r="K216" s="11"/>
      <c r="L216" s="11"/>
      <c r="M216" s="11"/>
      <c r="N216" s="11">
        <v>1</v>
      </c>
      <c r="O216" s="11">
        <v>1</v>
      </c>
      <c r="P216" s="11">
        <v>1</v>
      </c>
      <c r="Q216" s="11"/>
      <c r="R216" s="11"/>
      <c r="S216" s="11"/>
      <c r="T216" s="10"/>
      <c r="U216" s="161" t="s">
        <v>10164</v>
      </c>
    </row>
    <row r="217" spans="1:21" ht="51" x14ac:dyDescent="0.2">
      <c r="A217" s="150" t="s">
        <v>9022</v>
      </c>
      <c r="B217" s="153" t="s">
        <v>63</v>
      </c>
      <c r="C217" s="9" t="s">
        <v>10157</v>
      </c>
      <c r="D217" s="9" t="s">
        <v>10158</v>
      </c>
      <c r="E217" s="26" t="s">
        <v>8435</v>
      </c>
      <c r="F217" s="9" t="s">
        <v>8269</v>
      </c>
      <c r="G217" s="9"/>
      <c r="H217" s="9" t="s">
        <v>463</v>
      </c>
      <c r="I217" s="11">
        <v>1</v>
      </c>
      <c r="J217" s="11"/>
      <c r="K217" s="11"/>
      <c r="L217" s="11"/>
      <c r="M217" s="11"/>
      <c r="N217" s="11">
        <v>1</v>
      </c>
      <c r="O217" s="11">
        <v>1</v>
      </c>
      <c r="P217" s="11">
        <v>1</v>
      </c>
      <c r="Q217" s="11"/>
      <c r="R217" s="11"/>
      <c r="S217" s="11"/>
      <c r="T217" s="10"/>
      <c r="U217" s="161" t="s">
        <v>10164</v>
      </c>
    </row>
    <row r="218" spans="1:21" ht="51" x14ac:dyDescent="0.2">
      <c r="A218" s="150" t="s">
        <v>9022</v>
      </c>
      <c r="B218" s="153" t="s">
        <v>63</v>
      </c>
      <c r="C218" s="9" t="s">
        <v>10159</v>
      </c>
      <c r="D218" s="9" t="s">
        <v>10160</v>
      </c>
      <c r="E218" s="26" t="s">
        <v>8434</v>
      </c>
      <c r="F218" s="9" t="s">
        <v>4859</v>
      </c>
      <c r="G218" s="9"/>
      <c r="H218" s="9" t="s">
        <v>418</v>
      </c>
      <c r="I218" s="11">
        <v>2</v>
      </c>
      <c r="J218" s="11"/>
      <c r="K218" s="11"/>
      <c r="L218" s="11"/>
      <c r="M218" s="11"/>
      <c r="N218" s="11">
        <v>2</v>
      </c>
      <c r="O218" s="11">
        <v>2</v>
      </c>
      <c r="P218" s="11">
        <v>2</v>
      </c>
      <c r="Q218" s="11"/>
      <c r="R218" s="11"/>
      <c r="S218" s="11"/>
      <c r="T218" s="10"/>
      <c r="U218" s="161" t="s">
        <v>10164</v>
      </c>
    </row>
    <row r="219" spans="1:21" ht="63.75" x14ac:dyDescent="0.2">
      <c r="A219" s="150" t="s">
        <v>9022</v>
      </c>
      <c r="B219" s="153" t="s">
        <v>63</v>
      </c>
      <c r="C219" s="9" t="s">
        <v>10161</v>
      </c>
      <c r="D219" s="9" t="s">
        <v>10162</v>
      </c>
      <c r="E219" s="26" t="s">
        <v>8434</v>
      </c>
      <c r="F219" s="9" t="s">
        <v>5537</v>
      </c>
      <c r="G219" s="9"/>
      <c r="H219" s="9" t="s">
        <v>204</v>
      </c>
      <c r="I219" s="11">
        <v>1</v>
      </c>
      <c r="J219" s="11"/>
      <c r="K219" s="11"/>
      <c r="L219" s="11"/>
      <c r="M219" s="11"/>
      <c r="N219" s="11">
        <v>1</v>
      </c>
      <c r="O219" s="11">
        <v>1</v>
      </c>
      <c r="P219" s="11">
        <v>1</v>
      </c>
      <c r="Q219" s="11"/>
      <c r="R219" s="11"/>
      <c r="S219" s="11"/>
      <c r="T219" s="10"/>
      <c r="U219" s="161" t="s">
        <v>10164</v>
      </c>
    </row>
    <row r="220" spans="1:21" ht="25.5" x14ac:dyDescent="0.2">
      <c r="A220" s="150" t="s">
        <v>9022</v>
      </c>
      <c r="B220" s="153" t="s">
        <v>63</v>
      </c>
      <c r="C220" s="9" t="s">
        <v>10161</v>
      </c>
      <c r="D220" s="9" t="s">
        <v>10162</v>
      </c>
      <c r="E220" s="26" t="s">
        <v>8434</v>
      </c>
      <c r="F220" s="9" t="s">
        <v>8080</v>
      </c>
      <c r="G220" s="9"/>
      <c r="H220" s="9" t="s">
        <v>266</v>
      </c>
      <c r="I220" s="11">
        <v>1</v>
      </c>
      <c r="J220" s="11"/>
      <c r="K220" s="11"/>
      <c r="L220" s="11"/>
      <c r="M220" s="11"/>
      <c r="N220" s="11">
        <v>1</v>
      </c>
      <c r="O220" s="11">
        <v>1</v>
      </c>
      <c r="P220" s="11">
        <v>1</v>
      </c>
      <c r="Q220" s="11"/>
      <c r="R220" s="11"/>
      <c r="S220" s="11"/>
      <c r="T220" s="10"/>
      <c r="U220" s="161" t="s">
        <v>10164</v>
      </c>
    </row>
    <row r="221" spans="1:21" ht="51" x14ac:dyDescent="0.2">
      <c r="A221" s="150" t="s">
        <v>9029</v>
      </c>
      <c r="B221" s="153" t="s">
        <v>63</v>
      </c>
      <c r="C221" s="9">
        <v>7417011270</v>
      </c>
      <c r="D221" s="9" t="s">
        <v>8708</v>
      </c>
      <c r="E221" s="26" t="s">
        <v>8434</v>
      </c>
      <c r="F221" s="9" t="s">
        <v>5482</v>
      </c>
      <c r="G221" s="9" t="s">
        <v>9197</v>
      </c>
      <c r="H221" s="9" t="s">
        <v>8649</v>
      </c>
      <c r="I221" s="11">
        <v>4</v>
      </c>
      <c r="J221" s="11">
        <v>0</v>
      </c>
      <c r="K221" s="11">
        <v>4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0" t="s">
        <v>9198</v>
      </c>
      <c r="U221" s="161" t="s">
        <v>10164</v>
      </c>
    </row>
    <row r="222" spans="1:21" ht="63.75" x14ac:dyDescent="0.2">
      <c r="A222" s="150" t="s">
        <v>9029</v>
      </c>
      <c r="B222" s="153" t="s">
        <v>63</v>
      </c>
      <c r="C222" s="9">
        <v>7417011270</v>
      </c>
      <c r="D222" s="9" t="s">
        <v>8708</v>
      </c>
      <c r="E222" s="26" t="s">
        <v>8434</v>
      </c>
      <c r="F222" s="9" t="s">
        <v>2375</v>
      </c>
      <c r="G222" s="9" t="s">
        <v>9197</v>
      </c>
      <c r="H222" s="9" t="s">
        <v>311</v>
      </c>
      <c r="I222" s="11">
        <v>18</v>
      </c>
      <c r="J222" s="11">
        <v>9</v>
      </c>
      <c r="K222" s="11">
        <v>9</v>
      </c>
      <c r="L222" s="11">
        <v>0</v>
      </c>
      <c r="M222" s="11">
        <v>12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0" t="s">
        <v>9198</v>
      </c>
      <c r="U222" s="161" t="s">
        <v>10164</v>
      </c>
    </row>
    <row r="223" spans="1:21" ht="38.25" x14ac:dyDescent="0.2">
      <c r="A223" s="150" t="s">
        <v>9029</v>
      </c>
      <c r="B223" s="153" t="s">
        <v>63</v>
      </c>
      <c r="C223" s="9">
        <v>7417001747</v>
      </c>
      <c r="D223" s="9" t="s">
        <v>8707</v>
      </c>
      <c r="E223" s="26" t="s">
        <v>8434</v>
      </c>
      <c r="F223" s="9" t="s">
        <v>5482</v>
      </c>
      <c r="G223" s="9" t="s">
        <v>9197</v>
      </c>
      <c r="H223" s="9" t="s">
        <v>8649</v>
      </c>
      <c r="I223" s="11">
        <v>3</v>
      </c>
      <c r="J223" s="11">
        <v>0</v>
      </c>
      <c r="K223" s="11">
        <v>3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0" t="s">
        <v>9198</v>
      </c>
      <c r="U223" s="161" t="s">
        <v>10164</v>
      </c>
    </row>
    <row r="224" spans="1:21" ht="63.75" x14ac:dyDescent="0.2">
      <c r="A224" s="150" t="s">
        <v>9029</v>
      </c>
      <c r="B224" s="153" t="s">
        <v>63</v>
      </c>
      <c r="C224" s="9">
        <v>7417001747</v>
      </c>
      <c r="D224" s="9" t="s">
        <v>8707</v>
      </c>
      <c r="E224" s="26" t="s">
        <v>8434</v>
      </c>
      <c r="F224" s="9" t="s">
        <v>2375</v>
      </c>
      <c r="G224" s="9" t="s">
        <v>9197</v>
      </c>
      <c r="H224" s="9" t="s">
        <v>311</v>
      </c>
      <c r="I224" s="11">
        <v>15</v>
      </c>
      <c r="J224" s="11">
        <v>2</v>
      </c>
      <c r="K224" s="11">
        <v>13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0" t="s">
        <v>9198</v>
      </c>
      <c r="U224" s="161" t="s">
        <v>10164</v>
      </c>
    </row>
    <row r="225" spans="1:21" ht="51" x14ac:dyDescent="0.2">
      <c r="A225" s="150" t="s">
        <v>9029</v>
      </c>
      <c r="B225" s="153" t="s">
        <v>63</v>
      </c>
      <c r="C225" s="9">
        <v>7417001747</v>
      </c>
      <c r="D225" s="9" t="s">
        <v>8707</v>
      </c>
      <c r="E225" s="26" t="s">
        <v>8434</v>
      </c>
      <c r="F225" s="9" t="s">
        <v>1365</v>
      </c>
      <c r="G225" s="9" t="s">
        <v>9197</v>
      </c>
      <c r="H225" s="9" t="s">
        <v>383</v>
      </c>
      <c r="I225" s="11">
        <v>23</v>
      </c>
      <c r="J225" s="11">
        <v>10</v>
      </c>
      <c r="K225" s="11">
        <v>13</v>
      </c>
      <c r="L225" s="11">
        <v>0</v>
      </c>
      <c r="M225" s="11">
        <v>18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0" t="s">
        <v>9198</v>
      </c>
      <c r="U225" s="161" t="s">
        <v>10164</v>
      </c>
    </row>
    <row r="226" spans="1:21" ht="25.5" x14ac:dyDescent="0.2">
      <c r="A226" s="150" t="s">
        <v>9031</v>
      </c>
      <c r="B226" s="153" t="s">
        <v>63</v>
      </c>
      <c r="C226" s="9">
        <v>7401000191</v>
      </c>
      <c r="D226" s="9" t="s">
        <v>8681</v>
      </c>
      <c r="E226" s="26" t="s">
        <v>8434</v>
      </c>
      <c r="F226" s="9" t="s">
        <v>5148</v>
      </c>
      <c r="G226" s="9"/>
      <c r="H226" s="9" t="s">
        <v>266</v>
      </c>
      <c r="I226" s="11">
        <v>8</v>
      </c>
      <c r="J226" s="11"/>
      <c r="K226" s="11"/>
      <c r="L226" s="11">
        <v>8</v>
      </c>
      <c r="M226" s="11"/>
      <c r="N226" s="11"/>
      <c r="O226" s="11"/>
      <c r="P226" s="11"/>
      <c r="Q226" s="11"/>
      <c r="R226" s="11"/>
      <c r="S226" s="11"/>
      <c r="T226" s="10"/>
      <c r="U226" s="161" t="s">
        <v>10164</v>
      </c>
    </row>
    <row r="227" spans="1:21" ht="25.5" x14ac:dyDescent="0.2">
      <c r="A227" s="150" t="s">
        <v>9031</v>
      </c>
      <c r="B227" s="153" t="s">
        <v>63</v>
      </c>
      <c r="C227" s="9">
        <v>7401000191</v>
      </c>
      <c r="D227" s="9" t="s">
        <v>8681</v>
      </c>
      <c r="E227" s="26" t="s">
        <v>8434</v>
      </c>
      <c r="F227" s="9" t="s">
        <v>5156</v>
      </c>
      <c r="G227" s="9"/>
      <c r="H227" s="9" t="s">
        <v>266</v>
      </c>
      <c r="I227" s="11">
        <v>1</v>
      </c>
      <c r="J227" s="11"/>
      <c r="K227" s="11"/>
      <c r="L227" s="11">
        <v>1</v>
      </c>
      <c r="M227" s="11"/>
      <c r="N227" s="11"/>
      <c r="O227" s="11"/>
      <c r="P227" s="11"/>
      <c r="Q227" s="11"/>
      <c r="R227" s="11"/>
      <c r="S227" s="11"/>
      <c r="T227" s="10"/>
      <c r="U227" s="161" t="s">
        <v>10164</v>
      </c>
    </row>
    <row r="228" spans="1:21" ht="51" x14ac:dyDescent="0.2">
      <c r="A228" s="150" t="s">
        <v>9031</v>
      </c>
      <c r="B228" s="153" t="s">
        <v>63</v>
      </c>
      <c r="C228" s="9">
        <v>7401000191</v>
      </c>
      <c r="D228" s="9" t="s">
        <v>8681</v>
      </c>
      <c r="E228" s="26" t="s">
        <v>8435</v>
      </c>
      <c r="F228" s="9" t="s">
        <v>8076</v>
      </c>
      <c r="G228" s="9"/>
      <c r="H228" s="9" t="s">
        <v>266</v>
      </c>
      <c r="I228" s="11">
        <v>5</v>
      </c>
      <c r="J228" s="11"/>
      <c r="K228" s="11"/>
      <c r="L228" s="11">
        <v>4</v>
      </c>
      <c r="M228" s="11"/>
      <c r="N228" s="11">
        <v>1</v>
      </c>
      <c r="O228" s="11"/>
      <c r="P228" s="11"/>
      <c r="Q228" s="11"/>
      <c r="R228" s="11"/>
      <c r="S228" s="11"/>
      <c r="T228" s="10"/>
      <c r="U228" s="161" t="s">
        <v>10164</v>
      </c>
    </row>
    <row r="229" spans="1:21" ht="25.5" x14ac:dyDescent="0.2">
      <c r="A229" s="150" t="s">
        <v>9031</v>
      </c>
      <c r="B229" s="153" t="s">
        <v>63</v>
      </c>
      <c r="C229" s="9">
        <v>7401000191</v>
      </c>
      <c r="D229" s="9" t="s">
        <v>8681</v>
      </c>
      <c r="E229" s="26" t="s">
        <v>8434</v>
      </c>
      <c r="F229" s="9" t="s">
        <v>3710</v>
      </c>
      <c r="G229" s="9"/>
      <c r="H229" s="9" t="s">
        <v>266</v>
      </c>
      <c r="I229" s="11">
        <v>22</v>
      </c>
      <c r="J229" s="11"/>
      <c r="K229" s="11"/>
      <c r="L229" s="11">
        <v>7</v>
      </c>
      <c r="M229" s="11"/>
      <c r="N229" s="11">
        <v>9</v>
      </c>
      <c r="O229" s="11">
        <v>3</v>
      </c>
      <c r="P229" s="11">
        <v>3</v>
      </c>
      <c r="Q229" s="11"/>
      <c r="R229" s="11"/>
      <c r="S229" s="11"/>
      <c r="T229" s="10"/>
      <c r="U229" s="161" t="s">
        <v>10164</v>
      </c>
    </row>
    <row r="230" spans="1:21" ht="25.5" x14ac:dyDescent="0.2">
      <c r="A230" s="150" t="s">
        <v>9031</v>
      </c>
      <c r="B230" s="153" t="s">
        <v>63</v>
      </c>
      <c r="C230" s="9">
        <v>7401000191</v>
      </c>
      <c r="D230" s="9" t="s">
        <v>8681</v>
      </c>
      <c r="E230" s="26" t="s">
        <v>8434</v>
      </c>
      <c r="F230" s="9" t="s">
        <v>4842</v>
      </c>
      <c r="G230" s="9"/>
      <c r="H230" s="9" t="s">
        <v>266</v>
      </c>
      <c r="I230" s="11">
        <v>6</v>
      </c>
      <c r="J230" s="11"/>
      <c r="K230" s="11"/>
      <c r="L230" s="11">
        <v>3</v>
      </c>
      <c r="M230" s="11"/>
      <c r="N230" s="11">
        <v>2</v>
      </c>
      <c r="O230" s="11"/>
      <c r="P230" s="11"/>
      <c r="Q230" s="11"/>
      <c r="R230" s="11"/>
      <c r="S230" s="11"/>
      <c r="T230" s="10"/>
      <c r="U230" s="161" t="s">
        <v>10164</v>
      </c>
    </row>
    <row r="231" spans="1:21" ht="25.5" x14ac:dyDescent="0.2">
      <c r="A231" s="150" t="s">
        <v>9031</v>
      </c>
      <c r="B231" s="153" t="s">
        <v>63</v>
      </c>
      <c r="C231" s="9">
        <v>7401000191</v>
      </c>
      <c r="D231" s="9" t="s">
        <v>8681</v>
      </c>
      <c r="E231" s="26" t="s">
        <v>8434</v>
      </c>
      <c r="F231" s="9" t="s">
        <v>2260</v>
      </c>
      <c r="G231" s="9"/>
      <c r="H231" s="9" t="s">
        <v>266</v>
      </c>
      <c r="I231" s="11">
        <v>21</v>
      </c>
      <c r="J231" s="11"/>
      <c r="K231" s="11"/>
      <c r="L231" s="11">
        <v>10</v>
      </c>
      <c r="M231" s="11"/>
      <c r="N231" s="11">
        <v>8</v>
      </c>
      <c r="O231" s="11"/>
      <c r="P231" s="11"/>
      <c r="Q231" s="11"/>
      <c r="R231" s="11"/>
      <c r="S231" s="11"/>
      <c r="T231" s="10"/>
      <c r="U231" s="161" t="s">
        <v>10164</v>
      </c>
    </row>
    <row r="232" spans="1:21" ht="51" x14ac:dyDescent="0.2">
      <c r="A232" s="150" t="s">
        <v>9031</v>
      </c>
      <c r="B232" s="153" t="s">
        <v>63</v>
      </c>
      <c r="C232" s="9">
        <v>7401000191</v>
      </c>
      <c r="D232" s="9" t="s">
        <v>8681</v>
      </c>
      <c r="E232" s="26" t="s">
        <v>8435</v>
      </c>
      <c r="F232" s="9" t="s">
        <v>8418</v>
      </c>
      <c r="G232" s="9"/>
      <c r="H232" s="9" t="s">
        <v>266</v>
      </c>
      <c r="I232" s="11">
        <v>1</v>
      </c>
      <c r="J232" s="11"/>
      <c r="K232" s="11"/>
      <c r="L232" s="11"/>
      <c r="M232" s="11"/>
      <c r="N232" s="11">
        <v>1</v>
      </c>
      <c r="O232" s="11"/>
      <c r="P232" s="11"/>
      <c r="Q232" s="11"/>
      <c r="R232" s="11"/>
      <c r="S232" s="11"/>
      <c r="T232" s="10"/>
      <c r="U232" s="161" t="s">
        <v>10164</v>
      </c>
    </row>
    <row r="233" spans="1:21" ht="25.5" x14ac:dyDescent="0.2">
      <c r="A233" s="150" t="s">
        <v>9031</v>
      </c>
      <c r="B233" s="153" t="s">
        <v>63</v>
      </c>
      <c r="C233" s="9">
        <v>7401000191</v>
      </c>
      <c r="D233" s="9" t="s">
        <v>8681</v>
      </c>
      <c r="E233" s="26" t="s">
        <v>8434</v>
      </c>
      <c r="F233" s="9" t="s">
        <v>4793</v>
      </c>
      <c r="G233" s="9"/>
      <c r="H233" s="9" t="s">
        <v>266</v>
      </c>
      <c r="I233" s="11">
        <v>2</v>
      </c>
      <c r="J233" s="11"/>
      <c r="K233" s="11"/>
      <c r="L233" s="11">
        <v>1</v>
      </c>
      <c r="M233" s="11"/>
      <c r="N233" s="11">
        <v>1</v>
      </c>
      <c r="O233" s="11"/>
      <c r="P233" s="11"/>
      <c r="Q233" s="11"/>
      <c r="R233" s="11"/>
      <c r="S233" s="11"/>
      <c r="T233" s="10"/>
      <c r="U233" s="161" t="s">
        <v>10164</v>
      </c>
    </row>
    <row r="234" spans="1:21" ht="51" x14ac:dyDescent="0.2">
      <c r="A234" s="150" t="s">
        <v>9031</v>
      </c>
      <c r="B234" s="153" t="s">
        <v>63</v>
      </c>
      <c r="C234" s="9">
        <v>7401000191</v>
      </c>
      <c r="D234" s="9" t="s">
        <v>8681</v>
      </c>
      <c r="E234" s="26" t="s">
        <v>8435</v>
      </c>
      <c r="F234" s="9" t="s">
        <v>6845</v>
      </c>
      <c r="G234" s="9"/>
      <c r="H234" s="9" t="s">
        <v>266</v>
      </c>
      <c r="I234" s="11">
        <v>7</v>
      </c>
      <c r="J234" s="11"/>
      <c r="K234" s="11"/>
      <c r="L234" s="11"/>
      <c r="M234" s="11"/>
      <c r="N234" s="11">
        <v>1</v>
      </c>
      <c r="O234" s="11"/>
      <c r="P234" s="11"/>
      <c r="Q234" s="11"/>
      <c r="R234" s="11"/>
      <c r="S234" s="11"/>
      <c r="T234" s="10"/>
      <c r="U234" s="161" t="s">
        <v>10164</v>
      </c>
    </row>
    <row r="235" spans="1:21" ht="25.5" x14ac:dyDescent="0.2">
      <c r="A235" s="150" t="s">
        <v>9031</v>
      </c>
      <c r="B235" s="153" t="s">
        <v>63</v>
      </c>
      <c r="C235" s="9">
        <v>7401000191</v>
      </c>
      <c r="D235" s="9" t="s">
        <v>8681</v>
      </c>
      <c r="E235" s="26" t="s">
        <v>8434</v>
      </c>
      <c r="F235" s="9" t="s">
        <v>5574</v>
      </c>
      <c r="G235" s="9"/>
      <c r="H235" s="9" t="s">
        <v>266</v>
      </c>
      <c r="I235" s="11">
        <v>1</v>
      </c>
      <c r="J235" s="11"/>
      <c r="K235" s="11"/>
      <c r="L235" s="11"/>
      <c r="M235" s="11"/>
      <c r="N235" s="11">
        <v>1</v>
      </c>
      <c r="O235" s="11"/>
      <c r="P235" s="11"/>
      <c r="Q235" s="11"/>
      <c r="R235" s="11"/>
      <c r="S235" s="11"/>
      <c r="T235" s="10"/>
      <c r="U235" s="161" t="s">
        <v>10164</v>
      </c>
    </row>
    <row r="236" spans="1:21" ht="38.25" x14ac:dyDescent="0.2">
      <c r="A236" s="150" t="s">
        <v>9031</v>
      </c>
      <c r="B236" s="153" t="s">
        <v>63</v>
      </c>
      <c r="C236" s="9">
        <v>7401000191</v>
      </c>
      <c r="D236" s="9" t="s">
        <v>8681</v>
      </c>
      <c r="E236" s="26" t="s">
        <v>8434</v>
      </c>
      <c r="F236" s="9" t="s">
        <v>3197</v>
      </c>
      <c r="G236" s="9"/>
      <c r="H236" s="9" t="s">
        <v>266</v>
      </c>
      <c r="I236" s="11">
        <v>13</v>
      </c>
      <c r="J236" s="11"/>
      <c r="K236" s="11"/>
      <c r="L236" s="11"/>
      <c r="M236" s="11"/>
      <c r="N236" s="11">
        <v>1</v>
      </c>
      <c r="O236" s="11"/>
      <c r="P236" s="11"/>
      <c r="Q236" s="11"/>
      <c r="R236" s="11"/>
      <c r="S236" s="11"/>
      <c r="T236" s="10"/>
      <c r="U236" s="161" t="s">
        <v>10164</v>
      </c>
    </row>
    <row r="237" spans="1:21" ht="25.5" x14ac:dyDescent="0.2">
      <c r="A237" s="150" t="s">
        <v>9031</v>
      </c>
      <c r="B237" s="153" t="s">
        <v>63</v>
      </c>
      <c r="C237" s="9">
        <v>7401000191</v>
      </c>
      <c r="D237" s="9" t="s">
        <v>8681</v>
      </c>
      <c r="E237" s="26" t="s">
        <v>8434</v>
      </c>
      <c r="F237" s="9" t="s">
        <v>5416</v>
      </c>
      <c r="G237" s="9"/>
      <c r="H237" s="9" t="s">
        <v>266</v>
      </c>
      <c r="I237" s="11">
        <v>4</v>
      </c>
      <c r="J237" s="11"/>
      <c r="K237" s="11"/>
      <c r="L237" s="11">
        <v>2</v>
      </c>
      <c r="M237" s="11"/>
      <c r="N237" s="11"/>
      <c r="O237" s="11"/>
      <c r="P237" s="11"/>
      <c r="Q237" s="11"/>
      <c r="R237" s="11"/>
      <c r="S237" s="11"/>
      <c r="T237" s="10"/>
      <c r="U237" s="161" t="s">
        <v>10164</v>
      </c>
    </row>
    <row r="238" spans="1:21" ht="51" x14ac:dyDescent="0.2">
      <c r="A238" s="150" t="s">
        <v>9031</v>
      </c>
      <c r="B238" s="153" t="s">
        <v>63</v>
      </c>
      <c r="C238" s="9">
        <v>7401000191</v>
      </c>
      <c r="D238" s="9" t="s">
        <v>8681</v>
      </c>
      <c r="E238" s="26" t="s">
        <v>8435</v>
      </c>
      <c r="F238" s="9" t="s">
        <v>8030</v>
      </c>
      <c r="G238" s="9"/>
      <c r="H238" s="9" t="s">
        <v>266</v>
      </c>
      <c r="I238" s="11">
        <v>1</v>
      </c>
      <c r="J238" s="11"/>
      <c r="K238" s="11"/>
      <c r="L238" s="11">
        <v>1</v>
      </c>
      <c r="M238" s="11"/>
      <c r="N238" s="11"/>
      <c r="O238" s="11"/>
      <c r="P238" s="11"/>
      <c r="Q238" s="11"/>
      <c r="R238" s="11"/>
      <c r="S238" s="11"/>
      <c r="T238" s="10"/>
      <c r="U238" s="161" t="s">
        <v>10164</v>
      </c>
    </row>
    <row r="239" spans="1:21" ht="25.5" x14ac:dyDescent="0.2">
      <c r="A239" s="150" t="s">
        <v>9031</v>
      </c>
      <c r="B239" s="153" t="s">
        <v>63</v>
      </c>
      <c r="C239" s="9">
        <v>7401000191</v>
      </c>
      <c r="D239" s="9" t="s">
        <v>8681</v>
      </c>
      <c r="E239" s="26" t="s">
        <v>8434</v>
      </c>
      <c r="F239" s="9" t="s">
        <v>4882</v>
      </c>
      <c r="G239" s="9"/>
      <c r="H239" s="9" t="s">
        <v>266</v>
      </c>
      <c r="I239" s="11">
        <v>1</v>
      </c>
      <c r="J239" s="11"/>
      <c r="K239" s="11"/>
      <c r="L239" s="11">
        <v>1</v>
      </c>
      <c r="M239" s="11"/>
      <c r="N239" s="11"/>
      <c r="O239" s="11"/>
      <c r="P239" s="11"/>
      <c r="Q239" s="11"/>
      <c r="R239" s="11"/>
      <c r="S239" s="11"/>
      <c r="T239" s="10"/>
      <c r="U239" s="161" t="s">
        <v>10164</v>
      </c>
    </row>
    <row r="240" spans="1:21" ht="51" x14ac:dyDescent="0.2">
      <c r="A240" s="150" t="s">
        <v>9031</v>
      </c>
      <c r="B240" s="153" t="s">
        <v>63</v>
      </c>
      <c r="C240" s="9">
        <v>7401000191</v>
      </c>
      <c r="D240" s="9" t="s">
        <v>8681</v>
      </c>
      <c r="E240" s="26" t="s">
        <v>8435</v>
      </c>
      <c r="F240" s="9" t="s">
        <v>8010</v>
      </c>
      <c r="G240" s="9"/>
      <c r="H240" s="9" t="s">
        <v>266</v>
      </c>
      <c r="I240" s="11">
        <v>1</v>
      </c>
      <c r="J240" s="11"/>
      <c r="K240" s="11"/>
      <c r="L240" s="11"/>
      <c r="M240" s="11"/>
      <c r="N240" s="11">
        <v>1</v>
      </c>
      <c r="O240" s="11">
        <v>1</v>
      </c>
      <c r="P240" s="11">
        <v>1</v>
      </c>
      <c r="Q240" s="11"/>
      <c r="R240" s="11"/>
      <c r="S240" s="11"/>
      <c r="T240" s="10"/>
      <c r="U240" s="161" t="s">
        <v>10164</v>
      </c>
    </row>
    <row r="241" spans="1:21" ht="38.25" x14ac:dyDescent="0.2">
      <c r="A241" s="150" t="s">
        <v>9031</v>
      </c>
      <c r="B241" s="153" t="s">
        <v>63</v>
      </c>
      <c r="C241" s="9">
        <v>7401000191</v>
      </c>
      <c r="D241" s="9" t="s">
        <v>8681</v>
      </c>
      <c r="E241" s="26" t="s">
        <v>8434</v>
      </c>
      <c r="F241" s="9" t="s">
        <v>2211</v>
      </c>
      <c r="G241" s="9"/>
      <c r="H241" s="9" t="s">
        <v>266</v>
      </c>
      <c r="I241" s="11">
        <v>2</v>
      </c>
      <c r="J241" s="11"/>
      <c r="K241" s="11"/>
      <c r="L241" s="11">
        <v>2</v>
      </c>
      <c r="M241" s="11"/>
      <c r="N241" s="11"/>
      <c r="O241" s="11"/>
      <c r="P241" s="11"/>
      <c r="Q241" s="11"/>
      <c r="R241" s="11"/>
      <c r="S241" s="11"/>
      <c r="T241" s="10"/>
      <c r="U241" s="161" t="s">
        <v>10164</v>
      </c>
    </row>
    <row r="242" spans="1:21" ht="25.5" x14ac:dyDescent="0.2">
      <c r="A242" s="150" t="s">
        <v>9031</v>
      </c>
      <c r="B242" s="153" t="s">
        <v>63</v>
      </c>
      <c r="C242" s="9">
        <v>7401000191</v>
      </c>
      <c r="D242" s="9" t="s">
        <v>8681</v>
      </c>
      <c r="E242" s="26" t="s">
        <v>8434</v>
      </c>
      <c r="F242" s="9" t="s">
        <v>4882</v>
      </c>
      <c r="G242" s="9"/>
      <c r="H242" s="9" t="s">
        <v>266</v>
      </c>
      <c r="I242" s="11">
        <v>2</v>
      </c>
      <c r="J242" s="11"/>
      <c r="K242" s="11"/>
      <c r="L242" s="11">
        <v>2</v>
      </c>
      <c r="M242" s="11"/>
      <c r="N242" s="11"/>
      <c r="O242" s="11"/>
      <c r="P242" s="11"/>
      <c r="Q242" s="11"/>
      <c r="R242" s="11"/>
      <c r="S242" s="11"/>
      <c r="T242" s="10"/>
      <c r="U242" s="161" t="s">
        <v>10164</v>
      </c>
    </row>
    <row r="243" spans="1:21" ht="51" x14ac:dyDescent="0.2">
      <c r="A243" s="150" t="s">
        <v>9031</v>
      </c>
      <c r="B243" s="153" t="s">
        <v>63</v>
      </c>
      <c r="C243" s="9">
        <v>7401000191</v>
      </c>
      <c r="D243" s="9" t="s">
        <v>8681</v>
      </c>
      <c r="E243" s="26" t="s">
        <v>8435</v>
      </c>
      <c r="F243" s="9" t="s">
        <v>8080</v>
      </c>
      <c r="G243" s="9"/>
      <c r="H243" s="9" t="s">
        <v>266</v>
      </c>
      <c r="I243" s="11">
        <v>1</v>
      </c>
      <c r="J243" s="11"/>
      <c r="K243" s="11"/>
      <c r="L243" s="11">
        <v>1</v>
      </c>
      <c r="M243" s="11"/>
      <c r="N243" s="11"/>
      <c r="O243" s="11"/>
      <c r="P243" s="11"/>
      <c r="Q243" s="11"/>
      <c r="R243" s="11"/>
      <c r="S243" s="11"/>
      <c r="T243" s="10"/>
      <c r="U243" s="161" t="s">
        <v>10164</v>
      </c>
    </row>
    <row r="244" spans="1:21" ht="25.5" x14ac:dyDescent="0.2">
      <c r="A244" s="150" t="s">
        <v>9031</v>
      </c>
      <c r="B244" s="153" t="s">
        <v>63</v>
      </c>
      <c r="C244" s="9">
        <v>7401000191</v>
      </c>
      <c r="D244" s="9" t="s">
        <v>8681</v>
      </c>
      <c r="E244" s="26" t="s">
        <v>8434</v>
      </c>
      <c r="F244" s="9" t="s">
        <v>4840</v>
      </c>
      <c r="G244" s="9"/>
      <c r="H244" s="9" t="s">
        <v>266</v>
      </c>
      <c r="I244" s="11">
        <v>2</v>
      </c>
      <c r="J244" s="11"/>
      <c r="K244" s="11"/>
      <c r="L244" s="11">
        <v>2</v>
      </c>
      <c r="M244" s="11"/>
      <c r="N244" s="11"/>
      <c r="O244" s="11"/>
      <c r="P244" s="11"/>
      <c r="Q244" s="11"/>
      <c r="R244" s="11"/>
      <c r="S244" s="11"/>
      <c r="T244" s="10"/>
      <c r="U244" s="161" t="s">
        <v>10164</v>
      </c>
    </row>
    <row r="245" spans="1:21" ht="51" x14ac:dyDescent="0.2">
      <c r="A245" s="150" t="s">
        <v>9031</v>
      </c>
      <c r="B245" s="153" t="s">
        <v>63</v>
      </c>
      <c r="C245" s="9">
        <v>7401000191</v>
      </c>
      <c r="D245" s="9" t="s">
        <v>8681</v>
      </c>
      <c r="E245" s="26" t="s">
        <v>8435</v>
      </c>
      <c r="F245" s="9" t="s">
        <v>7014</v>
      </c>
      <c r="G245" s="9"/>
      <c r="H245" s="9" t="s">
        <v>273</v>
      </c>
      <c r="I245" s="11">
        <v>7</v>
      </c>
      <c r="J245" s="11"/>
      <c r="K245" s="11"/>
      <c r="L245" s="11">
        <v>0</v>
      </c>
      <c r="M245" s="11"/>
      <c r="N245" s="11">
        <v>7</v>
      </c>
      <c r="O245" s="11">
        <v>1</v>
      </c>
      <c r="P245" s="11">
        <v>1</v>
      </c>
      <c r="Q245" s="11"/>
      <c r="R245" s="11"/>
      <c r="S245" s="11"/>
      <c r="T245" s="10"/>
      <c r="U245" s="161" t="s">
        <v>10164</v>
      </c>
    </row>
    <row r="246" spans="1:21" ht="38.25" x14ac:dyDescent="0.2">
      <c r="A246" s="150" t="s">
        <v>9031</v>
      </c>
      <c r="B246" s="153" t="s">
        <v>63</v>
      </c>
      <c r="C246" s="9">
        <v>7401000191</v>
      </c>
      <c r="D246" s="9" t="s">
        <v>8681</v>
      </c>
      <c r="E246" s="26" t="s">
        <v>8434</v>
      </c>
      <c r="F246" s="9" t="s">
        <v>5416</v>
      </c>
      <c r="G246" s="9"/>
      <c r="H246" s="9" t="s">
        <v>273</v>
      </c>
      <c r="I246" s="11">
        <v>6</v>
      </c>
      <c r="J246" s="11"/>
      <c r="K246" s="11"/>
      <c r="L246" s="11">
        <v>2</v>
      </c>
      <c r="M246" s="11"/>
      <c r="N246" s="11">
        <v>2</v>
      </c>
      <c r="O246" s="11">
        <v>1</v>
      </c>
      <c r="P246" s="11">
        <v>1</v>
      </c>
      <c r="Q246" s="11"/>
      <c r="R246" s="11"/>
      <c r="S246" s="11"/>
      <c r="T246" s="10"/>
      <c r="U246" s="161" t="s">
        <v>10164</v>
      </c>
    </row>
    <row r="247" spans="1:21" ht="38.25" x14ac:dyDescent="0.2">
      <c r="A247" s="150" t="s">
        <v>9031</v>
      </c>
      <c r="B247" s="153" t="s">
        <v>63</v>
      </c>
      <c r="C247" s="9">
        <v>7401000191</v>
      </c>
      <c r="D247" s="9" t="s">
        <v>8681</v>
      </c>
      <c r="E247" s="26" t="s">
        <v>8434</v>
      </c>
      <c r="F247" s="9" t="s">
        <v>3710</v>
      </c>
      <c r="G247" s="9"/>
      <c r="H247" s="9" t="s">
        <v>273</v>
      </c>
      <c r="I247" s="11">
        <v>20</v>
      </c>
      <c r="J247" s="11"/>
      <c r="K247" s="11"/>
      <c r="L247" s="11">
        <v>6</v>
      </c>
      <c r="M247" s="11"/>
      <c r="N247" s="11">
        <v>8</v>
      </c>
      <c r="O247" s="11">
        <v>2</v>
      </c>
      <c r="P247" s="11">
        <v>2</v>
      </c>
      <c r="Q247" s="11"/>
      <c r="R247" s="11"/>
      <c r="S247" s="11"/>
      <c r="T247" s="10"/>
      <c r="U247" s="161" t="s">
        <v>10164</v>
      </c>
    </row>
    <row r="248" spans="1:21" ht="51" x14ac:dyDescent="0.2">
      <c r="A248" s="150" t="s">
        <v>9031</v>
      </c>
      <c r="B248" s="153" t="s">
        <v>63</v>
      </c>
      <c r="C248" s="9">
        <v>7401000191</v>
      </c>
      <c r="D248" s="9" t="s">
        <v>8681</v>
      </c>
      <c r="E248" s="26" t="s">
        <v>8435</v>
      </c>
      <c r="F248" s="9" t="s">
        <v>6845</v>
      </c>
      <c r="G248" s="9"/>
      <c r="H248" s="9" t="s">
        <v>273</v>
      </c>
      <c r="I248" s="11">
        <v>10</v>
      </c>
      <c r="J248" s="11"/>
      <c r="K248" s="11"/>
      <c r="L248" s="11">
        <v>0</v>
      </c>
      <c r="M248" s="11"/>
      <c r="N248" s="11">
        <v>4</v>
      </c>
      <c r="O248" s="11">
        <v>1</v>
      </c>
      <c r="P248" s="11">
        <v>1</v>
      </c>
      <c r="Q248" s="11"/>
      <c r="R248" s="11"/>
      <c r="S248" s="11"/>
      <c r="T248" s="10"/>
      <c r="U248" s="161" t="s">
        <v>10164</v>
      </c>
    </row>
    <row r="249" spans="1:21" ht="38.25" x14ac:dyDescent="0.2">
      <c r="A249" s="150" t="s">
        <v>9031</v>
      </c>
      <c r="B249" s="153" t="s">
        <v>63</v>
      </c>
      <c r="C249" s="9">
        <v>7401000191</v>
      </c>
      <c r="D249" s="9" t="s">
        <v>8681</v>
      </c>
      <c r="E249" s="26" t="s">
        <v>8434</v>
      </c>
      <c r="F249" s="9" t="s">
        <v>2260</v>
      </c>
      <c r="G249" s="9"/>
      <c r="H249" s="9" t="s">
        <v>273</v>
      </c>
      <c r="I249" s="11">
        <v>10</v>
      </c>
      <c r="J249" s="11"/>
      <c r="K249" s="11"/>
      <c r="L249" s="11">
        <v>2</v>
      </c>
      <c r="M249" s="11"/>
      <c r="N249" s="11">
        <v>5</v>
      </c>
      <c r="O249" s="11">
        <v>4</v>
      </c>
      <c r="P249" s="11">
        <v>4</v>
      </c>
      <c r="Q249" s="11"/>
      <c r="R249" s="11"/>
      <c r="S249" s="11"/>
      <c r="T249" s="10"/>
      <c r="U249" s="161" t="s">
        <v>10164</v>
      </c>
    </row>
    <row r="250" spans="1:21" ht="51" x14ac:dyDescent="0.2">
      <c r="A250" s="150" t="s">
        <v>9031</v>
      </c>
      <c r="B250" s="153" t="s">
        <v>63</v>
      </c>
      <c r="C250" s="9">
        <v>7401000191</v>
      </c>
      <c r="D250" s="9" t="s">
        <v>8681</v>
      </c>
      <c r="E250" s="26" t="s">
        <v>8435</v>
      </c>
      <c r="F250" s="9" t="s">
        <v>8035</v>
      </c>
      <c r="G250" s="9"/>
      <c r="H250" s="9" t="s">
        <v>273</v>
      </c>
      <c r="I250" s="11">
        <v>1</v>
      </c>
      <c r="J250" s="11"/>
      <c r="K250" s="11"/>
      <c r="L250" s="11"/>
      <c r="M250" s="11"/>
      <c r="N250" s="11">
        <v>1</v>
      </c>
      <c r="O250" s="11"/>
      <c r="P250" s="11"/>
      <c r="Q250" s="11"/>
      <c r="R250" s="11"/>
      <c r="S250" s="11"/>
      <c r="T250" s="10"/>
      <c r="U250" s="161" t="s">
        <v>10164</v>
      </c>
    </row>
    <row r="251" spans="1:21" ht="38.25" x14ac:dyDescent="0.2">
      <c r="A251" s="150" t="s">
        <v>9031</v>
      </c>
      <c r="B251" s="153" t="s">
        <v>63</v>
      </c>
      <c r="C251" s="9">
        <v>7401000191</v>
      </c>
      <c r="D251" s="9" t="s">
        <v>8681</v>
      </c>
      <c r="E251" s="26" t="s">
        <v>8434</v>
      </c>
      <c r="F251" s="9" t="s">
        <v>4842</v>
      </c>
      <c r="G251" s="9"/>
      <c r="H251" s="9" t="s">
        <v>273</v>
      </c>
      <c r="I251" s="11">
        <v>8</v>
      </c>
      <c r="J251" s="11"/>
      <c r="K251" s="11"/>
      <c r="L251" s="11">
        <v>4</v>
      </c>
      <c r="M251" s="11"/>
      <c r="N251" s="11">
        <v>2</v>
      </c>
      <c r="O251" s="11">
        <v>2</v>
      </c>
      <c r="P251" s="11">
        <v>2</v>
      </c>
      <c r="Q251" s="11"/>
      <c r="R251" s="11"/>
      <c r="S251" s="11"/>
      <c r="T251" s="10"/>
      <c r="U251" s="161" t="s">
        <v>10164</v>
      </c>
    </row>
    <row r="252" spans="1:21" ht="38.25" x14ac:dyDescent="0.2">
      <c r="A252" s="150" t="s">
        <v>9031</v>
      </c>
      <c r="B252" s="153" t="s">
        <v>63</v>
      </c>
      <c r="C252" s="9">
        <v>7401000191</v>
      </c>
      <c r="D252" s="9" t="s">
        <v>8681</v>
      </c>
      <c r="E252" s="26" t="s">
        <v>8434</v>
      </c>
      <c r="F252" s="9" t="s">
        <v>5156</v>
      </c>
      <c r="G252" s="9"/>
      <c r="H252" s="9" t="s">
        <v>273</v>
      </c>
      <c r="I252" s="11">
        <v>1</v>
      </c>
      <c r="J252" s="11"/>
      <c r="K252" s="11"/>
      <c r="L252" s="11">
        <v>1</v>
      </c>
      <c r="M252" s="11"/>
      <c r="N252" s="11"/>
      <c r="O252" s="11"/>
      <c r="P252" s="11"/>
      <c r="Q252" s="11"/>
      <c r="R252" s="11"/>
      <c r="S252" s="11"/>
      <c r="T252" s="10"/>
      <c r="U252" s="161" t="s">
        <v>10164</v>
      </c>
    </row>
    <row r="253" spans="1:21" ht="38.25" x14ac:dyDescent="0.2">
      <c r="A253" s="150" t="s">
        <v>9031</v>
      </c>
      <c r="B253" s="153" t="s">
        <v>63</v>
      </c>
      <c r="C253" s="9">
        <v>7401000191</v>
      </c>
      <c r="D253" s="9" t="s">
        <v>8681</v>
      </c>
      <c r="E253" s="26" t="s">
        <v>8434</v>
      </c>
      <c r="F253" s="9" t="s">
        <v>5148</v>
      </c>
      <c r="G253" s="9"/>
      <c r="H253" s="9" t="s">
        <v>273</v>
      </c>
      <c r="I253" s="11">
        <v>6</v>
      </c>
      <c r="J253" s="11"/>
      <c r="K253" s="11"/>
      <c r="L253" s="11">
        <v>6</v>
      </c>
      <c r="M253" s="11"/>
      <c r="N253" s="11"/>
      <c r="O253" s="11"/>
      <c r="P253" s="11"/>
      <c r="Q253" s="11"/>
      <c r="R253" s="11"/>
      <c r="S253" s="11"/>
      <c r="T253" s="10"/>
      <c r="U253" s="161" t="s">
        <v>10164</v>
      </c>
    </row>
    <row r="254" spans="1:21" ht="38.25" x14ac:dyDescent="0.2">
      <c r="A254" s="150" t="s">
        <v>9031</v>
      </c>
      <c r="B254" s="153" t="s">
        <v>63</v>
      </c>
      <c r="C254" s="9">
        <v>7401000191</v>
      </c>
      <c r="D254" s="9" t="s">
        <v>8681</v>
      </c>
      <c r="E254" s="26" t="s">
        <v>8434</v>
      </c>
      <c r="F254" s="9" t="s">
        <v>4793</v>
      </c>
      <c r="G254" s="9"/>
      <c r="H254" s="9" t="s">
        <v>273</v>
      </c>
      <c r="I254" s="11">
        <v>1</v>
      </c>
      <c r="J254" s="11"/>
      <c r="K254" s="11"/>
      <c r="L254" s="11">
        <v>1</v>
      </c>
      <c r="M254" s="11"/>
      <c r="N254" s="11"/>
      <c r="O254" s="11"/>
      <c r="P254" s="11"/>
      <c r="Q254" s="11"/>
      <c r="R254" s="11"/>
      <c r="S254" s="11"/>
      <c r="T254" s="10"/>
      <c r="U254" s="161" t="s">
        <v>10164</v>
      </c>
    </row>
    <row r="255" spans="1:21" ht="51" x14ac:dyDescent="0.2">
      <c r="A255" s="150" t="s">
        <v>9031</v>
      </c>
      <c r="B255" s="153" t="s">
        <v>63</v>
      </c>
      <c r="C255" s="9">
        <v>7401000191</v>
      </c>
      <c r="D255" s="9" t="s">
        <v>8681</v>
      </c>
      <c r="E255" s="26" t="s">
        <v>8435</v>
      </c>
      <c r="F255" s="9" t="s">
        <v>8080</v>
      </c>
      <c r="G255" s="9"/>
      <c r="H255" s="9" t="s">
        <v>273</v>
      </c>
      <c r="I255" s="11">
        <v>0</v>
      </c>
      <c r="J255" s="11"/>
      <c r="K255" s="11"/>
      <c r="L255" s="11">
        <v>0</v>
      </c>
      <c r="M255" s="11"/>
      <c r="N255" s="11"/>
      <c r="O255" s="11"/>
      <c r="P255" s="11"/>
      <c r="Q255" s="11"/>
      <c r="R255" s="11"/>
      <c r="S255" s="11"/>
      <c r="T255" s="10"/>
      <c r="U255" s="161" t="s">
        <v>10164</v>
      </c>
    </row>
    <row r="256" spans="1:21" ht="38.25" x14ac:dyDescent="0.2">
      <c r="A256" s="150" t="s">
        <v>9031</v>
      </c>
      <c r="B256" s="153" t="s">
        <v>63</v>
      </c>
      <c r="C256" s="9">
        <v>7401000191</v>
      </c>
      <c r="D256" s="9" t="s">
        <v>8681</v>
      </c>
      <c r="E256" s="26" t="s">
        <v>8434</v>
      </c>
      <c r="F256" s="9" t="s">
        <v>4882</v>
      </c>
      <c r="G256" s="9"/>
      <c r="H256" s="9" t="s">
        <v>273</v>
      </c>
      <c r="I256" s="11">
        <v>3</v>
      </c>
      <c r="J256" s="11"/>
      <c r="K256" s="11"/>
      <c r="L256" s="11">
        <v>3</v>
      </c>
      <c r="M256" s="11"/>
      <c r="N256" s="11"/>
      <c r="O256" s="11"/>
      <c r="P256" s="11"/>
      <c r="Q256" s="11"/>
      <c r="R256" s="11"/>
      <c r="S256" s="11"/>
      <c r="T256" s="10"/>
      <c r="U256" s="161" t="s">
        <v>10164</v>
      </c>
    </row>
    <row r="257" spans="1:21" ht="38.25" x14ac:dyDescent="0.2">
      <c r="A257" s="150" t="s">
        <v>9031</v>
      </c>
      <c r="B257" s="153" t="s">
        <v>63</v>
      </c>
      <c r="C257" s="9">
        <v>7401000191</v>
      </c>
      <c r="D257" s="9" t="s">
        <v>8681</v>
      </c>
      <c r="E257" s="26" t="s">
        <v>8434</v>
      </c>
      <c r="F257" s="9" t="s">
        <v>5326</v>
      </c>
      <c r="G257" s="9"/>
      <c r="H257" s="9" t="s">
        <v>273</v>
      </c>
      <c r="I257" s="11">
        <v>1</v>
      </c>
      <c r="J257" s="11"/>
      <c r="K257" s="11"/>
      <c r="L257" s="11">
        <v>1</v>
      </c>
      <c r="M257" s="11"/>
      <c r="N257" s="11"/>
      <c r="O257" s="11"/>
      <c r="P257" s="11"/>
      <c r="Q257" s="11"/>
      <c r="R257" s="11"/>
      <c r="S257" s="11"/>
      <c r="T257" s="10"/>
      <c r="U257" s="161" t="s">
        <v>10164</v>
      </c>
    </row>
    <row r="258" spans="1:21" ht="51" x14ac:dyDescent="0.2">
      <c r="A258" s="150" t="s">
        <v>9031</v>
      </c>
      <c r="B258" s="153" t="s">
        <v>63</v>
      </c>
      <c r="C258" s="9">
        <v>7401000191</v>
      </c>
      <c r="D258" s="9" t="s">
        <v>8681</v>
      </c>
      <c r="E258" s="26" t="s">
        <v>8435</v>
      </c>
      <c r="F258" s="9" t="s">
        <v>8010</v>
      </c>
      <c r="G258" s="9"/>
      <c r="H258" s="9" t="s">
        <v>273</v>
      </c>
      <c r="I258" s="11">
        <v>3</v>
      </c>
      <c r="J258" s="11"/>
      <c r="K258" s="11"/>
      <c r="L258" s="11">
        <v>3</v>
      </c>
      <c r="M258" s="11"/>
      <c r="N258" s="11"/>
      <c r="O258" s="11"/>
      <c r="P258" s="11"/>
      <c r="Q258" s="11"/>
      <c r="R258" s="11"/>
      <c r="S258" s="11"/>
      <c r="T258" s="10"/>
      <c r="U258" s="161" t="s">
        <v>10164</v>
      </c>
    </row>
    <row r="259" spans="1:21" ht="25.5" x14ac:dyDescent="0.2">
      <c r="A259" s="150" t="s">
        <v>9031</v>
      </c>
      <c r="B259" s="153" t="s">
        <v>63</v>
      </c>
      <c r="C259" s="9">
        <v>7401000191</v>
      </c>
      <c r="D259" s="9" t="s">
        <v>8681</v>
      </c>
      <c r="E259" s="26" t="s">
        <v>8434</v>
      </c>
      <c r="F259" s="9" t="s">
        <v>5148</v>
      </c>
      <c r="G259" s="9"/>
      <c r="H259" s="9" t="s">
        <v>704</v>
      </c>
      <c r="I259" s="11">
        <v>3</v>
      </c>
      <c r="J259" s="11"/>
      <c r="K259" s="11"/>
      <c r="L259" s="11">
        <v>3</v>
      </c>
      <c r="M259" s="11"/>
      <c r="N259" s="11"/>
      <c r="O259" s="11"/>
      <c r="P259" s="11"/>
      <c r="Q259" s="11"/>
      <c r="R259" s="11"/>
      <c r="S259" s="11"/>
      <c r="T259" s="10"/>
      <c r="U259" s="161" t="s">
        <v>10164</v>
      </c>
    </row>
    <row r="260" spans="1:21" ht="51" x14ac:dyDescent="0.2">
      <c r="A260" s="150" t="s">
        <v>9031</v>
      </c>
      <c r="B260" s="153" t="s">
        <v>63</v>
      </c>
      <c r="C260" s="9">
        <v>7401000191</v>
      </c>
      <c r="D260" s="9" t="s">
        <v>8681</v>
      </c>
      <c r="E260" s="26" t="s">
        <v>8435</v>
      </c>
      <c r="F260" s="9" t="s">
        <v>8010</v>
      </c>
      <c r="G260" s="9"/>
      <c r="H260" s="9" t="s">
        <v>704</v>
      </c>
      <c r="I260" s="11">
        <v>2</v>
      </c>
      <c r="J260" s="11"/>
      <c r="K260" s="11"/>
      <c r="L260" s="11">
        <v>2</v>
      </c>
      <c r="M260" s="11"/>
      <c r="N260" s="11"/>
      <c r="O260" s="11"/>
      <c r="P260" s="11"/>
      <c r="Q260" s="11"/>
      <c r="R260" s="11"/>
      <c r="S260" s="11"/>
      <c r="T260" s="10"/>
      <c r="U260" s="161" t="s">
        <v>10164</v>
      </c>
    </row>
    <row r="261" spans="1:21" ht="51" x14ac:dyDescent="0.2">
      <c r="A261" s="150" t="s">
        <v>9031</v>
      </c>
      <c r="B261" s="153" t="s">
        <v>63</v>
      </c>
      <c r="C261" s="9">
        <v>7401000191</v>
      </c>
      <c r="D261" s="9" t="s">
        <v>8681</v>
      </c>
      <c r="E261" s="26" t="s">
        <v>8435</v>
      </c>
      <c r="F261" s="9" t="s">
        <v>8080</v>
      </c>
      <c r="G261" s="9"/>
      <c r="H261" s="9" t="s">
        <v>704</v>
      </c>
      <c r="I261" s="11">
        <v>1</v>
      </c>
      <c r="J261" s="11"/>
      <c r="K261" s="11"/>
      <c r="L261" s="11">
        <v>1</v>
      </c>
      <c r="M261" s="11"/>
      <c r="N261" s="11"/>
      <c r="O261" s="11"/>
      <c r="P261" s="11"/>
      <c r="Q261" s="11"/>
      <c r="R261" s="11"/>
      <c r="S261" s="11"/>
      <c r="T261" s="10"/>
      <c r="U261" s="161" t="s">
        <v>10164</v>
      </c>
    </row>
    <row r="262" spans="1:21" ht="25.5" x14ac:dyDescent="0.2">
      <c r="A262" s="150" t="s">
        <v>9031</v>
      </c>
      <c r="B262" s="153" t="s">
        <v>63</v>
      </c>
      <c r="C262" s="9">
        <v>7401000191</v>
      </c>
      <c r="D262" s="9" t="s">
        <v>8681</v>
      </c>
      <c r="E262" s="26" t="s">
        <v>8434</v>
      </c>
      <c r="F262" s="9" t="s">
        <v>4842</v>
      </c>
      <c r="G262" s="9"/>
      <c r="H262" s="9" t="s">
        <v>704</v>
      </c>
      <c r="I262" s="11">
        <v>2</v>
      </c>
      <c r="J262" s="11"/>
      <c r="K262" s="11"/>
      <c r="L262" s="11">
        <v>1</v>
      </c>
      <c r="M262" s="11"/>
      <c r="N262" s="11"/>
      <c r="O262" s="11"/>
      <c r="P262" s="11"/>
      <c r="Q262" s="11"/>
      <c r="R262" s="11"/>
      <c r="S262" s="11"/>
      <c r="T262" s="10"/>
      <c r="U262" s="161" t="s">
        <v>10164</v>
      </c>
    </row>
    <row r="263" spans="1:21" ht="25.5" x14ac:dyDescent="0.2">
      <c r="A263" s="150" t="s">
        <v>9031</v>
      </c>
      <c r="B263" s="153" t="s">
        <v>63</v>
      </c>
      <c r="C263" s="9">
        <v>7401000191</v>
      </c>
      <c r="D263" s="9" t="s">
        <v>8681</v>
      </c>
      <c r="E263" s="26" t="s">
        <v>8434</v>
      </c>
      <c r="F263" s="9" t="s">
        <v>2260</v>
      </c>
      <c r="G263" s="9"/>
      <c r="H263" s="9" t="s">
        <v>704</v>
      </c>
      <c r="I263" s="11">
        <v>5</v>
      </c>
      <c r="J263" s="11"/>
      <c r="K263" s="11"/>
      <c r="L263" s="11">
        <v>2</v>
      </c>
      <c r="M263" s="11"/>
      <c r="N263" s="11"/>
      <c r="O263" s="11"/>
      <c r="P263" s="11"/>
      <c r="Q263" s="11"/>
      <c r="R263" s="11"/>
      <c r="S263" s="11"/>
      <c r="T263" s="10"/>
      <c r="U263" s="161" t="s">
        <v>10164</v>
      </c>
    </row>
    <row r="264" spans="1:21" ht="76.5" x14ac:dyDescent="0.2">
      <c r="A264" s="150" t="s">
        <v>9031</v>
      </c>
      <c r="B264" s="153" t="s">
        <v>63</v>
      </c>
      <c r="C264" s="9">
        <v>7401000191</v>
      </c>
      <c r="D264" s="9" t="s">
        <v>8681</v>
      </c>
      <c r="E264" s="26" t="s">
        <v>8434</v>
      </c>
      <c r="F264" s="9" t="s">
        <v>4882</v>
      </c>
      <c r="G264" s="9"/>
      <c r="H264" s="9" t="s">
        <v>270</v>
      </c>
      <c r="I264" s="11">
        <v>6</v>
      </c>
      <c r="J264" s="11"/>
      <c r="K264" s="11"/>
      <c r="L264" s="11"/>
      <c r="M264" s="11"/>
      <c r="N264" s="11">
        <v>6</v>
      </c>
      <c r="O264" s="11"/>
      <c r="P264" s="11"/>
      <c r="Q264" s="11"/>
      <c r="R264" s="11"/>
      <c r="S264" s="11"/>
      <c r="T264" s="10"/>
      <c r="U264" s="161" t="s">
        <v>10164</v>
      </c>
    </row>
    <row r="265" spans="1:21" ht="76.5" x14ac:dyDescent="0.2">
      <c r="A265" s="150" t="s">
        <v>9031</v>
      </c>
      <c r="B265" s="153" t="s">
        <v>63</v>
      </c>
      <c r="C265" s="9">
        <v>7401000191</v>
      </c>
      <c r="D265" s="9" t="s">
        <v>8681</v>
      </c>
      <c r="E265" s="26" t="s">
        <v>8434</v>
      </c>
      <c r="F265" s="9" t="s">
        <v>2260</v>
      </c>
      <c r="G265" s="9"/>
      <c r="H265" s="9" t="s">
        <v>270</v>
      </c>
      <c r="I265" s="11">
        <v>5</v>
      </c>
      <c r="J265" s="11"/>
      <c r="K265" s="11"/>
      <c r="L265" s="11"/>
      <c r="M265" s="11"/>
      <c r="N265" s="11">
        <v>2</v>
      </c>
      <c r="O265" s="11"/>
      <c r="P265" s="11"/>
      <c r="Q265" s="11"/>
      <c r="R265" s="11"/>
      <c r="S265" s="11"/>
      <c r="T265" s="10"/>
      <c r="U265" s="161" t="s">
        <v>10164</v>
      </c>
    </row>
    <row r="266" spans="1:21" ht="76.5" x14ac:dyDescent="0.2">
      <c r="A266" s="150" t="s">
        <v>9031</v>
      </c>
      <c r="B266" s="153" t="s">
        <v>63</v>
      </c>
      <c r="C266" s="9">
        <v>7401000191</v>
      </c>
      <c r="D266" s="9" t="s">
        <v>8681</v>
      </c>
      <c r="E266" s="26" t="s">
        <v>8434</v>
      </c>
      <c r="F266" s="9" t="s">
        <v>5416</v>
      </c>
      <c r="G266" s="9"/>
      <c r="H266" s="9" t="s">
        <v>270</v>
      </c>
      <c r="I266" s="11">
        <v>3</v>
      </c>
      <c r="J266" s="11"/>
      <c r="K266" s="11"/>
      <c r="L266" s="11"/>
      <c r="M266" s="11"/>
      <c r="N266" s="11">
        <v>1</v>
      </c>
      <c r="O266" s="11"/>
      <c r="P266" s="11"/>
      <c r="Q266" s="11"/>
      <c r="R266" s="11"/>
      <c r="S266" s="11"/>
      <c r="T266" s="10"/>
      <c r="U266" s="161" t="s">
        <v>10164</v>
      </c>
    </row>
    <row r="267" spans="1:21" ht="51" x14ac:dyDescent="0.2">
      <c r="A267" s="150" t="s">
        <v>9038</v>
      </c>
      <c r="B267" s="153" t="s">
        <v>63</v>
      </c>
      <c r="C267" s="9" t="s">
        <v>10075</v>
      </c>
      <c r="D267" s="9" t="s">
        <v>8757</v>
      </c>
      <c r="E267" s="26" t="s">
        <v>8434</v>
      </c>
      <c r="F267" s="9" t="s">
        <v>5148</v>
      </c>
      <c r="G267" s="9">
        <v>3</v>
      </c>
      <c r="H267" s="9" t="s">
        <v>262</v>
      </c>
      <c r="I267" s="11">
        <v>38</v>
      </c>
      <c r="J267" s="11"/>
      <c r="K267" s="11">
        <v>23</v>
      </c>
      <c r="L267" s="11">
        <v>5</v>
      </c>
      <c r="M267" s="11">
        <v>0</v>
      </c>
      <c r="N267" s="11">
        <v>10</v>
      </c>
      <c r="O267" s="11">
        <v>10</v>
      </c>
      <c r="P267" s="11">
        <v>1</v>
      </c>
      <c r="Q267" s="11">
        <v>9</v>
      </c>
      <c r="R267" s="11">
        <v>4</v>
      </c>
      <c r="S267" s="11"/>
      <c r="T267" s="10"/>
      <c r="U267" s="161" t="s">
        <v>10164</v>
      </c>
    </row>
    <row r="268" spans="1:21" ht="51" x14ac:dyDescent="0.2">
      <c r="A268" s="150" t="s">
        <v>9038</v>
      </c>
      <c r="B268" s="153" t="s">
        <v>63</v>
      </c>
      <c r="C268" s="9" t="s">
        <v>10075</v>
      </c>
      <c r="D268" s="9" t="s">
        <v>8757</v>
      </c>
      <c r="E268" s="26" t="s">
        <v>8434</v>
      </c>
      <c r="F268" s="9" t="s">
        <v>5148</v>
      </c>
      <c r="G268" s="9">
        <v>3</v>
      </c>
      <c r="H268" s="9" t="s">
        <v>704</v>
      </c>
      <c r="I268" s="11">
        <v>51</v>
      </c>
      <c r="J268" s="11"/>
      <c r="K268" s="11">
        <v>22</v>
      </c>
      <c r="L268" s="11">
        <v>0</v>
      </c>
      <c r="M268" s="11">
        <v>0</v>
      </c>
      <c r="N268" s="11">
        <v>25</v>
      </c>
      <c r="O268" s="11">
        <v>4</v>
      </c>
      <c r="P268" s="11"/>
      <c r="Q268" s="11">
        <v>3</v>
      </c>
      <c r="R268" s="11">
        <v>1</v>
      </c>
      <c r="S268" s="11">
        <v>4</v>
      </c>
      <c r="T268" s="10"/>
      <c r="U268" s="161" t="s">
        <v>10164</v>
      </c>
    </row>
    <row r="269" spans="1:21" ht="51" x14ac:dyDescent="0.2">
      <c r="A269" s="150" t="s">
        <v>9038</v>
      </c>
      <c r="B269" s="153" t="s">
        <v>63</v>
      </c>
      <c r="C269" s="9" t="s">
        <v>10075</v>
      </c>
      <c r="D269" s="9" t="s">
        <v>8757</v>
      </c>
      <c r="E269" s="26" t="s">
        <v>8434</v>
      </c>
      <c r="F269" s="9" t="s">
        <v>4781</v>
      </c>
      <c r="G269" s="9">
        <v>3</v>
      </c>
      <c r="H269" s="9" t="s">
        <v>227</v>
      </c>
      <c r="I269" s="11">
        <v>60</v>
      </c>
      <c r="J269" s="11"/>
      <c r="K269" s="11">
        <v>55</v>
      </c>
      <c r="L269" s="11">
        <v>0</v>
      </c>
      <c r="M269" s="11">
        <v>0</v>
      </c>
      <c r="N269" s="11">
        <v>5</v>
      </c>
      <c r="O269" s="11">
        <v>5</v>
      </c>
      <c r="P269" s="11"/>
      <c r="Q269" s="11">
        <v>4</v>
      </c>
      <c r="R269" s="11">
        <v>3</v>
      </c>
      <c r="S269" s="11">
        <v>0</v>
      </c>
      <c r="T269" s="10"/>
      <c r="U269" s="161" t="s">
        <v>10164</v>
      </c>
    </row>
    <row r="270" spans="1:21" ht="89.25" x14ac:dyDescent="0.2">
      <c r="A270" s="150" t="s">
        <v>9038</v>
      </c>
      <c r="B270" s="153" t="s">
        <v>63</v>
      </c>
      <c r="C270" s="9" t="s">
        <v>10075</v>
      </c>
      <c r="D270" s="9" t="s">
        <v>8757</v>
      </c>
      <c r="E270" s="26" t="s">
        <v>8434</v>
      </c>
      <c r="F270" s="9" t="s">
        <v>5537</v>
      </c>
      <c r="G270" s="9">
        <v>3</v>
      </c>
      <c r="H270" s="9" t="s">
        <v>219</v>
      </c>
      <c r="I270" s="11">
        <v>35</v>
      </c>
      <c r="J270" s="11"/>
      <c r="K270" s="11">
        <v>18</v>
      </c>
      <c r="L270" s="11">
        <v>9</v>
      </c>
      <c r="M270" s="11">
        <v>0</v>
      </c>
      <c r="N270" s="11">
        <v>8</v>
      </c>
      <c r="O270" s="11">
        <v>8</v>
      </c>
      <c r="P270" s="11">
        <v>1</v>
      </c>
      <c r="Q270" s="11">
        <v>7</v>
      </c>
      <c r="R270" s="11">
        <v>3</v>
      </c>
      <c r="S270" s="11">
        <v>0</v>
      </c>
      <c r="T270" s="10"/>
      <c r="U270" s="161" t="s">
        <v>10164</v>
      </c>
    </row>
    <row r="271" spans="1:21" ht="51" x14ac:dyDescent="0.2">
      <c r="A271" s="150" t="s">
        <v>9038</v>
      </c>
      <c r="B271" s="153" t="s">
        <v>63</v>
      </c>
      <c r="C271" s="9" t="s">
        <v>10075</v>
      </c>
      <c r="D271" s="9" t="s">
        <v>8757</v>
      </c>
      <c r="E271" s="26" t="s">
        <v>8434</v>
      </c>
      <c r="F271" s="9" t="s">
        <v>4859</v>
      </c>
      <c r="G271" s="9">
        <v>3</v>
      </c>
      <c r="H271" s="9" t="s">
        <v>425</v>
      </c>
      <c r="I271" s="11">
        <v>8</v>
      </c>
      <c r="J271" s="11"/>
      <c r="K271" s="11">
        <v>8</v>
      </c>
      <c r="L271" s="11"/>
      <c r="M271" s="11"/>
      <c r="N271" s="11"/>
      <c r="O271" s="11"/>
      <c r="P271" s="11"/>
      <c r="Q271" s="11"/>
      <c r="R271" s="11"/>
      <c r="S271" s="11"/>
      <c r="T271" s="10"/>
      <c r="U271" s="161" t="s">
        <v>10164</v>
      </c>
    </row>
    <row r="272" spans="1:21" ht="51" x14ac:dyDescent="0.2">
      <c r="A272" s="150" t="s">
        <v>9038</v>
      </c>
      <c r="B272" s="153" t="s">
        <v>63</v>
      </c>
      <c r="C272" s="9" t="s">
        <v>10075</v>
      </c>
      <c r="D272" s="9" t="s">
        <v>8757</v>
      </c>
      <c r="E272" s="26" t="s">
        <v>8435</v>
      </c>
      <c r="F272" s="9" t="s">
        <v>6834</v>
      </c>
      <c r="G272" s="9"/>
      <c r="H272" s="9" t="s">
        <v>141</v>
      </c>
      <c r="I272" s="11">
        <v>19</v>
      </c>
      <c r="J272" s="11"/>
      <c r="K272" s="11">
        <v>19</v>
      </c>
      <c r="L272" s="11"/>
      <c r="M272" s="11"/>
      <c r="N272" s="11"/>
      <c r="O272" s="11"/>
      <c r="P272" s="11"/>
      <c r="Q272" s="11"/>
      <c r="R272" s="11"/>
      <c r="S272" s="11"/>
      <c r="T272" s="10"/>
      <c r="U272" s="161" t="s">
        <v>10164</v>
      </c>
    </row>
    <row r="273" spans="1:21" ht="51" x14ac:dyDescent="0.2">
      <c r="A273" s="150" t="s">
        <v>9038</v>
      </c>
      <c r="B273" s="153" t="s">
        <v>63</v>
      </c>
      <c r="C273" s="9" t="s">
        <v>10075</v>
      </c>
      <c r="D273" s="9" t="s">
        <v>8757</v>
      </c>
      <c r="E273" s="26" t="s">
        <v>8435</v>
      </c>
      <c r="F273" s="9" t="s">
        <v>8204</v>
      </c>
      <c r="G273" s="9"/>
      <c r="H273" s="9" t="s">
        <v>141</v>
      </c>
      <c r="I273" s="11">
        <v>1</v>
      </c>
      <c r="J273" s="11"/>
      <c r="K273" s="11"/>
      <c r="L273" s="11">
        <v>1</v>
      </c>
      <c r="M273" s="11"/>
      <c r="N273" s="11"/>
      <c r="O273" s="11"/>
      <c r="P273" s="11"/>
      <c r="Q273" s="11"/>
      <c r="R273" s="11"/>
      <c r="S273" s="11"/>
      <c r="T273" s="10"/>
      <c r="U273" s="161" t="s">
        <v>10164</v>
      </c>
    </row>
    <row r="274" spans="1:21" ht="51" x14ac:dyDescent="0.2">
      <c r="A274" s="150" t="s">
        <v>9042</v>
      </c>
      <c r="B274" s="153" t="s">
        <v>63</v>
      </c>
      <c r="C274" s="9">
        <v>7452027843</v>
      </c>
      <c r="D274" s="9" t="s">
        <v>8739</v>
      </c>
      <c r="E274" s="26" t="s">
        <v>8434</v>
      </c>
      <c r="F274" s="9" t="s">
        <v>5326</v>
      </c>
      <c r="G274" s="9"/>
      <c r="H274" s="9" t="s">
        <v>408</v>
      </c>
      <c r="I274" s="11">
        <v>1</v>
      </c>
      <c r="J274" s="11"/>
      <c r="K274" s="11"/>
      <c r="L274" s="11"/>
      <c r="M274" s="11"/>
      <c r="N274" s="11">
        <v>1</v>
      </c>
      <c r="O274" s="11">
        <v>1</v>
      </c>
      <c r="P274" s="11">
        <v>0</v>
      </c>
      <c r="Q274" s="11">
        <v>1</v>
      </c>
      <c r="R274" s="11"/>
      <c r="S274" s="11"/>
      <c r="T274" s="10"/>
      <c r="U274" s="161" t="s">
        <v>10164</v>
      </c>
    </row>
    <row r="275" spans="1:21" ht="51" x14ac:dyDescent="0.2">
      <c r="A275" s="150" t="s">
        <v>9042</v>
      </c>
      <c r="B275" s="153" t="s">
        <v>63</v>
      </c>
      <c r="C275" s="9">
        <v>7452027843</v>
      </c>
      <c r="D275" s="9" t="s">
        <v>8739</v>
      </c>
      <c r="E275" s="26" t="s">
        <v>8434</v>
      </c>
      <c r="F275" s="9" t="s">
        <v>3710</v>
      </c>
      <c r="G275" s="9"/>
      <c r="H275" s="9" t="s">
        <v>418</v>
      </c>
      <c r="I275" s="11">
        <v>6</v>
      </c>
      <c r="J275" s="11"/>
      <c r="K275" s="11">
        <v>5</v>
      </c>
      <c r="L275" s="11"/>
      <c r="M275" s="11"/>
      <c r="N275" s="11">
        <v>1</v>
      </c>
      <c r="O275" s="11">
        <v>1</v>
      </c>
      <c r="P275" s="11">
        <v>0</v>
      </c>
      <c r="Q275" s="11">
        <v>1</v>
      </c>
      <c r="R275" s="11"/>
      <c r="S275" s="11"/>
      <c r="T275" s="10"/>
      <c r="U275" s="161" t="s">
        <v>10164</v>
      </c>
    </row>
    <row r="276" spans="1:21" ht="51" x14ac:dyDescent="0.2">
      <c r="A276" s="150" t="s">
        <v>9042</v>
      </c>
      <c r="B276" s="153" t="s">
        <v>63</v>
      </c>
      <c r="C276" s="9">
        <v>7452027843</v>
      </c>
      <c r="D276" s="9" t="s">
        <v>8739</v>
      </c>
      <c r="E276" s="26" t="s">
        <v>8434</v>
      </c>
      <c r="F276" s="9" t="s">
        <v>4997</v>
      </c>
      <c r="G276" s="9"/>
      <c r="H276" s="9" t="s">
        <v>418</v>
      </c>
      <c r="I276" s="11">
        <v>12</v>
      </c>
      <c r="J276" s="11"/>
      <c r="K276" s="11"/>
      <c r="L276" s="11">
        <v>2</v>
      </c>
      <c r="M276" s="11"/>
      <c r="N276" s="11">
        <v>10</v>
      </c>
      <c r="O276" s="11">
        <v>10</v>
      </c>
      <c r="P276" s="11">
        <v>7</v>
      </c>
      <c r="Q276" s="11">
        <v>3</v>
      </c>
      <c r="R276" s="11"/>
      <c r="S276" s="11"/>
      <c r="T276" s="10"/>
      <c r="U276" s="161" t="s">
        <v>10164</v>
      </c>
    </row>
    <row r="277" spans="1:21" ht="51" x14ac:dyDescent="0.2">
      <c r="A277" s="150" t="s">
        <v>9042</v>
      </c>
      <c r="B277" s="153" t="s">
        <v>63</v>
      </c>
      <c r="C277" s="9">
        <v>7452027843</v>
      </c>
      <c r="D277" s="9" t="s">
        <v>8739</v>
      </c>
      <c r="E277" s="26" t="s">
        <v>8434</v>
      </c>
      <c r="F277" s="9" t="s">
        <v>4375</v>
      </c>
      <c r="G277" s="9"/>
      <c r="H277" s="9" t="s">
        <v>418</v>
      </c>
      <c r="I277" s="11">
        <v>1</v>
      </c>
      <c r="J277" s="11"/>
      <c r="K277" s="11"/>
      <c r="L277" s="11"/>
      <c r="M277" s="11"/>
      <c r="N277" s="11">
        <v>1</v>
      </c>
      <c r="O277" s="11">
        <v>1</v>
      </c>
      <c r="P277" s="11">
        <v>0</v>
      </c>
      <c r="Q277" s="11">
        <v>1</v>
      </c>
      <c r="R277" s="11"/>
      <c r="S277" s="11"/>
      <c r="T277" s="10"/>
      <c r="U277" s="161" t="s">
        <v>10164</v>
      </c>
    </row>
    <row r="278" spans="1:21" ht="38.25" x14ac:dyDescent="0.2">
      <c r="A278" s="150" t="s">
        <v>9042</v>
      </c>
      <c r="B278" s="153" t="s">
        <v>63</v>
      </c>
      <c r="C278" s="9">
        <v>7450001007</v>
      </c>
      <c r="D278" s="9" t="s">
        <v>8730</v>
      </c>
      <c r="E278" s="26" t="s">
        <v>8434</v>
      </c>
      <c r="F278" s="9" t="s">
        <v>2605</v>
      </c>
      <c r="G278" s="9"/>
      <c r="H278" s="9" t="s">
        <v>408</v>
      </c>
      <c r="I278" s="11">
        <v>6</v>
      </c>
      <c r="J278" s="11"/>
      <c r="K278" s="11"/>
      <c r="L278" s="11"/>
      <c r="M278" s="11"/>
      <c r="N278" s="11">
        <v>6</v>
      </c>
      <c r="O278" s="11">
        <v>6</v>
      </c>
      <c r="P278" s="11">
        <v>6</v>
      </c>
      <c r="Q278" s="11">
        <v>0</v>
      </c>
      <c r="R278" s="11"/>
      <c r="S278" s="11"/>
      <c r="T278" s="10"/>
      <c r="U278" s="161" t="s">
        <v>10164</v>
      </c>
    </row>
    <row r="279" spans="1:21" ht="25.5" x14ac:dyDescent="0.2">
      <c r="A279" s="150" t="s">
        <v>9042</v>
      </c>
      <c r="B279" s="153" t="s">
        <v>63</v>
      </c>
      <c r="C279" s="9">
        <v>7450001007</v>
      </c>
      <c r="D279" s="9" t="s">
        <v>8730</v>
      </c>
      <c r="E279" s="26" t="s">
        <v>8434</v>
      </c>
      <c r="F279" s="9" t="s">
        <v>2607</v>
      </c>
      <c r="G279" s="9"/>
      <c r="H279" s="9" t="s">
        <v>408</v>
      </c>
      <c r="I279" s="11">
        <v>6</v>
      </c>
      <c r="J279" s="11"/>
      <c r="K279" s="11">
        <v>5</v>
      </c>
      <c r="L279" s="11"/>
      <c r="M279" s="11"/>
      <c r="N279" s="11">
        <v>1</v>
      </c>
      <c r="O279" s="11">
        <v>1</v>
      </c>
      <c r="P279" s="11">
        <v>0</v>
      </c>
      <c r="Q279" s="11">
        <v>1</v>
      </c>
      <c r="R279" s="11"/>
      <c r="S279" s="11"/>
      <c r="T279" s="10"/>
      <c r="U279" s="161" t="s">
        <v>10164</v>
      </c>
    </row>
    <row r="280" spans="1:21" ht="51" x14ac:dyDescent="0.2">
      <c r="A280" s="150" t="s">
        <v>9042</v>
      </c>
      <c r="B280" s="153" t="s">
        <v>63</v>
      </c>
      <c r="C280" s="9">
        <v>7450001007</v>
      </c>
      <c r="D280" s="9" t="s">
        <v>8730</v>
      </c>
      <c r="E280" s="26" t="s">
        <v>8434</v>
      </c>
      <c r="F280" s="9" t="s">
        <v>1537</v>
      </c>
      <c r="G280" s="9"/>
      <c r="H280" s="9" t="s">
        <v>227</v>
      </c>
      <c r="I280" s="11">
        <v>1</v>
      </c>
      <c r="J280" s="11"/>
      <c r="K280" s="11"/>
      <c r="L280" s="11"/>
      <c r="M280" s="11"/>
      <c r="N280" s="11">
        <v>1</v>
      </c>
      <c r="O280" s="11">
        <v>1</v>
      </c>
      <c r="P280" s="11">
        <v>1</v>
      </c>
      <c r="Q280" s="11">
        <v>0</v>
      </c>
      <c r="R280" s="11"/>
      <c r="S280" s="11"/>
      <c r="T280" s="10"/>
      <c r="U280" s="161" t="s">
        <v>10164</v>
      </c>
    </row>
    <row r="281" spans="1:21" ht="51" x14ac:dyDescent="0.2">
      <c r="A281" s="150" t="s">
        <v>9042</v>
      </c>
      <c r="B281" s="153" t="s">
        <v>63</v>
      </c>
      <c r="C281" s="9">
        <v>7450001007</v>
      </c>
      <c r="D281" s="9" t="s">
        <v>8730</v>
      </c>
      <c r="E281" s="26" t="s">
        <v>8434</v>
      </c>
      <c r="F281" s="9" t="s">
        <v>4871</v>
      </c>
      <c r="G281" s="9"/>
      <c r="H281" s="9" t="s">
        <v>227</v>
      </c>
      <c r="I281" s="11">
        <v>1</v>
      </c>
      <c r="J281" s="11"/>
      <c r="K281" s="11"/>
      <c r="L281" s="11"/>
      <c r="M281" s="11"/>
      <c r="N281" s="11">
        <v>1</v>
      </c>
      <c r="O281" s="11">
        <v>1</v>
      </c>
      <c r="P281" s="11">
        <v>1</v>
      </c>
      <c r="Q281" s="11">
        <v>0</v>
      </c>
      <c r="R281" s="11"/>
      <c r="S281" s="11"/>
      <c r="T281" s="10"/>
      <c r="U281" s="161" t="s">
        <v>10164</v>
      </c>
    </row>
    <row r="282" spans="1:21" ht="38.25" x14ac:dyDescent="0.2">
      <c r="A282" s="150" t="s">
        <v>9039</v>
      </c>
      <c r="B282" s="153" t="s">
        <v>63</v>
      </c>
      <c r="C282" s="9">
        <v>7420000133</v>
      </c>
      <c r="D282" s="9" t="s">
        <v>8709</v>
      </c>
      <c r="E282" s="26" t="s">
        <v>8434</v>
      </c>
      <c r="F282" s="9" t="s">
        <v>2335</v>
      </c>
      <c r="G282" s="9">
        <v>4</v>
      </c>
      <c r="H282" s="9" t="s">
        <v>399</v>
      </c>
      <c r="I282" s="11">
        <v>2</v>
      </c>
      <c r="J282" s="11"/>
      <c r="K282" s="11">
        <v>2</v>
      </c>
      <c r="L282" s="11"/>
      <c r="M282" s="11">
        <v>1</v>
      </c>
      <c r="N282" s="11"/>
      <c r="O282" s="11"/>
      <c r="P282" s="11"/>
      <c r="Q282" s="11"/>
      <c r="R282" s="11"/>
      <c r="S282" s="11"/>
      <c r="T282" s="10"/>
      <c r="U282" s="161" t="s">
        <v>10164</v>
      </c>
    </row>
    <row r="283" spans="1:21" ht="38.25" x14ac:dyDescent="0.2">
      <c r="A283" s="150" t="s">
        <v>9039</v>
      </c>
      <c r="B283" s="153" t="s">
        <v>63</v>
      </c>
      <c r="C283" s="9">
        <v>7420000133</v>
      </c>
      <c r="D283" s="9" t="s">
        <v>8709</v>
      </c>
      <c r="E283" s="26" t="s">
        <v>8434</v>
      </c>
      <c r="F283" s="9" t="s">
        <v>2337</v>
      </c>
      <c r="G283" s="9">
        <v>4</v>
      </c>
      <c r="H283" s="9" t="s">
        <v>399</v>
      </c>
      <c r="I283" s="11">
        <v>10</v>
      </c>
      <c r="J283" s="11">
        <v>2</v>
      </c>
      <c r="K283" s="11">
        <v>6</v>
      </c>
      <c r="L283" s="11"/>
      <c r="M283" s="11"/>
      <c r="N283" s="11">
        <v>2</v>
      </c>
      <c r="O283" s="11">
        <v>2</v>
      </c>
      <c r="P283" s="11"/>
      <c r="Q283" s="11">
        <v>2</v>
      </c>
      <c r="R283" s="11">
        <v>2</v>
      </c>
      <c r="S283" s="11"/>
      <c r="T283" s="10"/>
      <c r="U283" s="161" t="s">
        <v>10164</v>
      </c>
    </row>
    <row r="284" spans="1:21" ht="38.25" x14ac:dyDescent="0.2">
      <c r="A284" s="150" t="s">
        <v>9039</v>
      </c>
      <c r="B284" s="153" t="s">
        <v>63</v>
      </c>
      <c r="C284" s="9">
        <v>7420000133</v>
      </c>
      <c r="D284" s="9" t="s">
        <v>8709</v>
      </c>
      <c r="E284" s="26" t="s">
        <v>8434</v>
      </c>
      <c r="F284" s="9" t="s">
        <v>2663</v>
      </c>
      <c r="G284" s="9">
        <v>4</v>
      </c>
      <c r="H284" s="9" t="s">
        <v>399</v>
      </c>
      <c r="I284" s="11">
        <v>8</v>
      </c>
      <c r="J284" s="11"/>
      <c r="K284" s="11">
        <v>8</v>
      </c>
      <c r="L284" s="11"/>
      <c r="M284" s="11"/>
      <c r="N284" s="11"/>
      <c r="O284" s="11"/>
      <c r="P284" s="11"/>
      <c r="Q284" s="11"/>
      <c r="R284" s="11"/>
      <c r="S284" s="11"/>
      <c r="T284" s="10"/>
      <c r="U284" s="161" t="s">
        <v>10164</v>
      </c>
    </row>
    <row r="285" spans="1:21" ht="38.25" x14ac:dyDescent="0.2">
      <c r="A285" s="150" t="s">
        <v>9039</v>
      </c>
      <c r="B285" s="153" t="s">
        <v>63</v>
      </c>
      <c r="C285" s="9">
        <v>7420000133</v>
      </c>
      <c r="D285" s="9" t="s">
        <v>8709</v>
      </c>
      <c r="E285" s="26" t="s">
        <v>8434</v>
      </c>
      <c r="F285" s="9" t="s">
        <v>5148</v>
      </c>
      <c r="G285" s="9">
        <v>4</v>
      </c>
      <c r="H285" s="9" t="s">
        <v>266</v>
      </c>
      <c r="I285" s="11">
        <v>18</v>
      </c>
      <c r="J285" s="11"/>
      <c r="K285" s="11">
        <v>8</v>
      </c>
      <c r="L285" s="11"/>
      <c r="M285" s="11"/>
      <c r="N285" s="11"/>
      <c r="O285" s="11"/>
      <c r="P285" s="11"/>
      <c r="Q285" s="11"/>
      <c r="R285" s="11"/>
      <c r="S285" s="11"/>
      <c r="T285" s="10"/>
      <c r="U285" s="161" t="s">
        <v>10164</v>
      </c>
    </row>
    <row r="286" spans="1:21" ht="38.25" x14ac:dyDescent="0.2">
      <c r="A286" s="150" t="s">
        <v>9039</v>
      </c>
      <c r="B286" s="153" t="s">
        <v>63</v>
      </c>
      <c r="C286" s="9">
        <v>7420000133</v>
      </c>
      <c r="D286" s="9" t="s">
        <v>8709</v>
      </c>
      <c r="E286" s="26" t="s">
        <v>8434</v>
      </c>
      <c r="F286" s="9" t="s">
        <v>5150</v>
      </c>
      <c r="G286" s="9">
        <v>4</v>
      </c>
      <c r="H286" s="9" t="s">
        <v>266</v>
      </c>
      <c r="I286" s="11">
        <v>23</v>
      </c>
      <c r="J286" s="11"/>
      <c r="K286" s="11"/>
      <c r="L286" s="11">
        <v>4</v>
      </c>
      <c r="M286" s="11"/>
      <c r="N286" s="11"/>
      <c r="O286" s="11"/>
      <c r="P286" s="11"/>
      <c r="Q286" s="11"/>
      <c r="R286" s="11"/>
      <c r="S286" s="11"/>
      <c r="T286" s="10"/>
      <c r="U286" s="161" t="s">
        <v>10164</v>
      </c>
    </row>
    <row r="287" spans="1:21" ht="38.25" x14ac:dyDescent="0.2">
      <c r="A287" s="150" t="s">
        <v>9039</v>
      </c>
      <c r="B287" s="153" t="s">
        <v>63</v>
      </c>
      <c r="C287" s="9">
        <v>7420000133</v>
      </c>
      <c r="D287" s="9" t="s">
        <v>8709</v>
      </c>
      <c r="E287" s="26" t="s">
        <v>8434</v>
      </c>
      <c r="F287" s="9" t="s">
        <v>5155</v>
      </c>
      <c r="G287" s="9">
        <v>4</v>
      </c>
      <c r="H287" s="9" t="s">
        <v>704</v>
      </c>
      <c r="I287" s="11">
        <v>12</v>
      </c>
      <c r="J287" s="11"/>
      <c r="K287" s="11">
        <v>12</v>
      </c>
      <c r="L287" s="11"/>
      <c r="M287" s="11">
        <v>4</v>
      </c>
      <c r="N287" s="11"/>
      <c r="O287" s="11"/>
      <c r="P287" s="11"/>
      <c r="Q287" s="11"/>
      <c r="R287" s="11"/>
      <c r="S287" s="11"/>
      <c r="T287" s="10"/>
      <c r="U287" s="161" t="s">
        <v>10164</v>
      </c>
    </row>
    <row r="288" spans="1:21" ht="63.75" x14ac:dyDescent="0.2">
      <c r="A288" s="150" t="s">
        <v>9039</v>
      </c>
      <c r="B288" s="153" t="s">
        <v>63</v>
      </c>
      <c r="C288" s="9">
        <v>7420000133</v>
      </c>
      <c r="D288" s="9" t="s">
        <v>8709</v>
      </c>
      <c r="E288" s="26" t="s">
        <v>8434</v>
      </c>
      <c r="F288" s="9" t="s">
        <v>5537</v>
      </c>
      <c r="G288" s="9">
        <v>4</v>
      </c>
      <c r="H288" s="9" t="s">
        <v>204</v>
      </c>
      <c r="I288" s="11">
        <v>11</v>
      </c>
      <c r="J288" s="11">
        <v>5</v>
      </c>
      <c r="K288" s="11"/>
      <c r="L288" s="11">
        <v>6</v>
      </c>
      <c r="M288" s="11"/>
      <c r="N288" s="11"/>
      <c r="O288" s="11"/>
      <c r="P288" s="11"/>
      <c r="Q288" s="11"/>
      <c r="R288" s="11"/>
      <c r="S288" s="11"/>
      <c r="T288" s="10"/>
      <c r="U288" s="161" t="s">
        <v>10164</v>
      </c>
    </row>
    <row r="289" spans="1:21" ht="51" x14ac:dyDescent="0.2">
      <c r="A289" s="150" t="s">
        <v>9040</v>
      </c>
      <c r="B289" s="153" t="s">
        <v>63</v>
      </c>
      <c r="C289" s="9">
        <v>7449006184</v>
      </c>
      <c r="D289" s="9" t="s">
        <v>8719</v>
      </c>
      <c r="E289" s="26" t="s">
        <v>8435</v>
      </c>
      <c r="F289" s="9" t="s">
        <v>7085</v>
      </c>
      <c r="G289" s="9"/>
      <c r="H289" s="9" t="s">
        <v>425</v>
      </c>
      <c r="I289" s="11">
        <v>1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  <c r="O289" s="11">
        <v>1</v>
      </c>
      <c r="P289" s="11"/>
      <c r="Q289" s="11">
        <v>1</v>
      </c>
      <c r="R289" s="11"/>
      <c r="S289" s="11"/>
      <c r="T289" s="10"/>
      <c r="U289" s="161" t="s">
        <v>10164</v>
      </c>
    </row>
    <row r="290" spans="1:21" ht="51" x14ac:dyDescent="0.2">
      <c r="A290" s="150" t="s">
        <v>9040</v>
      </c>
      <c r="B290" s="153" t="s">
        <v>63</v>
      </c>
      <c r="C290" s="9">
        <v>7449000721</v>
      </c>
      <c r="D290" s="9" t="s">
        <v>8718</v>
      </c>
      <c r="E290" s="26" t="s">
        <v>8434</v>
      </c>
      <c r="F290" s="9" t="s">
        <v>4678</v>
      </c>
      <c r="G290" s="9"/>
      <c r="H290" s="9" t="s">
        <v>425</v>
      </c>
      <c r="I290" s="11">
        <v>1</v>
      </c>
      <c r="J290" s="11">
        <v>0</v>
      </c>
      <c r="K290" s="11">
        <v>0</v>
      </c>
      <c r="L290" s="11">
        <v>0</v>
      </c>
      <c r="M290" s="11">
        <v>0</v>
      </c>
      <c r="N290" s="11">
        <v>1</v>
      </c>
      <c r="O290" s="11">
        <v>1</v>
      </c>
      <c r="P290" s="11">
        <v>1</v>
      </c>
      <c r="Q290" s="11"/>
      <c r="R290" s="11"/>
      <c r="S290" s="11"/>
      <c r="T290" s="10"/>
      <c r="U290" s="161" t="s">
        <v>10164</v>
      </c>
    </row>
    <row r="291" spans="1:21" ht="51" x14ac:dyDescent="0.2">
      <c r="A291" s="150" t="s">
        <v>9040</v>
      </c>
      <c r="B291" s="153" t="s">
        <v>63</v>
      </c>
      <c r="C291" s="9">
        <v>7449006730</v>
      </c>
      <c r="D291" s="9" t="s">
        <v>8722</v>
      </c>
      <c r="E291" s="26" t="s">
        <v>8436</v>
      </c>
      <c r="F291" s="9" t="s">
        <v>8723</v>
      </c>
      <c r="G291" s="9"/>
      <c r="H291" s="9" t="s">
        <v>425</v>
      </c>
      <c r="I291" s="11">
        <v>1</v>
      </c>
      <c r="J291" s="11">
        <v>0</v>
      </c>
      <c r="K291" s="11">
        <v>0</v>
      </c>
      <c r="L291" s="11">
        <v>0</v>
      </c>
      <c r="M291" s="11">
        <v>0</v>
      </c>
      <c r="N291" s="11">
        <v>1</v>
      </c>
      <c r="O291" s="11">
        <v>1</v>
      </c>
      <c r="P291" s="11"/>
      <c r="Q291" s="11">
        <v>1</v>
      </c>
      <c r="R291" s="11"/>
      <c r="S291" s="11"/>
      <c r="T291" s="10"/>
      <c r="U291" s="161" t="s">
        <v>10164</v>
      </c>
    </row>
    <row r="292" spans="1:21" ht="25.5" x14ac:dyDescent="0.2">
      <c r="A292" s="150" t="s">
        <v>9044</v>
      </c>
      <c r="B292" s="153" t="s">
        <v>63</v>
      </c>
      <c r="C292" s="9">
        <v>7449105883</v>
      </c>
      <c r="D292" s="9" t="s">
        <v>8727</v>
      </c>
      <c r="E292" s="26" t="s">
        <v>8434</v>
      </c>
      <c r="F292" s="9" t="s">
        <v>5148</v>
      </c>
      <c r="G292" s="9"/>
      <c r="H292" s="9" t="s">
        <v>248</v>
      </c>
      <c r="I292" s="11">
        <v>5</v>
      </c>
      <c r="J292" s="11"/>
      <c r="K292" s="11">
        <v>5</v>
      </c>
      <c r="L292" s="11"/>
      <c r="M292" s="11"/>
      <c r="N292" s="11"/>
      <c r="O292" s="11"/>
      <c r="P292" s="11"/>
      <c r="Q292" s="11"/>
      <c r="R292" s="11"/>
      <c r="S292" s="11"/>
      <c r="T292" s="10"/>
      <c r="U292" s="161" t="s">
        <v>10164</v>
      </c>
    </row>
    <row r="293" spans="1:21" ht="25.5" x14ac:dyDescent="0.2">
      <c r="A293" s="150" t="s">
        <v>9044</v>
      </c>
      <c r="B293" s="153" t="s">
        <v>63</v>
      </c>
      <c r="C293" s="9">
        <v>7449006184</v>
      </c>
      <c r="D293" s="9" t="s">
        <v>8719</v>
      </c>
      <c r="E293" s="26" t="s">
        <v>8434</v>
      </c>
      <c r="F293" s="9" t="s">
        <v>1377</v>
      </c>
      <c r="G293" s="9"/>
      <c r="H293" s="9" t="s">
        <v>399</v>
      </c>
      <c r="I293" s="11">
        <v>11</v>
      </c>
      <c r="J293" s="11"/>
      <c r="K293" s="11"/>
      <c r="L293" s="11">
        <v>1</v>
      </c>
      <c r="M293" s="11"/>
      <c r="N293" s="11">
        <v>10</v>
      </c>
      <c r="O293" s="11">
        <v>5</v>
      </c>
      <c r="P293" s="11">
        <v>3</v>
      </c>
      <c r="Q293" s="11"/>
      <c r="R293" s="11"/>
      <c r="S293" s="11"/>
      <c r="T293" s="10"/>
      <c r="U293" s="161" t="s">
        <v>10164</v>
      </c>
    </row>
    <row r="294" spans="1:21" ht="63.75" x14ac:dyDescent="0.2">
      <c r="A294" s="150" t="s">
        <v>9044</v>
      </c>
      <c r="B294" s="153" t="s">
        <v>63</v>
      </c>
      <c r="C294" s="9">
        <v>7449006184</v>
      </c>
      <c r="D294" s="9" t="s">
        <v>8719</v>
      </c>
      <c r="E294" s="26" t="s">
        <v>8434</v>
      </c>
      <c r="F294" s="9" t="s">
        <v>4882</v>
      </c>
      <c r="G294" s="9"/>
      <c r="H294" s="9" t="s">
        <v>261</v>
      </c>
      <c r="I294" s="11">
        <v>10</v>
      </c>
      <c r="J294" s="11"/>
      <c r="K294" s="11"/>
      <c r="L294" s="11"/>
      <c r="M294" s="11"/>
      <c r="N294" s="11">
        <v>10</v>
      </c>
      <c r="O294" s="11">
        <v>3</v>
      </c>
      <c r="P294" s="11"/>
      <c r="Q294" s="11">
        <v>1</v>
      </c>
      <c r="R294" s="11">
        <v>1</v>
      </c>
      <c r="S294" s="11"/>
      <c r="T294" s="10"/>
      <c r="U294" s="161" t="s">
        <v>10164</v>
      </c>
    </row>
    <row r="295" spans="1:21" ht="89.25" x14ac:dyDescent="0.2">
      <c r="A295" s="150" t="s">
        <v>9044</v>
      </c>
      <c r="B295" s="153" t="s">
        <v>63</v>
      </c>
      <c r="C295" s="9">
        <v>7449006184</v>
      </c>
      <c r="D295" s="9" t="s">
        <v>8719</v>
      </c>
      <c r="E295" s="26" t="s">
        <v>8434</v>
      </c>
      <c r="F295" s="9" t="s">
        <v>8548</v>
      </c>
      <c r="G295" s="9"/>
      <c r="H295" s="9" t="s">
        <v>219</v>
      </c>
      <c r="I295" s="11">
        <v>7</v>
      </c>
      <c r="J295" s="11"/>
      <c r="K295" s="11"/>
      <c r="L295" s="11">
        <v>1</v>
      </c>
      <c r="M295" s="11"/>
      <c r="N295" s="11">
        <v>6</v>
      </c>
      <c r="O295" s="11">
        <v>2</v>
      </c>
      <c r="P295" s="11">
        <v>1</v>
      </c>
      <c r="Q295" s="11"/>
      <c r="R295" s="11"/>
      <c r="S295" s="11"/>
      <c r="T295" s="10"/>
      <c r="U295" s="161" t="s">
        <v>10164</v>
      </c>
    </row>
    <row r="296" spans="1:21" ht="25.5" x14ac:dyDescent="0.2">
      <c r="A296" s="150" t="s">
        <v>9044</v>
      </c>
      <c r="B296" s="153" t="s">
        <v>63</v>
      </c>
      <c r="C296" s="9">
        <v>7449006184</v>
      </c>
      <c r="D296" s="9" t="s">
        <v>8719</v>
      </c>
      <c r="E296" s="26" t="s">
        <v>8434</v>
      </c>
      <c r="F296" s="9" t="s">
        <v>5558</v>
      </c>
      <c r="G296" s="9"/>
      <c r="H296" s="9" t="s">
        <v>400</v>
      </c>
      <c r="I296" s="11">
        <v>5</v>
      </c>
      <c r="J296" s="11"/>
      <c r="K296" s="11"/>
      <c r="L296" s="11"/>
      <c r="M296" s="11"/>
      <c r="N296" s="11">
        <v>5</v>
      </c>
      <c r="O296" s="11">
        <v>3</v>
      </c>
      <c r="P296" s="11"/>
      <c r="Q296" s="11">
        <v>3</v>
      </c>
      <c r="R296" s="11">
        <v>3</v>
      </c>
      <c r="S296" s="11"/>
      <c r="T296" s="10"/>
      <c r="U296" s="161" t="s">
        <v>10164</v>
      </c>
    </row>
    <row r="297" spans="1:21" ht="25.5" x14ac:dyDescent="0.2">
      <c r="A297" s="150" t="s">
        <v>9044</v>
      </c>
      <c r="B297" s="153" t="s">
        <v>63</v>
      </c>
      <c r="C297" s="9">
        <v>7449006184</v>
      </c>
      <c r="D297" s="9" t="s">
        <v>8719</v>
      </c>
      <c r="E297" s="26" t="s">
        <v>8434</v>
      </c>
      <c r="F297" s="9" t="s">
        <v>5148</v>
      </c>
      <c r="G297" s="9"/>
      <c r="H297" s="9" t="s">
        <v>248</v>
      </c>
      <c r="I297" s="11">
        <v>11</v>
      </c>
      <c r="J297" s="11"/>
      <c r="K297" s="11">
        <v>2</v>
      </c>
      <c r="L297" s="11"/>
      <c r="M297" s="11"/>
      <c r="N297" s="11">
        <v>7</v>
      </c>
      <c r="O297" s="11">
        <v>5</v>
      </c>
      <c r="P297" s="11"/>
      <c r="Q297" s="11">
        <v>5</v>
      </c>
      <c r="R297" s="11">
        <v>5</v>
      </c>
      <c r="S297" s="11"/>
      <c r="T297" s="10"/>
      <c r="U297" s="161" t="s">
        <v>10164</v>
      </c>
    </row>
    <row r="298" spans="1:21" ht="25.5" x14ac:dyDescent="0.2">
      <c r="A298" s="150" t="s">
        <v>9044</v>
      </c>
      <c r="B298" s="153" t="s">
        <v>63</v>
      </c>
      <c r="C298" s="9">
        <v>7449006730</v>
      </c>
      <c r="D298" s="9" t="s">
        <v>8722</v>
      </c>
      <c r="E298" s="26" t="s">
        <v>8434</v>
      </c>
      <c r="F298" s="9" t="s">
        <v>4032</v>
      </c>
      <c r="G298" s="9"/>
      <c r="H298" s="9" t="s">
        <v>399</v>
      </c>
      <c r="I298" s="11">
        <v>6</v>
      </c>
      <c r="J298" s="11"/>
      <c r="K298" s="11">
        <v>6</v>
      </c>
      <c r="L298" s="11"/>
      <c r="M298" s="11"/>
      <c r="N298" s="11"/>
      <c r="O298" s="11"/>
      <c r="P298" s="11"/>
      <c r="Q298" s="11"/>
      <c r="R298" s="11"/>
      <c r="S298" s="11"/>
      <c r="T298" s="10"/>
      <c r="U298" s="161" t="s">
        <v>10164</v>
      </c>
    </row>
    <row r="299" spans="1:21" ht="25.5" x14ac:dyDescent="0.2">
      <c r="A299" s="150" t="s">
        <v>9044</v>
      </c>
      <c r="B299" s="153" t="s">
        <v>63</v>
      </c>
      <c r="C299" s="9">
        <v>7449006730</v>
      </c>
      <c r="D299" s="9" t="s">
        <v>8722</v>
      </c>
      <c r="E299" s="26" t="s">
        <v>8434</v>
      </c>
      <c r="F299" s="9" t="s">
        <v>4034</v>
      </c>
      <c r="G299" s="9"/>
      <c r="H299" s="9" t="s">
        <v>399</v>
      </c>
      <c r="I299" s="11">
        <v>11</v>
      </c>
      <c r="J299" s="11"/>
      <c r="K299" s="11">
        <v>11</v>
      </c>
      <c r="L299" s="11"/>
      <c r="M299" s="11"/>
      <c r="N299" s="11"/>
      <c r="O299" s="11"/>
      <c r="P299" s="11"/>
      <c r="Q299" s="11"/>
      <c r="R299" s="11"/>
      <c r="S299" s="11"/>
      <c r="T299" s="10"/>
      <c r="U299" s="161" t="s">
        <v>10164</v>
      </c>
    </row>
    <row r="300" spans="1:21" ht="25.5" x14ac:dyDescent="0.2">
      <c r="A300" s="150" t="s">
        <v>9044</v>
      </c>
      <c r="B300" s="153" t="s">
        <v>63</v>
      </c>
      <c r="C300" s="9">
        <v>7449006730</v>
      </c>
      <c r="D300" s="9" t="s">
        <v>8722</v>
      </c>
      <c r="E300" s="26" t="s">
        <v>8434</v>
      </c>
      <c r="F300" s="9" t="s">
        <v>1394</v>
      </c>
      <c r="G300" s="9"/>
      <c r="H300" s="9" t="s">
        <v>399</v>
      </c>
      <c r="I300" s="11">
        <v>7</v>
      </c>
      <c r="J300" s="11"/>
      <c r="K300" s="11"/>
      <c r="L300" s="11"/>
      <c r="M300" s="11"/>
      <c r="N300" s="11">
        <v>7</v>
      </c>
      <c r="O300" s="11"/>
      <c r="P300" s="11"/>
      <c r="Q300" s="11"/>
      <c r="R300" s="11"/>
      <c r="S300" s="11"/>
      <c r="T300" s="10"/>
      <c r="U300" s="161" t="s">
        <v>10164</v>
      </c>
    </row>
    <row r="301" spans="1:21" ht="63.75" x14ac:dyDescent="0.2">
      <c r="A301" s="150" t="s">
        <v>9044</v>
      </c>
      <c r="B301" s="153" t="s">
        <v>63</v>
      </c>
      <c r="C301" s="9">
        <v>7449006730</v>
      </c>
      <c r="D301" s="9" t="s">
        <v>8722</v>
      </c>
      <c r="E301" s="26" t="s">
        <v>8434</v>
      </c>
      <c r="F301" s="9" t="s">
        <v>4882</v>
      </c>
      <c r="G301" s="9"/>
      <c r="H301" s="9" t="s">
        <v>261</v>
      </c>
      <c r="I301" s="11">
        <v>25</v>
      </c>
      <c r="J301" s="11"/>
      <c r="K301" s="11">
        <v>13</v>
      </c>
      <c r="L301" s="11"/>
      <c r="M301" s="11"/>
      <c r="N301" s="11">
        <v>12</v>
      </c>
      <c r="O301" s="11">
        <v>4</v>
      </c>
      <c r="P301" s="11"/>
      <c r="Q301" s="11">
        <v>4</v>
      </c>
      <c r="R301" s="11">
        <v>4</v>
      </c>
      <c r="S301" s="11"/>
      <c r="T301" s="10"/>
      <c r="U301" s="161" t="s">
        <v>10164</v>
      </c>
    </row>
    <row r="302" spans="1:21" ht="89.25" x14ac:dyDescent="0.2">
      <c r="A302" s="150" t="s">
        <v>9044</v>
      </c>
      <c r="B302" s="153" t="s">
        <v>63</v>
      </c>
      <c r="C302" s="9">
        <v>7449006730</v>
      </c>
      <c r="D302" s="9" t="s">
        <v>8722</v>
      </c>
      <c r="E302" s="26" t="s">
        <v>8434</v>
      </c>
      <c r="F302" s="9" t="s">
        <v>8548</v>
      </c>
      <c r="G302" s="9"/>
      <c r="H302" s="9" t="s">
        <v>219</v>
      </c>
      <c r="I302" s="11">
        <v>19</v>
      </c>
      <c r="J302" s="11"/>
      <c r="K302" s="11">
        <v>10</v>
      </c>
      <c r="L302" s="11"/>
      <c r="M302" s="11"/>
      <c r="N302" s="11">
        <v>9</v>
      </c>
      <c r="O302" s="11">
        <v>2</v>
      </c>
      <c r="P302" s="11"/>
      <c r="Q302" s="11"/>
      <c r="R302" s="11"/>
      <c r="S302" s="11"/>
      <c r="T302" s="10"/>
      <c r="U302" s="161" t="s">
        <v>10164</v>
      </c>
    </row>
    <row r="303" spans="1:21" ht="51" x14ac:dyDescent="0.2">
      <c r="A303" s="150" t="s">
        <v>9044</v>
      </c>
      <c r="B303" s="153" t="s">
        <v>63</v>
      </c>
      <c r="C303" s="9">
        <v>7449006730</v>
      </c>
      <c r="D303" s="9" t="s">
        <v>8722</v>
      </c>
      <c r="E303" s="26" t="s">
        <v>8434</v>
      </c>
      <c r="F303" s="9" t="s">
        <v>5558</v>
      </c>
      <c r="G303" s="9"/>
      <c r="H303" s="9" t="s">
        <v>227</v>
      </c>
      <c r="I303" s="11">
        <v>28</v>
      </c>
      <c r="J303" s="11"/>
      <c r="K303" s="11">
        <v>7</v>
      </c>
      <c r="L303" s="11"/>
      <c r="M303" s="11"/>
      <c r="N303" s="11">
        <v>17</v>
      </c>
      <c r="O303" s="11">
        <v>3</v>
      </c>
      <c r="P303" s="11"/>
      <c r="Q303" s="11">
        <v>3</v>
      </c>
      <c r="R303" s="11">
        <v>3</v>
      </c>
      <c r="S303" s="11"/>
      <c r="T303" s="10"/>
      <c r="U303" s="161" t="s">
        <v>10164</v>
      </c>
    </row>
    <row r="304" spans="1:21" ht="25.5" x14ac:dyDescent="0.2">
      <c r="A304" s="150" t="s">
        <v>9044</v>
      </c>
      <c r="B304" s="153" t="s">
        <v>63</v>
      </c>
      <c r="C304" s="9">
        <v>7449006730</v>
      </c>
      <c r="D304" s="9" t="s">
        <v>8722</v>
      </c>
      <c r="E304" s="26" t="s">
        <v>8434</v>
      </c>
      <c r="F304" s="9" t="s">
        <v>5559</v>
      </c>
      <c r="G304" s="9"/>
      <c r="H304" s="9" t="s">
        <v>400</v>
      </c>
      <c r="I304" s="11">
        <v>27</v>
      </c>
      <c r="J304" s="11"/>
      <c r="K304" s="11">
        <v>15</v>
      </c>
      <c r="L304" s="11"/>
      <c r="M304" s="11"/>
      <c r="N304" s="11">
        <v>12</v>
      </c>
      <c r="O304" s="11">
        <v>3</v>
      </c>
      <c r="P304" s="11"/>
      <c r="Q304" s="11">
        <v>2</v>
      </c>
      <c r="R304" s="11">
        <v>2</v>
      </c>
      <c r="S304" s="11"/>
      <c r="T304" s="10"/>
      <c r="U304" s="161" t="s">
        <v>10164</v>
      </c>
    </row>
    <row r="305" spans="1:21" ht="25.5" x14ac:dyDescent="0.2">
      <c r="A305" s="150" t="s">
        <v>9044</v>
      </c>
      <c r="B305" s="153" t="s">
        <v>63</v>
      </c>
      <c r="C305" s="9">
        <v>7449006730</v>
      </c>
      <c r="D305" s="9" t="s">
        <v>8722</v>
      </c>
      <c r="E305" s="26" t="s">
        <v>8434</v>
      </c>
      <c r="F305" s="9" t="s">
        <v>5148</v>
      </c>
      <c r="G305" s="9"/>
      <c r="H305" s="9" t="s">
        <v>248</v>
      </c>
      <c r="I305" s="11">
        <v>15</v>
      </c>
      <c r="J305" s="11"/>
      <c r="K305" s="11">
        <v>5</v>
      </c>
      <c r="L305" s="11"/>
      <c r="M305" s="11"/>
      <c r="N305" s="11">
        <v>10</v>
      </c>
      <c r="O305" s="11">
        <v>5</v>
      </c>
      <c r="P305" s="11"/>
      <c r="Q305" s="11">
        <v>5</v>
      </c>
      <c r="R305" s="11">
        <v>5</v>
      </c>
      <c r="S305" s="11"/>
      <c r="T305" s="10"/>
      <c r="U305" s="161" t="s">
        <v>10164</v>
      </c>
    </row>
    <row r="306" spans="1:21" ht="38.25" x14ac:dyDescent="0.2">
      <c r="A306" s="150" t="s">
        <v>9046</v>
      </c>
      <c r="B306" s="153" t="s">
        <v>63</v>
      </c>
      <c r="C306" s="9">
        <v>7449044990</v>
      </c>
      <c r="D306" s="9" t="s">
        <v>8724</v>
      </c>
      <c r="E306" s="26" t="s">
        <v>8434</v>
      </c>
      <c r="F306" s="9" t="s">
        <v>3710</v>
      </c>
      <c r="G306" s="9"/>
      <c r="H306" s="9" t="s">
        <v>254</v>
      </c>
      <c r="I306" s="11">
        <v>2</v>
      </c>
      <c r="J306" s="11">
        <v>0</v>
      </c>
      <c r="K306" s="11"/>
      <c r="L306" s="11">
        <v>0</v>
      </c>
      <c r="M306" s="11">
        <v>0</v>
      </c>
      <c r="N306" s="11">
        <v>2</v>
      </c>
      <c r="O306" s="11">
        <v>2</v>
      </c>
      <c r="P306" s="11"/>
      <c r="Q306" s="11">
        <v>0</v>
      </c>
      <c r="R306" s="11">
        <v>0</v>
      </c>
      <c r="S306" s="11"/>
      <c r="T306" s="10"/>
      <c r="U306" s="161" t="s">
        <v>10164</v>
      </c>
    </row>
    <row r="307" spans="1:21" ht="63.75" x14ac:dyDescent="0.2">
      <c r="A307" s="150" t="s">
        <v>9046</v>
      </c>
      <c r="B307" s="153" t="s">
        <v>63</v>
      </c>
      <c r="C307" s="9">
        <v>7449056435</v>
      </c>
      <c r="D307" s="9" t="s">
        <v>8726</v>
      </c>
      <c r="E307" s="26" t="s">
        <v>8434</v>
      </c>
      <c r="F307" s="9" t="s">
        <v>5148</v>
      </c>
      <c r="G307" s="9"/>
      <c r="H307" s="9" t="s">
        <v>247</v>
      </c>
      <c r="I307" s="11">
        <v>1</v>
      </c>
      <c r="J307" s="11">
        <v>0</v>
      </c>
      <c r="K307" s="11"/>
      <c r="L307" s="11">
        <v>0</v>
      </c>
      <c r="M307" s="11">
        <v>0</v>
      </c>
      <c r="N307" s="11">
        <v>1</v>
      </c>
      <c r="O307" s="11">
        <v>1</v>
      </c>
      <c r="P307" s="11"/>
      <c r="Q307" s="11">
        <v>0</v>
      </c>
      <c r="R307" s="11">
        <v>0</v>
      </c>
      <c r="S307" s="11"/>
      <c r="T307" s="10"/>
      <c r="U307" s="161" t="s">
        <v>10164</v>
      </c>
    </row>
    <row r="308" spans="1:21" ht="63.75" x14ac:dyDescent="0.2">
      <c r="A308" s="150" t="s">
        <v>9046</v>
      </c>
      <c r="B308" s="153" t="s">
        <v>63</v>
      </c>
      <c r="C308" s="9">
        <v>7449056435</v>
      </c>
      <c r="D308" s="9" t="s">
        <v>8726</v>
      </c>
      <c r="E308" s="26" t="s">
        <v>8434</v>
      </c>
      <c r="F308" s="9" t="s">
        <v>3710</v>
      </c>
      <c r="G308" s="9"/>
      <c r="H308" s="9" t="s">
        <v>254</v>
      </c>
      <c r="I308" s="11">
        <v>2</v>
      </c>
      <c r="J308" s="11">
        <v>0</v>
      </c>
      <c r="K308" s="11">
        <v>2</v>
      </c>
      <c r="L308" s="11">
        <v>0</v>
      </c>
      <c r="M308" s="11">
        <v>0</v>
      </c>
      <c r="N308" s="11">
        <v>0</v>
      </c>
      <c r="O308" s="11">
        <v>0</v>
      </c>
      <c r="P308" s="11"/>
      <c r="Q308" s="11">
        <v>0</v>
      </c>
      <c r="R308" s="11">
        <v>0</v>
      </c>
      <c r="S308" s="11"/>
      <c r="T308" s="10"/>
      <c r="U308" s="161" t="s">
        <v>10164</v>
      </c>
    </row>
    <row r="309" spans="1:21" ht="38.25" x14ac:dyDescent="0.2">
      <c r="A309" s="150" t="s">
        <v>9046</v>
      </c>
      <c r="B309" s="153" t="s">
        <v>63</v>
      </c>
      <c r="C309" s="9">
        <v>7453251929</v>
      </c>
      <c r="D309" s="9" t="s">
        <v>8754</v>
      </c>
      <c r="E309" s="26" t="s">
        <v>8434</v>
      </c>
      <c r="F309" s="9" t="s">
        <v>3710</v>
      </c>
      <c r="G309" s="9"/>
      <c r="H309" s="9" t="s">
        <v>254</v>
      </c>
      <c r="I309" s="11">
        <v>34</v>
      </c>
      <c r="J309" s="11">
        <v>0</v>
      </c>
      <c r="K309" s="11">
        <v>25</v>
      </c>
      <c r="L309" s="11">
        <v>0</v>
      </c>
      <c r="M309" s="11">
        <v>0</v>
      </c>
      <c r="N309" s="11">
        <v>9</v>
      </c>
      <c r="O309" s="11">
        <v>9</v>
      </c>
      <c r="P309" s="11">
        <v>2</v>
      </c>
      <c r="Q309" s="11">
        <v>1</v>
      </c>
      <c r="R309" s="11">
        <v>1</v>
      </c>
      <c r="S309" s="11"/>
      <c r="T309" s="10"/>
      <c r="U309" s="161" t="s">
        <v>10164</v>
      </c>
    </row>
    <row r="310" spans="1:21" ht="51" x14ac:dyDescent="0.2">
      <c r="A310" s="150" t="s">
        <v>9046</v>
      </c>
      <c r="B310" s="153" t="s">
        <v>63</v>
      </c>
      <c r="C310" s="9">
        <v>7453251929</v>
      </c>
      <c r="D310" s="9" t="s">
        <v>8754</v>
      </c>
      <c r="E310" s="26" t="s">
        <v>8434</v>
      </c>
      <c r="F310" s="9" t="s">
        <v>5482</v>
      </c>
      <c r="G310" s="9"/>
      <c r="H310" s="9" t="s">
        <v>227</v>
      </c>
      <c r="I310" s="11">
        <v>41</v>
      </c>
      <c r="J310" s="11">
        <v>0</v>
      </c>
      <c r="K310" s="11">
        <v>38</v>
      </c>
      <c r="L310" s="11">
        <v>0</v>
      </c>
      <c r="M310" s="11">
        <v>0</v>
      </c>
      <c r="N310" s="11">
        <v>3</v>
      </c>
      <c r="O310" s="11">
        <v>3</v>
      </c>
      <c r="P310" s="11"/>
      <c r="Q310" s="11">
        <v>0</v>
      </c>
      <c r="R310" s="11">
        <v>0</v>
      </c>
      <c r="S310" s="11"/>
      <c r="T310" s="10"/>
      <c r="U310" s="161" t="s">
        <v>10164</v>
      </c>
    </row>
    <row r="311" spans="1:21" ht="51" x14ac:dyDescent="0.2">
      <c r="A311" s="150" t="s">
        <v>9046</v>
      </c>
      <c r="B311" s="153" t="s">
        <v>63</v>
      </c>
      <c r="C311" s="9">
        <v>7452027843</v>
      </c>
      <c r="D311" s="9" t="s">
        <v>8739</v>
      </c>
      <c r="E311" s="26" t="s">
        <v>8434</v>
      </c>
      <c r="F311" s="9" t="s">
        <v>5148</v>
      </c>
      <c r="G311" s="9"/>
      <c r="H311" s="9" t="s">
        <v>254</v>
      </c>
      <c r="I311" s="11">
        <v>2</v>
      </c>
      <c r="J311" s="11">
        <v>0</v>
      </c>
      <c r="K311" s="11"/>
      <c r="L311" s="11">
        <v>0</v>
      </c>
      <c r="M311" s="11">
        <v>0</v>
      </c>
      <c r="N311" s="11">
        <v>2</v>
      </c>
      <c r="O311" s="11">
        <v>2</v>
      </c>
      <c r="P311" s="11"/>
      <c r="Q311" s="11">
        <v>0</v>
      </c>
      <c r="R311" s="11">
        <v>0</v>
      </c>
      <c r="S311" s="11"/>
      <c r="T311" s="10"/>
      <c r="U311" s="161" t="s">
        <v>10164</v>
      </c>
    </row>
    <row r="312" spans="1:21" ht="38.25" x14ac:dyDescent="0.2">
      <c r="A312" s="150" t="s">
        <v>9046</v>
      </c>
      <c r="B312" s="153" t="s">
        <v>63</v>
      </c>
      <c r="C312" s="9">
        <v>7452033815</v>
      </c>
      <c r="D312" s="9" t="s">
        <v>8746</v>
      </c>
      <c r="E312" s="26" t="s">
        <v>8434</v>
      </c>
      <c r="F312" s="9" t="s">
        <v>3710</v>
      </c>
      <c r="G312" s="9"/>
      <c r="H312" s="9" t="s">
        <v>273</v>
      </c>
      <c r="I312" s="11">
        <v>1</v>
      </c>
      <c r="J312" s="11">
        <v>0</v>
      </c>
      <c r="K312" s="11"/>
      <c r="L312" s="11">
        <v>0</v>
      </c>
      <c r="M312" s="11">
        <v>0</v>
      </c>
      <c r="N312" s="11">
        <v>1</v>
      </c>
      <c r="O312" s="11">
        <v>1</v>
      </c>
      <c r="P312" s="11"/>
      <c r="Q312" s="11">
        <v>0</v>
      </c>
      <c r="R312" s="11">
        <v>0</v>
      </c>
      <c r="S312" s="11"/>
      <c r="T312" s="10"/>
      <c r="U312" s="161" t="s">
        <v>10164</v>
      </c>
    </row>
    <row r="313" spans="1:21" ht="38.25" x14ac:dyDescent="0.2">
      <c r="A313" s="150" t="s">
        <v>9046</v>
      </c>
      <c r="B313" s="153" t="s">
        <v>63</v>
      </c>
      <c r="C313" s="9">
        <v>7452033815</v>
      </c>
      <c r="D313" s="9" t="s">
        <v>8746</v>
      </c>
      <c r="E313" s="26" t="s">
        <v>8434</v>
      </c>
      <c r="F313" s="9" t="s">
        <v>3710</v>
      </c>
      <c r="G313" s="9"/>
      <c r="H313" s="9" t="s">
        <v>254</v>
      </c>
      <c r="I313" s="11">
        <v>1</v>
      </c>
      <c r="J313" s="11">
        <v>0</v>
      </c>
      <c r="K313" s="11"/>
      <c r="L313" s="11">
        <v>0</v>
      </c>
      <c r="M313" s="11">
        <v>0</v>
      </c>
      <c r="N313" s="11">
        <v>1</v>
      </c>
      <c r="O313" s="11">
        <v>1</v>
      </c>
      <c r="P313" s="11"/>
      <c r="Q313" s="11">
        <v>0</v>
      </c>
      <c r="R313" s="11">
        <v>0</v>
      </c>
      <c r="S313" s="11"/>
      <c r="T313" s="10"/>
      <c r="U313" s="161" t="s">
        <v>10164</v>
      </c>
    </row>
    <row r="314" spans="1:21" ht="25.5" x14ac:dyDescent="0.2">
      <c r="A314" s="150" t="s">
        <v>9046</v>
      </c>
      <c r="B314" s="153" t="s">
        <v>63</v>
      </c>
      <c r="C314" s="9">
        <v>7452033815</v>
      </c>
      <c r="D314" s="9" t="s">
        <v>8746</v>
      </c>
      <c r="E314" s="26" t="s">
        <v>8434</v>
      </c>
      <c r="F314" s="9" t="s">
        <v>5416</v>
      </c>
      <c r="G314" s="9"/>
      <c r="H314" s="9" t="s">
        <v>247</v>
      </c>
      <c r="I314" s="11">
        <v>3</v>
      </c>
      <c r="J314" s="11">
        <v>0</v>
      </c>
      <c r="K314" s="11"/>
      <c r="L314" s="11">
        <v>0</v>
      </c>
      <c r="M314" s="11">
        <v>0</v>
      </c>
      <c r="N314" s="11">
        <v>1</v>
      </c>
      <c r="O314" s="11">
        <v>1</v>
      </c>
      <c r="P314" s="11"/>
      <c r="Q314" s="11">
        <v>0</v>
      </c>
      <c r="R314" s="11">
        <v>0</v>
      </c>
      <c r="S314" s="11"/>
      <c r="T314" s="10"/>
      <c r="U314" s="161" t="s">
        <v>10164</v>
      </c>
    </row>
    <row r="315" spans="1:21" ht="63.75" x14ac:dyDescent="0.2">
      <c r="A315" s="150" t="s">
        <v>9046</v>
      </c>
      <c r="B315" s="153" t="s">
        <v>63</v>
      </c>
      <c r="C315" s="9">
        <v>7449006184</v>
      </c>
      <c r="D315" s="9" t="s">
        <v>8719</v>
      </c>
      <c r="E315" s="26" t="s">
        <v>8434</v>
      </c>
      <c r="F315" s="9" t="s">
        <v>5537</v>
      </c>
      <c r="G315" s="9"/>
      <c r="H315" s="9" t="s">
        <v>204</v>
      </c>
      <c r="I315" s="11">
        <v>58</v>
      </c>
      <c r="J315" s="11">
        <v>0</v>
      </c>
      <c r="K315" s="11">
        <v>3</v>
      </c>
      <c r="L315" s="11">
        <v>0</v>
      </c>
      <c r="M315" s="11">
        <v>0</v>
      </c>
      <c r="N315" s="11">
        <v>1</v>
      </c>
      <c r="O315" s="11">
        <v>1</v>
      </c>
      <c r="P315" s="11"/>
      <c r="Q315" s="11">
        <v>0</v>
      </c>
      <c r="R315" s="11">
        <v>0</v>
      </c>
      <c r="S315" s="11"/>
      <c r="T315" s="10"/>
      <c r="U315" s="161" t="s">
        <v>10164</v>
      </c>
    </row>
    <row r="316" spans="1:21" ht="38.25" x14ac:dyDescent="0.2">
      <c r="A316" s="150" t="s">
        <v>9046</v>
      </c>
      <c r="B316" s="153" t="s">
        <v>63</v>
      </c>
      <c r="C316" s="9">
        <v>7449006184</v>
      </c>
      <c r="D316" s="9" t="s">
        <v>8719</v>
      </c>
      <c r="E316" s="26" t="s">
        <v>8434</v>
      </c>
      <c r="F316" s="9" t="s">
        <v>3197</v>
      </c>
      <c r="G316" s="9"/>
      <c r="H316" s="9" t="s">
        <v>254</v>
      </c>
      <c r="I316" s="11">
        <v>3</v>
      </c>
      <c r="J316" s="11">
        <v>0</v>
      </c>
      <c r="K316" s="11"/>
      <c r="L316" s="11">
        <v>0</v>
      </c>
      <c r="M316" s="11">
        <v>0</v>
      </c>
      <c r="N316" s="11">
        <v>3</v>
      </c>
      <c r="O316" s="11">
        <v>3</v>
      </c>
      <c r="P316" s="11">
        <v>1</v>
      </c>
      <c r="Q316" s="11">
        <v>2</v>
      </c>
      <c r="R316" s="11">
        <v>0</v>
      </c>
      <c r="S316" s="11"/>
      <c r="T316" s="10"/>
      <c r="U316" s="161" t="s">
        <v>10164</v>
      </c>
    </row>
    <row r="317" spans="1:21" ht="38.25" x14ac:dyDescent="0.2">
      <c r="A317" s="150" t="s">
        <v>9046</v>
      </c>
      <c r="B317" s="153" t="s">
        <v>63</v>
      </c>
      <c r="C317" s="9">
        <v>7449006184</v>
      </c>
      <c r="D317" s="9" t="s">
        <v>8719</v>
      </c>
      <c r="E317" s="26" t="s">
        <v>8434</v>
      </c>
      <c r="F317" s="9" t="s">
        <v>3710</v>
      </c>
      <c r="G317" s="9"/>
      <c r="H317" s="9" t="s">
        <v>273</v>
      </c>
      <c r="I317" s="11">
        <v>64</v>
      </c>
      <c r="J317" s="11">
        <v>0</v>
      </c>
      <c r="K317" s="11">
        <v>2</v>
      </c>
      <c r="L317" s="11">
        <v>0</v>
      </c>
      <c r="M317" s="11">
        <v>0</v>
      </c>
      <c r="N317" s="11">
        <v>4</v>
      </c>
      <c r="O317" s="11">
        <v>4</v>
      </c>
      <c r="P317" s="11">
        <v>4</v>
      </c>
      <c r="Q317" s="11">
        <v>0</v>
      </c>
      <c r="R317" s="11">
        <v>0</v>
      </c>
      <c r="S317" s="11"/>
      <c r="T317" s="10"/>
      <c r="U317" s="161" t="s">
        <v>10164</v>
      </c>
    </row>
    <row r="318" spans="1:21" ht="25.5" x14ac:dyDescent="0.2">
      <c r="A318" s="150" t="s">
        <v>9046</v>
      </c>
      <c r="B318" s="153" t="s">
        <v>63</v>
      </c>
      <c r="C318" s="9">
        <v>7449006184</v>
      </c>
      <c r="D318" s="9" t="s">
        <v>8719</v>
      </c>
      <c r="E318" s="26" t="s">
        <v>8434</v>
      </c>
      <c r="F318" s="9" t="s">
        <v>5148</v>
      </c>
      <c r="G318" s="9"/>
      <c r="H318" s="9" t="s">
        <v>247</v>
      </c>
      <c r="I318" s="11">
        <v>3</v>
      </c>
      <c r="J318" s="11">
        <v>0</v>
      </c>
      <c r="K318" s="11"/>
      <c r="L318" s="11">
        <v>0</v>
      </c>
      <c r="M318" s="11">
        <v>0</v>
      </c>
      <c r="N318" s="11">
        <v>1</v>
      </c>
      <c r="O318" s="11">
        <v>1</v>
      </c>
      <c r="P318" s="11"/>
      <c r="Q318" s="11">
        <v>0</v>
      </c>
      <c r="R318" s="11">
        <v>0</v>
      </c>
      <c r="S318" s="11"/>
      <c r="T318" s="10"/>
      <c r="U318" s="161" t="s">
        <v>10164</v>
      </c>
    </row>
    <row r="319" spans="1:21" ht="25.5" x14ac:dyDescent="0.2">
      <c r="A319" s="150" t="s">
        <v>9046</v>
      </c>
      <c r="B319" s="153" t="s">
        <v>63</v>
      </c>
      <c r="C319" s="9">
        <v>7449006184</v>
      </c>
      <c r="D319" s="9" t="s">
        <v>8719</v>
      </c>
      <c r="E319" s="26" t="s">
        <v>8434</v>
      </c>
      <c r="F319" s="9" t="s">
        <v>5155</v>
      </c>
      <c r="G319" s="9"/>
      <c r="H319" s="9" t="s">
        <v>247</v>
      </c>
      <c r="I319" s="11">
        <v>1</v>
      </c>
      <c r="J319" s="11">
        <v>0</v>
      </c>
      <c r="K319" s="11"/>
      <c r="L319" s="11">
        <v>0</v>
      </c>
      <c r="M319" s="11">
        <v>0</v>
      </c>
      <c r="N319" s="11">
        <v>1</v>
      </c>
      <c r="O319" s="11">
        <v>1</v>
      </c>
      <c r="P319" s="11"/>
      <c r="Q319" s="11">
        <v>0</v>
      </c>
      <c r="R319" s="11">
        <v>0</v>
      </c>
      <c r="S319" s="11"/>
      <c r="T319" s="10"/>
      <c r="U319" s="161" t="s">
        <v>10164</v>
      </c>
    </row>
    <row r="320" spans="1:21" ht="38.25" x14ac:dyDescent="0.2">
      <c r="A320" s="150" t="s">
        <v>9046</v>
      </c>
      <c r="B320" s="153" t="s">
        <v>63</v>
      </c>
      <c r="C320" s="9">
        <v>7449006184</v>
      </c>
      <c r="D320" s="9" t="s">
        <v>8719</v>
      </c>
      <c r="E320" s="26" t="s">
        <v>8434</v>
      </c>
      <c r="F320" s="9" t="s">
        <v>3710</v>
      </c>
      <c r="G320" s="9"/>
      <c r="H320" s="9" t="s">
        <v>254</v>
      </c>
      <c r="I320" s="11">
        <v>60</v>
      </c>
      <c r="J320" s="11">
        <v>0</v>
      </c>
      <c r="K320" s="11"/>
      <c r="L320" s="11">
        <v>0</v>
      </c>
      <c r="M320" s="11">
        <v>0</v>
      </c>
      <c r="N320" s="11">
        <v>2</v>
      </c>
      <c r="O320" s="11">
        <v>2</v>
      </c>
      <c r="P320" s="11"/>
      <c r="Q320" s="11">
        <v>0</v>
      </c>
      <c r="R320" s="11">
        <v>0</v>
      </c>
      <c r="S320" s="11"/>
      <c r="T320" s="10"/>
      <c r="U320" s="161" t="s">
        <v>10164</v>
      </c>
    </row>
    <row r="321" spans="1:21" ht="51" x14ac:dyDescent="0.2">
      <c r="A321" s="150" t="s">
        <v>9046</v>
      </c>
      <c r="B321" s="153" t="s">
        <v>63</v>
      </c>
      <c r="C321" s="9">
        <v>7449006184</v>
      </c>
      <c r="D321" s="9" t="s">
        <v>8719</v>
      </c>
      <c r="E321" s="26" t="s">
        <v>8435</v>
      </c>
      <c r="F321" s="9" t="s">
        <v>8076</v>
      </c>
      <c r="G321" s="9"/>
      <c r="H321" s="9" t="s">
        <v>273</v>
      </c>
      <c r="I321" s="11">
        <v>2</v>
      </c>
      <c r="J321" s="11">
        <v>0</v>
      </c>
      <c r="K321" s="11"/>
      <c r="L321" s="11">
        <v>0</v>
      </c>
      <c r="M321" s="11">
        <v>0</v>
      </c>
      <c r="N321" s="11">
        <v>2</v>
      </c>
      <c r="O321" s="11">
        <v>2</v>
      </c>
      <c r="P321" s="11">
        <v>1</v>
      </c>
      <c r="Q321" s="11">
        <v>0</v>
      </c>
      <c r="R321" s="11">
        <v>0</v>
      </c>
      <c r="S321" s="11"/>
      <c r="T321" s="10"/>
      <c r="U321" s="161" t="s">
        <v>10164</v>
      </c>
    </row>
    <row r="322" spans="1:21" ht="25.5" x14ac:dyDescent="0.2">
      <c r="A322" s="150" t="s">
        <v>9046</v>
      </c>
      <c r="B322" s="153" t="s">
        <v>63</v>
      </c>
      <c r="C322" s="9">
        <v>7450001007</v>
      </c>
      <c r="D322" s="9" t="s">
        <v>8730</v>
      </c>
      <c r="E322" s="26" t="s">
        <v>8434</v>
      </c>
      <c r="F322" s="9" t="s">
        <v>5148</v>
      </c>
      <c r="G322" s="9"/>
      <c r="H322" s="9" t="s">
        <v>247</v>
      </c>
      <c r="I322" s="11">
        <v>5</v>
      </c>
      <c r="J322" s="11">
        <v>0</v>
      </c>
      <c r="K322" s="11"/>
      <c r="L322" s="11">
        <v>0</v>
      </c>
      <c r="M322" s="11">
        <v>0</v>
      </c>
      <c r="N322" s="11">
        <v>5</v>
      </c>
      <c r="O322" s="11">
        <v>5</v>
      </c>
      <c r="P322" s="11"/>
      <c r="Q322" s="11">
        <v>0</v>
      </c>
      <c r="R322" s="11">
        <v>0</v>
      </c>
      <c r="S322" s="11"/>
      <c r="T322" s="10"/>
      <c r="U322" s="161" t="s">
        <v>10164</v>
      </c>
    </row>
    <row r="323" spans="1:21" ht="63.75" x14ac:dyDescent="0.2">
      <c r="A323" s="150" t="s">
        <v>9050</v>
      </c>
      <c r="B323" s="153" t="s">
        <v>63</v>
      </c>
      <c r="C323" s="9">
        <v>7453012173</v>
      </c>
      <c r="D323" s="9" t="s">
        <v>8751</v>
      </c>
      <c r="E323" s="26" t="s">
        <v>8434</v>
      </c>
      <c r="F323" s="9" t="s">
        <v>3014</v>
      </c>
      <c r="G323" s="9"/>
      <c r="H323" s="9" t="s">
        <v>175</v>
      </c>
      <c r="I323" s="11">
        <v>13</v>
      </c>
      <c r="J323" s="11">
        <v>0</v>
      </c>
      <c r="K323" s="11">
        <v>5</v>
      </c>
      <c r="L323" s="11">
        <v>4</v>
      </c>
      <c r="M323" s="11">
        <v>7</v>
      </c>
      <c r="N323" s="11">
        <v>4</v>
      </c>
      <c r="O323" s="11">
        <v>0</v>
      </c>
      <c r="P323" s="11">
        <v>0</v>
      </c>
      <c r="Q323" s="11">
        <v>0</v>
      </c>
      <c r="R323" s="11">
        <v>0</v>
      </c>
      <c r="S323" s="11">
        <v>0</v>
      </c>
      <c r="T323" s="10"/>
      <c r="U323" s="161" t="s">
        <v>10164</v>
      </c>
    </row>
    <row r="324" spans="1:21" ht="63.75" x14ac:dyDescent="0.2">
      <c r="A324" s="150" t="s">
        <v>9050</v>
      </c>
      <c r="B324" s="153" t="s">
        <v>63</v>
      </c>
      <c r="C324" s="9">
        <v>7449044990</v>
      </c>
      <c r="D324" s="9" t="s">
        <v>8724</v>
      </c>
      <c r="E324" s="26" t="s">
        <v>8434</v>
      </c>
      <c r="F324" s="9" t="s">
        <v>3014</v>
      </c>
      <c r="G324" s="9"/>
      <c r="H324" s="9" t="s">
        <v>175</v>
      </c>
      <c r="I324" s="11">
        <v>35</v>
      </c>
      <c r="J324" s="11">
        <v>0</v>
      </c>
      <c r="K324" s="11">
        <v>20</v>
      </c>
      <c r="L324" s="11">
        <v>3</v>
      </c>
      <c r="M324" s="11">
        <v>25</v>
      </c>
      <c r="N324" s="11">
        <v>12</v>
      </c>
      <c r="O324" s="11">
        <v>7</v>
      </c>
      <c r="P324" s="11">
        <v>7</v>
      </c>
      <c r="Q324" s="11">
        <v>0</v>
      </c>
      <c r="R324" s="11">
        <v>0</v>
      </c>
      <c r="S324" s="11">
        <v>0</v>
      </c>
      <c r="T324" s="10"/>
      <c r="U324" s="161" t="s">
        <v>10164</v>
      </c>
    </row>
    <row r="325" spans="1:21" ht="63.75" x14ac:dyDescent="0.2">
      <c r="A325" s="150" t="s">
        <v>9050</v>
      </c>
      <c r="B325" s="153" t="s">
        <v>63</v>
      </c>
      <c r="C325" s="9">
        <v>7449044990</v>
      </c>
      <c r="D325" s="9" t="s">
        <v>8724</v>
      </c>
      <c r="E325" s="26" t="s">
        <v>8434</v>
      </c>
      <c r="F325" s="9" t="s">
        <v>2023</v>
      </c>
      <c r="G325" s="9"/>
      <c r="H325" s="9" t="s">
        <v>175</v>
      </c>
      <c r="I325" s="11">
        <v>3</v>
      </c>
      <c r="J325" s="11">
        <v>0</v>
      </c>
      <c r="K325" s="11">
        <v>0</v>
      </c>
      <c r="L325" s="11">
        <v>0</v>
      </c>
      <c r="M325" s="11">
        <v>0</v>
      </c>
      <c r="N325" s="11">
        <v>3</v>
      </c>
      <c r="O325" s="11">
        <v>2</v>
      </c>
      <c r="P325" s="11">
        <v>2</v>
      </c>
      <c r="Q325" s="11">
        <v>0</v>
      </c>
      <c r="R325" s="11">
        <v>0</v>
      </c>
      <c r="S325" s="11">
        <v>0</v>
      </c>
      <c r="T325" s="10"/>
      <c r="U325" s="161" t="s">
        <v>10164</v>
      </c>
    </row>
    <row r="326" spans="1:21" ht="63.75" x14ac:dyDescent="0.2">
      <c r="A326" s="150" t="s">
        <v>9050</v>
      </c>
      <c r="B326" s="153" t="s">
        <v>63</v>
      </c>
      <c r="C326" s="9">
        <v>7452027843</v>
      </c>
      <c r="D326" s="9" t="s">
        <v>8739</v>
      </c>
      <c r="E326" s="26" t="s">
        <v>8434</v>
      </c>
      <c r="F326" s="9" t="s">
        <v>3014</v>
      </c>
      <c r="G326" s="9"/>
      <c r="H326" s="9" t="s">
        <v>175</v>
      </c>
      <c r="I326" s="11">
        <v>6</v>
      </c>
      <c r="J326" s="11">
        <v>0</v>
      </c>
      <c r="K326" s="11">
        <v>5</v>
      </c>
      <c r="L326" s="11">
        <v>1</v>
      </c>
      <c r="M326" s="11">
        <v>0</v>
      </c>
      <c r="N326" s="11">
        <v>0</v>
      </c>
      <c r="O326" s="11">
        <v>0</v>
      </c>
      <c r="P326" s="11">
        <v>0</v>
      </c>
      <c r="Q326" s="11">
        <v>0</v>
      </c>
      <c r="R326" s="11">
        <v>0</v>
      </c>
      <c r="S326" s="11">
        <v>0</v>
      </c>
      <c r="T326" s="10"/>
      <c r="U326" s="161" t="s">
        <v>10164</v>
      </c>
    </row>
    <row r="327" spans="1:21" ht="76.5" x14ac:dyDescent="0.2">
      <c r="A327" s="150" t="s">
        <v>9051</v>
      </c>
      <c r="B327" s="153" t="s">
        <v>63</v>
      </c>
      <c r="C327" s="9">
        <v>7411009901</v>
      </c>
      <c r="D327" s="9" t="s">
        <v>8694</v>
      </c>
      <c r="E327" s="26" t="s">
        <v>8434</v>
      </c>
      <c r="F327" s="9" t="s">
        <v>4882</v>
      </c>
      <c r="G327" s="9">
        <v>2</v>
      </c>
      <c r="H327" s="9" t="s">
        <v>270</v>
      </c>
      <c r="I327" s="11">
        <v>57</v>
      </c>
      <c r="J327" s="11"/>
      <c r="K327" s="11">
        <v>50</v>
      </c>
      <c r="L327" s="11">
        <v>7</v>
      </c>
      <c r="M327" s="11"/>
      <c r="N327" s="11"/>
      <c r="O327" s="11"/>
      <c r="P327" s="11"/>
      <c r="Q327" s="11"/>
      <c r="R327" s="11"/>
      <c r="S327" s="11"/>
      <c r="T327" s="10"/>
      <c r="U327" s="161" t="s">
        <v>10164</v>
      </c>
    </row>
    <row r="328" spans="1:21" ht="76.5" x14ac:dyDescent="0.2">
      <c r="A328" s="150" t="s">
        <v>9051</v>
      </c>
      <c r="B328" s="153" t="s">
        <v>63</v>
      </c>
      <c r="C328" s="9">
        <v>7411009901</v>
      </c>
      <c r="D328" s="9" t="s">
        <v>8694</v>
      </c>
      <c r="E328" s="26" t="s">
        <v>8434</v>
      </c>
      <c r="F328" s="9" t="s">
        <v>4882</v>
      </c>
      <c r="G328" s="9">
        <v>3</v>
      </c>
      <c r="H328" s="9" t="s">
        <v>270</v>
      </c>
      <c r="I328" s="11">
        <v>25</v>
      </c>
      <c r="J328" s="11"/>
      <c r="K328" s="11"/>
      <c r="L328" s="11">
        <v>15</v>
      </c>
      <c r="M328" s="11">
        <v>4</v>
      </c>
      <c r="N328" s="11">
        <v>10</v>
      </c>
      <c r="O328" s="11">
        <v>10</v>
      </c>
      <c r="P328" s="11">
        <v>5</v>
      </c>
      <c r="Q328" s="11"/>
      <c r="R328" s="11"/>
      <c r="S328" s="11"/>
      <c r="T328" s="10"/>
      <c r="U328" s="161" t="s">
        <v>10164</v>
      </c>
    </row>
    <row r="329" spans="1:21" ht="76.5" x14ac:dyDescent="0.2">
      <c r="A329" s="150" t="s">
        <v>9051</v>
      </c>
      <c r="B329" s="153" t="s">
        <v>63</v>
      </c>
      <c r="C329" s="9">
        <v>7449114775</v>
      </c>
      <c r="D329" s="9" t="s">
        <v>8728</v>
      </c>
      <c r="E329" s="26" t="s">
        <v>8434</v>
      </c>
      <c r="F329" s="9" t="s">
        <v>4882</v>
      </c>
      <c r="G329" s="9">
        <v>4</v>
      </c>
      <c r="H329" s="9" t="s">
        <v>270</v>
      </c>
      <c r="I329" s="11">
        <v>1</v>
      </c>
      <c r="J329" s="11"/>
      <c r="K329" s="11"/>
      <c r="L329" s="11"/>
      <c r="M329" s="11"/>
      <c r="N329" s="11">
        <v>1</v>
      </c>
      <c r="O329" s="11">
        <v>1</v>
      </c>
      <c r="P329" s="11">
        <v>1</v>
      </c>
      <c r="Q329" s="11"/>
      <c r="R329" s="11"/>
      <c r="S329" s="11"/>
      <c r="T329" s="10"/>
      <c r="U329" s="161" t="s">
        <v>10164</v>
      </c>
    </row>
    <row r="330" spans="1:21" ht="76.5" x14ac:dyDescent="0.2">
      <c r="A330" s="150" t="s">
        <v>9051</v>
      </c>
      <c r="B330" s="153" t="s">
        <v>63</v>
      </c>
      <c r="C330" s="9">
        <v>7449006184</v>
      </c>
      <c r="D330" s="9" t="s">
        <v>8719</v>
      </c>
      <c r="E330" s="26" t="s">
        <v>8434</v>
      </c>
      <c r="F330" s="9" t="s">
        <v>3710</v>
      </c>
      <c r="G330" s="9">
        <v>2</v>
      </c>
      <c r="H330" s="9" t="s">
        <v>270</v>
      </c>
      <c r="I330" s="11">
        <v>1</v>
      </c>
      <c r="J330" s="11"/>
      <c r="K330" s="11"/>
      <c r="L330" s="11"/>
      <c r="M330" s="11"/>
      <c r="N330" s="11">
        <v>1</v>
      </c>
      <c r="O330" s="11">
        <v>1</v>
      </c>
      <c r="P330" s="11">
        <v>1</v>
      </c>
      <c r="Q330" s="11"/>
      <c r="R330" s="11"/>
      <c r="S330" s="11"/>
      <c r="T330" s="10"/>
      <c r="U330" s="161" t="s">
        <v>10164</v>
      </c>
    </row>
    <row r="331" spans="1:21" ht="76.5" x14ac:dyDescent="0.2">
      <c r="A331" s="150" t="s">
        <v>9051</v>
      </c>
      <c r="B331" s="153" t="s">
        <v>63</v>
      </c>
      <c r="C331" s="9">
        <v>7449006184</v>
      </c>
      <c r="D331" s="9" t="s">
        <v>8719</v>
      </c>
      <c r="E331" s="26" t="s">
        <v>8434</v>
      </c>
      <c r="F331" s="9" t="s">
        <v>5455</v>
      </c>
      <c r="G331" s="9">
        <v>3</v>
      </c>
      <c r="H331" s="9" t="s">
        <v>270</v>
      </c>
      <c r="I331" s="11">
        <v>2</v>
      </c>
      <c r="J331" s="11"/>
      <c r="K331" s="11"/>
      <c r="L331" s="11"/>
      <c r="M331" s="11"/>
      <c r="N331" s="11">
        <v>2</v>
      </c>
      <c r="O331" s="11">
        <v>2</v>
      </c>
      <c r="P331" s="11">
        <v>2</v>
      </c>
      <c r="Q331" s="11"/>
      <c r="R331" s="11"/>
      <c r="S331" s="11"/>
      <c r="T331" s="10"/>
      <c r="U331" s="161" t="s">
        <v>10164</v>
      </c>
    </row>
    <row r="332" spans="1:21" ht="51" x14ac:dyDescent="0.2">
      <c r="A332" s="150" t="s">
        <v>9052</v>
      </c>
      <c r="B332" s="153" t="s">
        <v>63</v>
      </c>
      <c r="C332" s="9">
        <v>7449114775</v>
      </c>
      <c r="D332" s="9" t="s">
        <v>8728</v>
      </c>
      <c r="E332" s="26" t="s">
        <v>8434</v>
      </c>
      <c r="F332" s="9" t="s">
        <v>1530</v>
      </c>
      <c r="G332" s="9"/>
      <c r="H332" s="9" t="s">
        <v>128</v>
      </c>
      <c r="I332" s="11">
        <v>5</v>
      </c>
      <c r="J332" s="11"/>
      <c r="K332" s="11">
        <v>2</v>
      </c>
      <c r="L332" s="11"/>
      <c r="M332" s="11"/>
      <c r="N332" s="11">
        <v>3</v>
      </c>
      <c r="O332" s="11">
        <v>3</v>
      </c>
      <c r="P332" s="11"/>
      <c r="Q332" s="11">
        <v>3</v>
      </c>
      <c r="R332" s="11">
        <v>3</v>
      </c>
      <c r="S332" s="11"/>
      <c r="T332" s="10"/>
      <c r="U332" s="161" t="s">
        <v>10164</v>
      </c>
    </row>
    <row r="333" spans="1:21" ht="51" x14ac:dyDescent="0.2">
      <c r="A333" s="150" t="s">
        <v>9052</v>
      </c>
      <c r="B333" s="153" t="s">
        <v>63</v>
      </c>
      <c r="C333" s="9">
        <v>7451211335</v>
      </c>
      <c r="D333" s="9" t="s">
        <v>8737</v>
      </c>
      <c r="E333" s="26" t="s">
        <v>8434</v>
      </c>
      <c r="F333" s="9" t="s">
        <v>5482</v>
      </c>
      <c r="G333" s="9"/>
      <c r="H333" s="9" t="s">
        <v>227</v>
      </c>
      <c r="I333" s="11">
        <v>23</v>
      </c>
      <c r="J333" s="11"/>
      <c r="K333" s="11">
        <v>20</v>
      </c>
      <c r="L333" s="11"/>
      <c r="M333" s="11"/>
      <c r="N333" s="11">
        <v>3</v>
      </c>
      <c r="O333" s="11">
        <v>3</v>
      </c>
      <c r="P333" s="11"/>
      <c r="Q333" s="11">
        <v>1</v>
      </c>
      <c r="R333" s="11">
        <v>1</v>
      </c>
      <c r="S333" s="11"/>
      <c r="T333" s="10"/>
      <c r="U333" s="161" t="s">
        <v>10164</v>
      </c>
    </row>
    <row r="334" spans="1:21" ht="51" x14ac:dyDescent="0.2">
      <c r="A334" s="150" t="s">
        <v>9052</v>
      </c>
      <c r="B334" s="153" t="s">
        <v>63</v>
      </c>
      <c r="C334" s="9">
        <v>7449006184</v>
      </c>
      <c r="D334" s="9" t="s">
        <v>8719</v>
      </c>
      <c r="E334" s="26" t="s">
        <v>8434</v>
      </c>
      <c r="F334" s="9" t="s">
        <v>5482</v>
      </c>
      <c r="G334" s="9">
        <v>2</v>
      </c>
      <c r="H334" s="9" t="s">
        <v>227</v>
      </c>
      <c r="I334" s="11">
        <v>107</v>
      </c>
      <c r="J334" s="11"/>
      <c r="K334" s="11"/>
      <c r="L334" s="11"/>
      <c r="M334" s="11"/>
      <c r="N334" s="11">
        <v>3</v>
      </c>
      <c r="O334" s="11">
        <v>3</v>
      </c>
      <c r="P334" s="11"/>
      <c r="Q334" s="11">
        <v>3</v>
      </c>
      <c r="R334" s="11">
        <v>3</v>
      </c>
      <c r="S334" s="11"/>
      <c r="T334" s="10"/>
      <c r="U334" s="161" t="s">
        <v>10164</v>
      </c>
    </row>
    <row r="335" spans="1:21" ht="63.75" x14ac:dyDescent="0.2">
      <c r="A335" s="150" t="s">
        <v>9053</v>
      </c>
      <c r="B335" s="153" t="s">
        <v>63</v>
      </c>
      <c r="C335" s="9">
        <v>7452027843</v>
      </c>
      <c r="D335" s="9" t="s">
        <v>8739</v>
      </c>
      <c r="E335" s="26" t="s">
        <v>8434</v>
      </c>
      <c r="F335" s="9" t="s">
        <v>5537</v>
      </c>
      <c r="G335" s="9">
        <v>3</v>
      </c>
      <c r="H335" s="9" t="s">
        <v>129</v>
      </c>
      <c r="I335" s="11">
        <v>1</v>
      </c>
      <c r="J335" s="11">
        <v>0</v>
      </c>
      <c r="K335" s="11">
        <v>0</v>
      </c>
      <c r="L335" s="11">
        <v>1</v>
      </c>
      <c r="M335" s="11">
        <v>0</v>
      </c>
      <c r="N335" s="11">
        <v>0</v>
      </c>
      <c r="O335" s="11">
        <v>0</v>
      </c>
      <c r="P335" s="11">
        <v>0</v>
      </c>
      <c r="Q335" s="11">
        <v>0</v>
      </c>
      <c r="R335" s="11">
        <v>0</v>
      </c>
      <c r="S335" s="11">
        <v>0</v>
      </c>
      <c r="T335" s="10" t="s">
        <v>9205</v>
      </c>
      <c r="U335" s="161" t="s">
        <v>10164</v>
      </c>
    </row>
    <row r="336" spans="1:21" ht="51" x14ac:dyDescent="0.2">
      <c r="A336" s="150" t="s">
        <v>9053</v>
      </c>
      <c r="B336" s="153" t="s">
        <v>63</v>
      </c>
      <c r="C336" s="9">
        <v>7452027843</v>
      </c>
      <c r="D336" s="9" t="s">
        <v>8739</v>
      </c>
      <c r="E336" s="26" t="s">
        <v>8434</v>
      </c>
      <c r="F336" s="9" t="s">
        <v>5148</v>
      </c>
      <c r="G336" s="9">
        <v>3</v>
      </c>
      <c r="H336" s="9" t="s">
        <v>211</v>
      </c>
      <c r="I336" s="11">
        <v>9</v>
      </c>
      <c r="J336" s="11">
        <v>0</v>
      </c>
      <c r="K336" s="11">
        <v>0</v>
      </c>
      <c r="L336" s="11">
        <v>1</v>
      </c>
      <c r="M336" s="11">
        <v>0</v>
      </c>
      <c r="N336" s="11">
        <v>0</v>
      </c>
      <c r="O336" s="11">
        <v>0</v>
      </c>
      <c r="P336" s="11">
        <v>0</v>
      </c>
      <c r="Q336" s="11">
        <v>0</v>
      </c>
      <c r="R336" s="11">
        <v>0</v>
      </c>
      <c r="S336" s="11">
        <v>0</v>
      </c>
      <c r="T336" s="10" t="s">
        <v>9205</v>
      </c>
      <c r="U336" s="161" t="s">
        <v>10164</v>
      </c>
    </row>
    <row r="337" spans="1:21" ht="63.75" x14ac:dyDescent="0.2">
      <c r="A337" s="150" t="s">
        <v>9053</v>
      </c>
      <c r="B337" s="153" t="s">
        <v>63</v>
      </c>
      <c r="C337" s="9">
        <v>7452027843</v>
      </c>
      <c r="D337" s="9" t="s">
        <v>8739</v>
      </c>
      <c r="E337" s="26" t="s">
        <v>8434</v>
      </c>
      <c r="F337" s="9" t="s">
        <v>5148</v>
      </c>
      <c r="G337" s="9">
        <v>3</v>
      </c>
      <c r="H337" s="9" t="s">
        <v>129</v>
      </c>
      <c r="I337" s="11">
        <v>9</v>
      </c>
      <c r="J337" s="11">
        <v>0</v>
      </c>
      <c r="K337" s="11">
        <v>0</v>
      </c>
      <c r="L337" s="11">
        <v>1</v>
      </c>
      <c r="M337" s="11">
        <v>0</v>
      </c>
      <c r="N337" s="11">
        <v>0</v>
      </c>
      <c r="O337" s="11">
        <v>0</v>
      </c>
      <c r="P337" s="11">
        <v>0</v>
      </c>
      <c r="Q337" s="11">
        <v>0</v>
      </c>
      <c r="R337" s="11">
        <v>0</v>
      </c>
      <c r="S337" s="11">
        <v>0</v>
      </c>
      <c r="T337" s="10" t="s">
        <v>9205</v>
      </c>
      <c r="U337" s="161" t="s">
        <v>10164</v>
      </c>
    </row>
    <row r="338" spans="1:21" ht="89.25" x14ac:dyDescent="0.2">
      <c r="A338" s="150" t="s">
        <v>9053</v>
      </c>
      <c r="B338" s="153" t="s">
        <v>63</v>
      </c>
      <c r="C338" s="9">
        <v>7450001007</v>
      </c>
      <c r="D338" s="9" t="s">
        <v>8730</v>
      </c>
      <c r="E338" s="26" t="s">
        <v>8434</v>
      </c>
      <c r="F338" s="9" t="s">
        <v>5537</v>
      </c>
      <c r="G338" s="9">
        <v>3</v>
      </c>
      <c r="H338" s="9" t="s">
        <v>219</v>
      </c>
      <c r="I338" s="11">
        <v>63</v>
      </c>
      <c r="J338" s="11">
        <v>0</v>
      </c>
      <c r="K338" s="11">
        <v>0</v>
      </c>
      <c r="L338" s="11">
        <v>0</v>
      </c>
      <c r="M338" s="11">
        <v>0</v>
      </c>
      <c r="N338" s="11">
        <v>1</v>
      </c>
      <c r="O338" s="11">
        <v>1</v>
      </c>
      <c r="P338" s="11">
        <v>0</v>
      </c>
      <c r="Q338" s="11">
        <v>1</v>
      </c>
      <c r="R338" s="11">
        <v>1</v>
      </c>
      <c r="S338" s="11">
        <v>0</v>
      </c>
      <c r="T338" s="10" t="s">
        <v>9205</v>
      </c>
      <c r="U338" s="161" t="s">
        <v>10164</v>
      </c>
    </row>
    <row r="339" spans="1:21" ht="89.25" x14ac:dyDescent="0.2">
      <c r="A339" s="150" t="s">
        <v>9053</v>
      </c>
      <c r="B339" s="153" t="s">
        <v>63</v>
      </c>
      <c r="C339" s="9">
        <v>7449006730</v>
      </c>
      <c r="D339" s="9" t="s">
        <v>8722</v>
      </c>
      <c r="E339" s="26" t="s">
        <v>8434</v>
      </c>
      <c r="F339" s="9" t="s">
        <v>5537</v>
      </c>
      <c r="G339" s="9">
        <v>3</v>
      </c>
      <c r="H339" s="9" t="s">
        <v>219</v>
      </c>
      <c r="I339" s="11">
        <v>8</v>
      </c>
      <c r="J339" s="11">
        <v>0</v>
      </c>
      <c r="K339" s="11">
        <v>0</v>
      </c>
      <c r="L339" s="11">
        <v>2</v>
      </c>
      <c r="M339" s="11">
        <v>0</v>
      </c>
      <c r="N339" s="11">
        <v>6</v>
      </c>
      <c r="O339" s="11">
        <v>6</v>
      </c>
      <c r="P339" s="11">
        <v>0</v>
      </c>
      <c r="Q339" s="11">
        <v>6</v>
      </c>
      <c r="R339" s="11">
        <v>0</v>
      </c>
      <c r="S339" s="11">
        <v>0</v>
      </c>
      <c r="T339" s="10" t="s">
        <v>9205</v>
      </c>
      <c r="U339" s="161" t="s">
        <v>10164</v>
      </c>
    </row>
    <row r="340" spans="1:21" ht="38.25" x14ac:dyDescent="0.2">
      <c r="A340" s="150" t="s">
        <v>9053</v>
      </c>
      <c r="B340" s="153" t="s">
        <v>63</v>
      </c>
      <c r="C340" s="9">
        <v>7449006730</v>
      </c>
      <c r="D340" s="9" t="s">
        <v>8722</v>
      </c>
      <c r="E340" s="26" t="s">
        <v>8434</v>
      </c>
      <c r="F340" s="9" t="s">
        <v>5537</v>
      </c>
      <c r="G340" s="9">
        <v>3</v>
      </c>
      <c r="H340" s="9" t="s">
        <v>215</v>
      </c>
      <c r="I340" s="11">
        <v>4</v>
      </c>
      <c r="J340" s="11">
        <v>0</v>
      </c>
      <c r="K340" s="11">
        <v>0</v>
      </c>
      <c r="L340" s="11">
        <v>0</v>
      </c>
      <c r="M340" s="11">
        <v>0</v>
      </c>
      <c r="N340" s="11">
        <v>4</v>
      </c>
      <c r="O340" s="11">
        <v>4</v>
      </c>
      <c r="P340" s="11">
        <v>0</v>
      </c>
      <c r="Q340" s="11">
        <v>4</v>
      </c>
      <c r="R340" s="11">
        <v>4</v>
      </c>
      <c r="S340" s="11">
        <v>0</v>
      </c>
      <c r="T340" s="10" t="s">
        <v>9205</v>
      </c>
      <c r="U340" s="161" t="s">
        <v>10164</v>
      </c>
    </row>
    <row r="341" spans="1:21" ht="25.5" x14ac:dyDescent="0.2">
      <c r="A341" s="150" t="s">
        <v>9057</v>
      </c>
      <c r="B341" s="153" t="s">
        <v>63</v>
      </c>
      <c r="C341" s="9">
        <v>7448194986</v>
      </c>
      <c r="D341" s="9" t="s">
        <v>8763</v>
      </c>
      <c r="E341" s="26" t="s">
        <v>8434</v>
      </c>
      <c r="F341" s="9" t="s">
        <v>3710</v>
      </c>
      <c r="G341" s="9"/>
      <c r="H341" s="9" t="s">
        <v>266</v>
      </c>
      <c r="I341" s="11">
        <v>5</v>
      </c>
      <c r="J341" s="11"/>
      <c r="K341" s="11">
        <v>2</v>
      </c>
      <c r="L341" s="11">
        <v>3</v>
      </c>
      <c r="M341" s="11"/>
      <c r="N341" s="11"/>
      <c r="O341" s="11"/>
      <c r="P341" s="11"/>
      <c r="Q341" s="11"/>
      <c r="R341" s="11"/>
      <c r="S341" s="11"/>
      <c r="T341" s="10"/>
      <c r="U341" s="161" t="s">
        <v>10164</v>
      </c>
    </row>
    <row r="342" spans="1:21" ht="51" x14ac:dyDescent="0.2">
      <c r="A342" s="150" t="s">
        <v>9057</v>
      </c>
      <c r="B342" s="153" t="s">
        <v>63</v>
      </c>
      <c r="C342" s="9">
        <v>7448194986</v>
      </c>
      <c r="D342" s="9" t="s">
        <v>8763</v>
      </c>
      <c r="E342" s="26" t="s">
        <v>8434</v>
      </c>
      <c r="F342" s="9" t="s">
        <v>2215</v>
      </c>
      <c r="G342" s="9"/>
      <c r="H342" s="9" t="s">
        <v>466</v>
      </c>
      <c r="I342" s="11">
        <v>3</v>
      </c>
      <c r="J342" s="11"/>
      <c r="K342" s="11">
        <v>1</v>
      </c>
      <c r="L342" s="11">
        <v>2</v>
      </c>
      <c r="M342" s="11"/>
      <c r="N342" s="11"/>
      <c r="O342" s="11"/>
      <c r="P342" s="11"/>
      <c r="Q342" s="11"/>
      <c r="R342" s="11"/>
      <c r="S342" s="11"/>
      <c r="T342" s="10"/>
      <c r="U342" s="161" t="s">
        <v>10164</v>
      </c>
    </row>
    <row r="343" spans="1:21" ht="76.5" x14ac:dyDescent="0.2">
      <c r="A343" s="150" t="s">
        <v>9057</v>
      </c>
      <c r="B343" s="153" t="s">
        <v>63</v>
      </c>
      <c r="C343" s="9">
        <v>7448194986</v>
      </c>
      <c r="D343" s="9" t="s">
        <v>8763</v>
      </c>
      <c r="E343" s="26" t="s">
        <v>8434</v>
      </c>
      <c r="F343" s="9" t="s">
        <v>3710</v>
      </c>
      <c r="G343" s="9"/>
      <c r="H343" s="9" t="s">
        <v>272</v>
      </c>
      <c r="I343" s="11">
        <v>3</v>
      </c>
      <c r="J343" s="11"/>
      <c r="K343" s="11">
        <v>3</v>
      </c>
      <c r="L343" s="11"/>
      <c r="M343" s="11"/>
      <c r="N343" s="11"/>
      <c r="O343" s="11"/>
      <c r="P343" s="11"/>
      <c r="Q343" s="11"/>
      <c r="R343" s="11"/>
      <c r="S343" s="11"/>
      <c r="T343" s="10"/>
      <c r="U343" s="161" t="s">
        <v>10164</v>
      </c>
    </row>
    <row r="344" spans="1:21" ht="51" x14ac:dyDescent="0.2">
      <c r="A344" s="150" t="s">
        <v>9057</v>
      </c>
      <c r="B344" s="153" t="s">
        <v>63</v>
      </c>
      <c r="C344" s="9">
        <v>7451101283</v>
      </c>
      <c r="D344" s="9" t="s">
        <v>8761</v>
      </c>
      <c r="E344" s="26" t="s">
        <v>8434</v>
      </c>
      <c r="F344" s="9" t="s">
        <v>3710</v>
      </c>
      <c r="G344" s="9"/>
      <c r="H344" s="9" t="s">
        <v>266</v>
      </c>
      <c r="I344" s="11">
        <v>10</v>
      </c>
      <c r="J344" s="11"/>
      <c r="K344" s="11">
        <v>4</v>
      </c>
      <c r="L344" s="11">
        <v>5</v>
      </c>
      <c r="M344" s="11"/>
      <c r="N344" s="11">
        <v>1</v>
      </c>
      <c r="O344" s="11">
        <v>1</v>
      </c>
      <c r="P344" s="11">
        <v>1</v>
      </c>
      <c r="Q344" s="11"/>
      <c r="R344" s="11"/>
      <c r="S344" s="11"/>
      <c r="T344" s="10"/>
      <c r="U344" s="161" t="s">
        <v>10164</v>
      </c>
    </row>
    <row r="345" spans="1:21" ht="63.75" x14ac:dyDescent="0.2">
      <c r="A345" s="150" t="s">
        <v>9057</v>
      </c>
      <c r="B345" s="153" t="s">
        <v>63</v>
      </c>
      <c r="C345" s="9">
        <v>7451101283</v>
      </c>
      <c r="D345" s="9" t="s">
        <v>8761</v>
      </c>
      <c r="E345" s="26" t="s">
        <v>8434</v>
      </c>
      <c r="F345" s="9" t="s">
        <v>3710</v>
      </c>
      <c r="G345" s="9"/>
      <c r="H345" s="9" t="s">
        <v>261</v>
      </c>
      <c r="I345" s="11">
        <v>2</v>
      </c>
      <c r="J345" s="11"/>
      <c r="K345" s="11">
        <v>2</v>
      </c>
      <c r="L345" s="11"/>
      <c r="M345" s="11"/>
      <c r="N345" s="11"/>
      <c r="O345" s="11"/>
      <c r="P345" s="11"/>
      <c r="Q345" s="11"/>
      <c r="R345" s="11"/>
      <c r="S345" s="11"/>
      <c r="T345" s="10"/>
      <c r="U345" s="161" t="s">
        <v>10164</v>
      </c>
    </row>
    <row r="346" spans="1:21" ht="38.25" x14ac:dyDescent="0.2">
      <c r="A346" s="150" t="s">
        <v>9057</v>
      </c>
      <c r="B346" s="153" t="s">
        <v>63</v>
      </c>
      <c r="C346" s="9">
        <v>7449044990</v>
      </c>
      <c r="D346" s="9" t="s">
        <v>8724</v>
      </c>
      <c r="E346" s="26" t="s">
        <v>8434</v>
      </c>
      <c r="F346" s="9" t="s">
        <v>3710</v>
      </c>
      <c r="G346" s="9"/>
      <c r="H346" s="9" t="s">
        <v>266</v>
      </c>
      <c r="I346" s="11">
        <v>4</v>
      </c>
      <c r="J346" s="11"/>
      <c r="K346" s="11">
        <v>2</v>
      </c>
      <c r="L346" s="11">
        <v>2</v>
      </c>
      <c r="M346" s="11"/>
      <c r="N346" s="11"/>
      <c r="O346" s="11"/>
      <c r="P346" s="11"/>
      <c r="Q346" s="11"/>
      <c r="R346" s="11"/>
      <c r="S346" s="11"/>
      <c r="T346" s="10"/>
      <c r="U346" s="161" t="s">
        <v>10164</v>
      </c>
    </row>
    <row r="347" spans="1:21" ht="76.5" x14ac:dyDescent="0.2">
      <c r="A347" s="150" t="s">
        <v>9057</v>
      </c>
      <c r="B347" s="153" t="s">
        <v>63</v>
      </c>
      <c r="C347" s="9">
        <v>7449044990</v>
      </c>
      <c r="D347" s="9" t="s">
        <v>8724</v>
      </c>
      <c r="E347" s="26" t="s">
        <v>8434</v>
      </c>
      <c r="F347" s="9" t="s">
        <v>3710</v>
      </c>
      <c r="G347" s="9"/>
      <c r="H347" s="9" t="s">
        <v>272</v>
      </c>
      <c r="I347" s="11">
        <v>8</v>
      </c>
      <c r="J347" s="11"/>
      <c r="K347" s="11">
        <v>3</v>
      </c>
      <c r="L347" s="11"/>
      <c r="M347" s="11"/>
      <c r="N347" s="11">
        <v>5</v>
      </c>
      <c r="O347" s="11">
        <v>5</v>
      </c>
      <c r="P347" s="11">
        <v>5</v>
      </c>
      <c r="Q347" s="11"/>
      <c r="R347" s="11"/>
      <c r="S347" s="11"/>
      <c r="T347" s="10"/>
      <c r="U347" s="161" t="s">
        <v>10164</v>
      </c>
    </row>
    <row r="348" spans="1:21" ht="38.25" x14ac:dyDescent="0.2">
      <c r="A348" s="150" t="s">
        <v>9057</v>
      </c>
      <c r="B348" s="153" t="s">
        <v>63</v>
      </c>
      <c r="C348" s="9">
        <v>7449044990</v>
      </c>
      <c r="D348" s="9" t="s">
        <v>8724</v>
      </c>
      <c r="E348" s="26" t="s">
        <v>8434</v>
      </c>
      <c r="F348" s="9" t="s">
        <v>3710</v>
      </c>
      <c r="G348" s="9"/>
      <c r="H348" s="9" t="s">
        <v>463</v>
      </c>
      <c r="I348" s="11">
        <v>1</v>
      </c>
      <c r="J348" s="11"/>
      <c r="K348" s="11"/>
      <c r="L348" s="11"/>
      <c r="M348" s="11"/>
      <c r="N348" s="11">
        <v>1</v>
      </c>
      <c r="O348" s="11">
        <v>1</v>
      </c>
      <c r="P348" s="11">
        <v>1</v>
      </c>
      <c r="Q348" s="11"/>
      <c r="R348" s="11"/>
      <c r="S348" s="11"/>
      <c r="T348" s="10"/>
      <c r="U348" s="161" t="s">
        <v>10164</v>
      </c>
    </row>
    <row r="349" spans="1:21" ht="63.75" x14ac:dyDescent="0.2">
      <c r="A349" s="150" t="s">
        <v>9057</v>
      </c>
      <c r="B349" s="153" t="s">
        <v>63</v>
      </c>
      <c r="C349" s="9">
        <v>7449044990</v>
      </c>
      <c r="D349" s="9" t="s">
        <v>8724</v>
      </c>
      <c r="E349" s="26" t="s">
        <v>8434</v>
      </c>
      <c r="F349" s="9" t="s">
        <v>3710</v>
      </c>
      <c r="G349" s="9"/>
      <c r="H349" s="9" t="s">
        <v>261</v>
      </c>
      <c r="I349" s="11">
        <v>3</v>
      </c>
      <c r="J349" s="11"/>
      <c r="K349" s="11">
        <v>3</v>
      </c>
      <c r="L349" s="11"/>
      <c r="M349" s="11"/>
      <c r="N349" s="11"/>
      <c r="O349" s="11"/>
      <c r="P349" s="11"/>
      <c r="Q349" s="11"/>
      <c r="R349" s="11"/>
      <c r="S349" s="11"/>
      <c r="T349" s="10"/>
      <c r="U349" s="161" t="s">
        <v>10164</v>
      </c>
    </row>
    <row r="350" spans="1:21" ht="51" x14ac:dyDescent="0.2">
      <c r="A350" s="150" t="s">
        <v>9057</v>
      </c>
      <c r="B350" s="153" t="s">
        <v>63</v>
      </c>
      <c r="C350" s="9">
        <v>7449044990</v>
      </c>
      <c r="D350" s="9" t="s">
        <v>8724</v>
      </c>
      <c r="E350" s="26" t="s">
        <v>8434</v>
      </c>
      <c r="F350" s="9" t="s">
        <v>2215</v>
      </c>
      <c r="G350" s="9"/>
      <c r="H350" s="9" t="s">
        <v>466</v>
      </c>
      <c r="I350" s="11">
        <v>1</v>
      </c>
      <c r="J350" s="11"/>
      <c r="K350" s="11"/>
      <c r="L350" s="11"/>
      <c r="M350" s="11"/>
      <c r="N350" s="11">
        <v>1</v>
      </c>
      <c r="O350" s="11">
        <v>1</v>
      </c>
      <c r="P350" s="11">
        <v>1</v>
      </c>
      <c r="Q350" s="11"/>
      <c r="R350" s="11"/>
      <c r="S350" s="11"/>
      <c r="T350" s="10"/>
      <c r="U350" s="161" t="s">
        <v>10164</v>
      </c>
    </row>
    <row r="351" spans="1:21" ht="38.25" x14ac:dyDescent="0.2">
      <c r="A351" s="150" t="s">
        <v>9057</v>
      </c>
      <c r="B351" s="153" t="s">
        <v>63</v>
      </c>
      <c r="C351" s="9">
        <v>7453049790</v>
      </c>
      <c r="D351" s="9" t="s">
        <v>8764</v>
      </c>
      <c r="E351" s="26" t="s">
        <v>8434</v>
      </c>
      <c r="F351" s="9" t="s">
        <v>3710</v>
      </c>
      <c r="G351" s="9"/>
      <c r="H351" s="9" t="s">
        <v>266</v>
      </c>
      <c r="I351" s="11">
        <v>1</v>
      </c>
      <c r="J351" s="11"/>
      <c r="K351" s="11"/>
      <c r="L351" s="11">
        <v>1</v>
      </c>
      <c r="M351" s="11"/>
      <c r="N351" s="11"/>
      <c r="O351" s="11"/>
      <c r="P351" s="11"/>
      <c r="Q351" s="11"/>
      <c r="R351" s="11"/>
      <c r="S351" s="11"/>
      <c r="T351" s="10"/>
      <c r="U351" s="161" t="s">
        <v>10164</v>
      </c>
    </row>
    <row r="352" spans="1:21" ht="63.75" x14ac:dyDescent="0.2">
      <c r="A352" s="150" t="s">
        <v>9057</v>
      </c>
      <c r="B352" s="153" t="s">
        <v>63</v>
      </c>
      <c r="C352" s="9">
        <v>7449114775</v>
      </c>
      <c r="D352" s="9" t="s">
        <v>8728</v>
      </c>
      <c r="E352" s="26" t="s">
        <v>8434</v>
      </c>
      <c r="F352" s="9" t="s">
        <v>4882</v>
      </c>
      <c r="G352" s="9"/>
      <c r="H352" s="9" t="s">
        <v>261</v>
      </c>
      <c r="I352" s="11">
        <v>3</v>
      </c>
      <c r="J352" s="11"/>
      <c r="K352" s="11">
        <v>2</v>
      </c>
      <c r="L352" s="11"/>
      <c r="M352" s="11"/>
      <c r="N352" s="11">
        <v>1</v>
      </c>
      <c r="O352" s="11"/>
      <c r="P352" s="11"/>
      <c r="Q352" s="11"/>
      <c r="R352" s="11"/>
      <c r="S352" s="11"/>
      <c r="T352" s="10"/>
      <c r="U352" s="161" t="s">
        <v>10164</v>
      </c>
    </row>
    <row r="353" spans="1:21" ht="38.25" x14ac:dyDescent="0.2">
      <c r="A353" s="150" t="s">
        <v>9057</v>
      </c>
      <c r="B353" s="153" t="s">
        <v>63</v>
      </c>
      <c r="C353" s="9">
        <v>7449114775</v>
      </c>
      <c r="D353" s="9" t="s">
        <v>8728</v>
      </c>
      <c r="E353" s="26" t="s">
        <v>8434</v>
      </c>
      <c r="F353" s="9" t="s">
        <v>3710</v>
      </c>
      <c r="G353" s="9"/>
      <c r="H353" s="9" t="s">
        <v>266</v>
      </c>
      <c r="I353" s="11">
        <v>6</v>
      </c>
      <c r="J353" s="11"/>
      <c r="K353" s="11">
        <v>2</v>
      </c>
      <c r="L353" s="11">
        <v>1</v>
      </c>
      <c r="M353" s="11"/>
      <c r="N353" s="11">
        <v>3</v>
      </c>
      <c r="O353" s="11"/>
      <c r="P353" s="11"/>
      <c r="Q353" s="11"/>
      <c r="R353" s="11"/>
      <c r="S353" s="11"/>
      <c r="T353" s="10"/>
      <c r="U353" s="161" t="s">
        <v>10164</v>
      </c>
    </row>
    <row r="354" spans="1:21" ht="38.25" x14ac:dyDescent="0.2">
      <c r="A354" s="150" t="s">
        <v>9057</v>
      </c>
      <c r="B354" s="153" t="s">
        <v>63</v>
      </c>
      <c r="C354" s="9">
        <v>7449114775</v>
      </c>
      <c r="D354" s="9" t="s">
        <v>8728</v>
      </c>
      <c r="E354" s="26" t="s">
        <v>8434</v>
      </c>
      <c r="F354" s="9" t="s">
        <v>3710</v>
      </c>
      <c r="G354" s="9"/>
      <c r="H354" s="9" t="s">
        <v>463</v>
      </c>
      <c r="I354" s="11">
        <v>2</v>
      </c>
      <c r="J354" s="11"/>
      <c r="K354" s="11"/>
      <c r="L354" s="11"/>
      <c r="M354" s="11"/>
      <c r="N354" s="11">
        <v>2</v>
      </c>
      <c r="O354" s="11">
        <v>2</v>
      </c>
      <c r="P354" s="11">
        <v>2</v>
      </c>
      <c r="Q354" s="11"/>
      <c r="R354" s="11"/>
      <c r="S354" s="11"/>
      <c r="T354" s="10"/>
      <c r="U354" s="161" t="s">
        <v>10164</v>
      </c>
    </row>
    <row r="355" spans="1:21" ht="76.5" x14ac:dyDescent="0.2">
      <c r="A355" s="150" t="s">
        <v>9057</v>
      </c>
      <c r="B355" s="153" t="s">
        <v>63</v>
      </c>
      <c r="C355" s="9">
        <v>7452027843</v>
      </c>
      <c r="D355" s="9" t="s">
        <v>8739</v>
      </c>
      <c r="E355" s="26" t="s">
        <v>8434</v>
      </c>
      <c r="F355" s="9" t="s">
        <v>4851</v>
      </c>
      <c r="G355" s="9"/>
      <c r="H355" s="9" t="s">
        <v>272</v>
      </c>
      <c r="I355" s="11">
        <v>3</v>
      </c>
      <c r="J355" s="11"/>
      <c r="K355" s="11"/>
      <c r="L355" s="11">
        <v>2</v>
      </c>
      <c r="M355" s="11"/>
      <c r="N355" s="11">
        <v>1</v>
      </c>
      <c r="O355" s="11"/>
      <c r="P355" s="11"/>
      <c r="Q355" s="11"/>
      <c r="R355" s="11"/>
      <c r="S355" s="11"/>
      <c r="T355" s="10"/>
      <c r="U355" s="161" t="s">
        <v>10164</v>
      </c>
    </row>
    <row r="356" spans="1:21" ht="76.5" x14ac:dyDescent="0.2">
      <c r="A356" s="150" t="s">
        <v>9057</v>
      </c>
      <c r="B356" s="153" t="s">
        <v>63</v>
      </c>
      <c r="C356" s="9">
        <v>7452027843</v>
      </c>
      <c r="D356" s="9" t="s">
        <v>8739</v>
      </c>
      <c r="E356" s="26" t="s">
        <v>8434</v>
      </c>
      <c r="F356" s="9" t="s">
        <v>3710</v>
      </c>
      <c r="G356" s="9">
        <v>2</v>
      </c>
      <c r="H356" s="9" t="s">
        <v>272</v>
      </c>
      <c r="I356" s="11">
        <v>1</v>
      </c>
      <c r="J356" s="11"/>
      <c r="K356" s="11"/>
      <c r="L356" s="11"/>
      <c r="M356" s="11"/>
      <c r="N356" s="11">
        <v>1</v>
      </c>
      <c r="O356" s="11">
        <v>1</v>
      </c>
      <c r="P356" s="11">
        <v>1</v>
      </c>
      <c r="Q356" s="11"/>
      <c r="R356" s="11"/>
      <c r="S356" s="11"/>
      <c r="T356" s="10"/>
      <c r="U356" s="161" t="s">
        <v>10164</v>
      </c>
    </row>
    <row r="357" spans="1:21" ht="51" x14ac:dyDescent="0.2">
      <c r="A357" s="150" t="s">
        <v>9057</v>
      </c>
      <c r="B357" s="153" t="s">
        <v>63</v>
      </c>
      <c r="C357" s="9">
        <v>7452027843</v>
      </c>
      <c r="D357" s="9" t="s">
        <v>8739</v>
      </c>
      <c r="E357" s="26" t="s">
        <v>8434</v>
      </c>
      <c r="F357" s="9" t="s">
        <v>4851</v>
      </c>
      <c r="G357" s="9"/>
      <c r="H357" s="9" t="s">
        <v>463</v>
      </c>
      <c r="I357" s="11">
        <v>3</v>
      </c>
      <c r="J357" s="11"/>
      <c r="K357" s="11">
        <v>2</v>
      </c>
      <c r="L357" s="11"/>
      <c r="M357" s="11"/>
      <c r="N357" s="11">
        <v>1</v>
      </c>
      <c r="O357" s="11"/>
      <c r="P357" s="11"/>
      <c r="Q357" s="11"/>
      <c r="R357" s="11"/>
      <c r="S357" s="11"/>
      <c r="T357" s="10"/>
      <c r="U357" s="161" t="s">
        <v>10164</v>
      </c>
    </row>
    <row r="358" spans="1:21" ht="51" x14ac:dyDescent="0.2">
      <c r="A358" s="150" t="s">
        <v>9057</v>
      </c>
      <c r="B358" s="153" t="s">
        <v>63</v>
      </c>
      <c r="C358" s="9">
        <v>7452027843</v>
      </c>
      <c r="D358" s="9" t="s">
        <v>8739</v>
      </c>
      <c r="E358" s="26" t="s">
        <v>8434</v>
      </c>
      <c r="F358" s="9" t="s">
        <v>3710</v>
      </c>
      <c r="G358" s="9"/>
      <c r="H358" s="9" t="s">
        <v>266</v>
      </c>
      <c r="I358" s="11">
        <v>2</v>
      </c>
      <c r="J358" s="11"/>
      <c r="K358" s="11">
        <v>2</v>
      </c>
      <c r="L358" s="11"/>
      <c r="M358" s="11"/>
      <c r="N358" s="11"/>
      <c r="O358" s="11"/>
      <c r="P358" s="11"/>
      <c r="Q358" s="11"/>
      <c r="R358" s="11"/>
      <c r="S358" s="11"/>
      <c r="T358" s="10"/>
      <c r="U358" s="161" t="s">
        <v>10164</v>
      </c>
    </row>
    <row r="359" spans="1:21" ht="63.75" x14ac:dyDescent="0.2">
      <c r="A359" s="150" t="s">
        <v>9057</v>
      </c>
      <c r="B359" s="153" t="s">
        <v>63</v>
      </c>
      <c r="C359" s="9">
        <v>7452027843</v>
      </c>
      <c r="D359" s="9" t="s">
        <v>8739</v>
      </c>
      <c r="E359" s="26" t="s">
        <v>8434</v>
      </c>
      <c r="F359" s="9" t="s">
        <v>3710</v>
      </c>
      <c r="G359" s="9"/>
      <c r="H359" s="9" t="s">
        <v>261</v>
      </c>
      <c r="I359" s="11">
        <v>2</v>
      </c>
      <c r="J359" s="11"/>
      <c r="K359" s="11">
        <v>2</v>
      </c>
      <c r="L359" s="11"/>
      <c r="M359" s="11"/>
      <c r="N359" s="11"/>
      <c r="O359" s="11"/>
      <c r="P359" s="11"/>
      <c r="Q359" s="11"/>
      <c r="R359" s="11"/>
      <c r="S359" s="11"/>
      <c r="T359" s="10"/>
      <c r="U359" s="161" t="s">
        <v>10164</v>
      </c>
    </row>
    <row r="360" spans="1:21" ht="76.5" x14ac:dyDescent="0.2">
      <c r="A360" s="150" t="s">
        <v>9057</v>
      </c>
      <c r="B360" s="153" t="s">
        <v>63</v>
      </c>
      <c r="C360" s="9">
        <v>7451211335</v>
      </c>
      <c r="D360" s="9" t="s">
        <v>8737</v>
      </c>
      <c r="E360" s="26" t="s">
        <v>8434</v>
      </c>
      <c r="F360" s="9" t="s">
        <v>3710</v>
      </c>
      <c r="G360" s="9"/>
      <c r="H360" s="9" t="s">
        <v>272</v>
      </c>
      <c r="I360" s="11">
        <v>7</v>
      </c>
      <c r="J360" s="11"/>
      <c r="K360" s="11">
        <v>6</v>
      </c>
      <c r="L360" s="11"/>
      <c r="M360" s="11"/>
      <c r="N360" s="11">
        <v>1</v>
      </c>
      <c r="O360" s="11">
        <v>1</v>
      </c>
      <c r="P360" s="11">
        <v>1</v>
      </c>
      <c r="Q360" s="11"/>
      <c r="R360" s="11"/>
      <c r="S360" s="11"/>
      <c r="T360" s="10"/>
      <c r="U360" s="161" t="s">
        <v>10164</v>
      </c>
    </row>
    <row r="361" spans="1:21" ht="63.75" x14ac:dyDescent="0.2">
      <c r="A361" s="150" t="s">
        <v>9057</v>
      </c>
      <c r="B361" s="153" t="s">
        <v>63</v>
      </c>
      <c r="C361" s="9">
        <v>7451211335</v>
      </c>
      <c r="D361" s="9" t="s">
        <v>8737</v>
      </c>
      <c r="E361" s="26" t="s">
        <v>8434</v>
      </c>
      <c r="F361" s="9" t="s">
        <v>4882</v>
      </c>
      <c r="G361" s="9"/>
      <c r="H361" s="9" t="s">
        <v>261</v>
      </c>
      <c r="I361" s="11">
        <v>5</v>
      </c>
      <c r="J361" s="11"/>
      <c r="K361" s="11">
        <v>2</v>
      </c>
      <c r="L361" s="11"/>
      <c r="M361" s="11"/>
      <c r="N361" s="11">
        <v>3</v>
      </c>
      <c r="O361" s="11">
        <v>1</v>
      </c>
      <c r="P361" s="11">
        <v>1</v>
      </c>
      <c r="Q361" s="11"/>
      <c r="R361" s="11"/>
      <c r="S361" s="11"/>
      <c r="T361" s="10"/>
      <c r="U361" s="161" t="s">
        <v>10164</v>
      </c>
    </row>
    <row r="362" spans="1:21" ht="51" x14ac:dyDescent="0.2">
      <c r="A362" s="150" t="s">
        <v>9057</v>
      </c>
      <c r="B362" s="153" t="s">
        <v>63</v>
      </c>
      <c r="C362" s="9">
        <v>7451211335</v>
      </c>
      <c r="D362" s="9" t="s">
        <v>8737</v>
      </c>
      <c r="E362" s="26" t="s">
        <v>8434</v>
      </c>
      <c r="F362" s="9" t="s">
        <v>2215</v>
      </c>
      <c r="G362" s="9"/>
      <c r="H362" s="9" t="s">
        <v>466</v>
      </c>
      <c r="I362" s="11">
        <v>9</v>
      </c>
      <c r="J362" s="11"/>
      <c r="K362" s="11">
        <v>2</v>
      </c>
      <c r="L362" s="11">
        <v>3</v>
      </c>
      <c r="M362" s="11"/>
      <c r="N362" s="11">
        <v>4</v>
      </c>
      <c r="O362" s="11">
        <v>3</v>
      </c>
      <c r="P362" s="11">
        <v>3</v>
      </c>
      <c r="Q362" s="11"/>
      <c r="R362" s="11"/>
      <c r="S362" s="11"/>
      <c r="T362" s="10"/>
      <c r="U362" s="161" t="s">
        <v>10164</v>
      </c>
    </row>
    <row r="363" spans="1:21" ht="51" x14ac:dyDescent="0.2">
      <c r="A363" s="150" t="s">
        <v>9057</v>
      </c>
      <c r="B363" s="153" t="s">
        <v>63</v>
      </c>
      <c r="C363" s="9">
        <v>7451211335</v>
      </c>
      <c r="D363" s="9" t="s">
        <v>8737</v>
      </c>
      <c r="E363" s="26" t="s">
        <v>8434</v>
      </c>
      <c r="F363" s="9" t="s">
        <v>3710</v>
      </c>
      <c r="G363" s="9"/>
      <c r="H363" s="9" t="s">
        <v>266</v>
      </c>
      <c r="I363" s="11">
        <v>16</v>
      </c>
      <c r="J363" s="11"/>
      <c r="K363" s="11">
        <v>2</v>
      </c>
      <c r="L363" s="11">
        <v>6</v>
      </c>
      <c r="M363" s="11"/>
      <c r="N363" s="11">
        <v>8</v>
      </c>
      <c r="O363" s="11"/>
      <c r="P363" s="11"/>
      <c r="Q363" s="11"/>
      <c r="R363" s="11"/>
      <c r="S363" s="11"/>
      <c r="T363" s="10"/>
      <c r="U363" s="161" t="s">
        <v>10164</v>
      </c>
    </row>
    <row r="364" spans="1:21" ht="51" x14ac:dyDescent="0.2">
      <c r="A364" s="150" t="s">
        <v>9057</v>
      </c>
      <c r="B364" s="153" t="s">
        <v>63</v>
      </c>
      <c r="C364" s="9">
        <v>7451211335</v>
      </c>
      <c r="D364" s="9" t="s">
        <v>8737</v>
      </c>
      <c r="E364" s="26" t="s">
        <v>8434</v>
      </c>
      <c r="F364" s="9" t="s">
        <v>2215</v>
      </c>
      <c r="G364" s="9"/>
      <c r="H364" s="9" t="s">
        <v>266</v>
      </c>
      <c r="I364" s="11">
        <v>1</v>
      </c>
      <c r="J364" s="11"/>
      <c r="K364" s="11"/>
      <c r="L364" s="11"/>
      <c r="M364" s="11"/>
      <c r="N364" s="11">
        <v>1</v>
      </c>
      <c r="O364" s="11"/>
      <c r="P364" s="11"/>
      <c r="Q364" s="11"/>
      <c r="R364" s="11"/>
      <c r="S364" s="11"/>
      <c r="T364" s="10"/>
      <c r="U364" s="161" t="s">
        <v>10164</v>
      </c>
    </row>
    <row r="365" spans="1:21" ht="51" x14ac:dyDescent="0.2">
      <c r="A365" s="150" t="s">
        <v>9057</v>
      </c>
      <c r="B365" s="153" t="s">
        <v>63</v>
      </c>
      <c r="C365" s="9">
        <v>7451211335</v>
      </c>
      <c r="D365" s="9" t="s">
        <v>8737</v>
      </c>
      <c r="E365" s="26" t="s">
        <v>8434</v>
      </c>
      <c r="F365" s="9" t="s">
        <v>3710</v>
      </c>
      <c r="G365" s="9"/>
      <c r="H365" s="9" t="s">
        <v>463</v>
      </c>
      <c r="I365" s="11">
        <v>8</v>
      </c>
      <c r="J365" s="11"/>
      <c r="K365" s="11">
        <v>5</v>
      </c>
      <c r="L365" s="11"/>
      <c r="M365" s="11"/>
      <c r="N365" s="11">
        <v>3</v>
      </c>
      <c r="O365" s="11">
        <v>3</v>
      </c>
      <c r="P365" s="11">
        <v>3</v>
      </c>
      <c r="Q365" s="11"/>
      <c r="R365" s="11"/>
      <c r="S365" s="11"/>
      <c r="T365" s="10"/>
      <c r="U365" s="161" t="s">
        <v>10164</v>
      </c>
    </row>
    <row r="366" spans="1:21" ht="51" x14ac:dyDescent="0.2">
      <c r="A366" s="150" t="s">
        <v>9057</v>
      </c>
      <c r="B366" s="153" t="s">
        <v>63</v>
      </c>
      <c r="C366" s="9">
        <v>7422000795</v>
      </c>
      <c r="D366" s="9" t="s">
        <v>8710</v>
      </c>
      <c r="E366" s="26" t="s">
        <v>8434</v>
      </c>
      <c r="F366" s="9" t="s">
        <v>1445</v>
      </c>
      <c r="G366" s="9"/>
      <c r="H366" s="9" t="s">
        <v>421</v>
      </c>
      <c r="I366" s="11">
        <v>1</v>
      </c>
      <c r="J366" s="11"/>
      <c r="K366" s="11"/>
      <c r="L366" s="11"/>
      <c r="M366" s="11"/>
      <c r="N366" s="11">
        <v>1</v>
      </c>
      <c r="O366" s="11"/>
      <c r="P366" s="11"/>
      <c r="Q366" s="11"/>
      <c r="R366" s="11"/>
      <c r="S366" s="11"/>
      <c r="T366" s="10"/>
      <c r="U366" s="161" t="s">
        <v>10164</v>
      </c>
    </row>
    <row r="367" spans="1:21" ht="38.25" x14ac:dyDescent="0.2">
      <c r="A367" s="150" t="s">
        <v>9057</v>
      </c>
      <c r="B367" s="153" t="s">
        <v>63</v>
      </c>
      <c r="C367" s="9">
        <v>7409002190</v>
      </c>
      <c r="D367" s="9" t="s">
        <v>9096</v>
      </c>
      <c r="E367" s="26" t="s">
        <v>8434</v>
      </c>
      <c r="F367" s="9" t="s">
        <v>4550</v>
      </c>
      <c r="G367" s="9">
        <v>3</v>
      </c>
      <c r="H367" s="9" t="s">
        <v>160</v>
      </c>
      <c r="I367" s="11">
        <v>1</v>
      </c>
      <c r="J367" s="11"/>
      <c r="K367" s="11"/>
      <c r="L367" s="11"/>
      <c r="M367" s="11"/>
      <c r="N367" s="11">
        <v>1</v>
      </c>
      <c r="O367" s="11">
        <v>1</v>
      </c>
      <c r="P367" s="11">
        <v>1</v>
      </c>
      <c r="Q367" s="11"/>
      <c r="R367" s="11"/>
      <c r="S367" s="11"/>
      <c r="T367" s="10"/>
      <c r="U367" s="161" t="s">
        <v>10164</v>
      </c>
    </row>
    <row r="368" spans="1:21" ht="25.5" x14ac:dyDescent="0.2">
      <c r="A368" s="150" t="s">
        <v>9057</v>
      </c>
      <c r="B368" s="153" t="s">
        <v>63</v>
      </c>
      <c r="C368" s="9">
        <v>7452054678</v>
      </c>
      <c r="D368" s="9" t="s">
        <v>8748</v>
      </c>
      <c r="E368" s="26" t="s">
        <v>8434</v>
      </c>
      <c r="F368" s="9" t="s">
        <v>4513</v>
      </c>
      <c r="G368" s="9"/>
      <c r="H368" s="9" t="s">
        <v>160</v>
      </c>
      <c r="I368" s="11">
        <v>1</v>
      </c>
      <c r="J368" s="11"/>
      <c r="K368" s="11"/>
      <c r="L368" s="11"/>
      <c r="M368" s="11"/>
      <c r="N368" s="11">
        <v>1</v>
      </c>
      <c r="O368" s="11"/>
      <c r="P368" s="11"/>
      <c r="Q368" s="11"/>
      <c r="R368" s="11"/>
      <c r="S368" s="11"/>
      <c r="T368" s="10"/>
      <c r="U368" s="161" t="s">
        <v>10164</v>
      </c>
    </row>
    <row r="369" spans="1:21" ht="38.25" x14ac:dyDescent="0.2">
      <c r="A369" s="150" t="s">
        <v>9057</v>
      </c>
      <c r="B369" s="153" t="s">
        <v>63</v>
      </c>
      <c r="C369" s="9">
        <v>7452054678</v>
      </c>
      <c r="D369" s="9" t="s">
        <v>8748</v>
      </c>
      <c r="E369" s="26" t="s">
        <v>8434</v>
      </c>
      <c r="F369" s="9" t="s">
        <v>3014</v>
      </c>
      <c r="G369" s="9">
        <v>2</v>
      </c>
      <c r="H369" s="9" t="s">
        <v>160</v>
      </c>
      <c r="I369" s="11">
        <v>26</v>
      </c>
      <c r="J369" s="11"/>
      <c r="K369" s="11">
        <v>22</v>
      </c>
      <c r="L369" s="11">
        <v>4</v>
      </c>
      <c r="M369" s="11"/>
      <c r="N369" s="11"/>
      <c r="O369" s="11"/>
      <c r="P369" s="11"/>
      <c r="Q369" s="11"/>
      <c r="R369" s="11"/>
      <c r="S369" s="11"/>
      <c r="T369" s="10"/>
      <c r="U369" s="161" t="s">
        <v>10164</v>
      </c>
    </row>
    <row r="370" spans="1:21" ht="38.25" x14ac:dyDescent="0.2">
      <c r="A370" s="150" t="s">
        <v>9057</v>
      </c>
      <c r="B370" s="153" t="s">
        <v>63</v>
      </c>
      <c r="C370" s="9">
        <v>7452054678</v>
      </c>
      <c r="D370" s="9" t="s">
        <v>8748</v>
      </c>
      <c r="E370" s="26" t="s">
        <v>8434</v>
      </c>
      <c r="F370" s="9" t="s">
        <v>8543</v>
      </c>
      <c r="G370" s="9">
        <v>2</v>
      </c>
      <c r="H370" s="9" t="s">
        <v>160</v>
      </c>
      <c r="I370" s="11">
        <v>16</v>
      </c>
      <c r="J370" s="11">
        <v>3</v>
      </c>
      <c r="K370" s="11"/>
      <c r="L370" s="11">
        <v>6</v>
      </c>
      <c r="M370" s="11"/>
      <c r="N370" s="11">
        <v>7</v>
      </c>
      <c r="O370" s="11">
        <v>7</v>
      </c>
      <c r="P370" s="11">
        <v>6</v>
      </c>
      <c r="Q370" s="11">
        <v>1</v>
      </c>
      <c r="R370" s="11"/>
      <c r="S370" s="11"/>
      <c r="T370" s="10"/>
      <c r="U370" s="161" t="s">
        <v>10164</v>
      </c>
    </row>
    <row r="371" spans="1:21" ht="38.25" x14ac:dyDescent="0.2">
      <c r="A371" s="150" t="s">
        <v>9057</v>
      </c>
      <c r="B371" s="153" t="s">
        <v>63</v>
      </c>
      <c r="C371" s="9">
        <v>7452054678</v>
      </c>
      <c r="D371" s="9" t="s">
        <v>8748</v>
      </c>
      <c r="E371" s="26" t="s">
        <v>8434</v>
      </c>
      <c r="F371" s="9" t="s">
        <v>4550</v>
      </c>
      <c r="G371" s="9"/>
      <c r="H371" s="9" t="s">
        <v>160</v>
      </c>
      <c r="I371" s="11">
        <v>14</v>
      </c>
      <c r="J371" s="11"/>
      <c r="K371" s="11"/>
      <c r="L371" s="11">
        <v>3</v>
      </c>
      <c r="M371" s="11"/>
      <c r="N371" s="11">
        <v>11</v>
      </c>
      <c r="O371" s="11">
        <v>2</v>
      </c>
      <c r="P371" s="11">
        <v>1</v>
      </c>
      <c r="Q371" s="11">
        <v>1</v>
      </c>
      <c r="R371" s="11">
        <v>1</v>
      </c>
      <c r="S371" s="11"/>
      <c r="T371" s="10"/>
      <c r="U371" s="161" t="s">
        <v>10164</v>
      </c>
    </row>
    <row r="372" spans="1:21" ht="51" x14ac:dyDescent="0.2">
      <c r="A372" s="150" t="s">
        <v>9057</v>
      </c>
      <c r="B372" s="153" t="s">
        <v>63</v>
      </c>
      <c r="C372" s="9">
        <v>7452054678</v>
      </c>
      <c r="D372" s="9" t="s">
        <v>8748</v>
      </c>
      <c r="E372" s="26" t="s">
        <v>8434</v>
      </c>
      <c r="F372" s="9" t="s">
        <v>3438</v>
      </c>
      <c r="G372" s="9">
        <v>2</v>
      </c>
      <c r="H372" s="9" t="s">
        <v>160</v>
      </c>
      <c r="I372" s="11">
        <v>1</v>
      </c>
      <c r="J372" s="11"/>
      <c r="K372" s="11"/>
      <c r="L372" s="11"/>
      <c r="M372" s="11"/>
      <c r="N372" s="11">
        <v>1</v>
      </c>
      <c r="O372" s="11">
        <v>1</v>
      </c>
      <c r="P372" s="11">
        <v>1</v>
      </c>
      <c r="Q372" s="11"/>
      <c r="R372" s="11"/>
      <c r="S372" s="11"/>
      <c r="T372" s="10"/>
      <c r="U372" s="161" t="s">
        <v>10164</v>
      </c>
    </row>
    <row r="373" spans="1:21" ht="25.5" x14ac:dyDescent="0.2">
      <c r="A373" s="150" t="s">
        <v>9057</v>
      </c>
      <c r="B373" s="153" t="s">
        <v>63</v>
      </c>
      <c r="C373" s="9">
        <v>7452054678</v>
      </c>
      <c r="D373" s="9" t="s">
        <v>8748</v>
      </c>
      <c r="E373" s="26" t="s">
        <v>8434</v>
      </c>
      <c r="F373" s="9" t="s">
        <v>2108</v>
      </c>
      <c r="G373" s="9"/>
      <c r="H373" s="9" t="s">
        <v>160</v>
      </c>
      <c r="I373" s="11">
        <v>1</v>
      </c>
      <c r="J373" s="11"/>
      <c r="K373" s="11"/>
      <c r="L373" s="11"/>
      <c r="M373" s="11"/>
      <c r="N373" s="11">
        <v>1</v>
      </c>
      <c r="O373" s="11"/>
      <c r="P373" s="11"/>
      <c r="Q373" s="11"/>
      <c r="R373" s="11"/>
      <c r="S373" s="11"/>
      <c r="T373" s="10"/>
      <c r="U373" s="161" t="s">
        <v>10164</v>
      </c>
    </row>
    <row r="374" spans="1:21" ht="51" x14ac:dyDescent="0.2">
      <c r="A374" s="150" t="s">
        <v>9057</v>
      </c>
      <c r="B374" s="153" t="s">
        <v>63</v>
      </c>
      <c r="C374" s="9">
        <v>7452054678</v>
      </c>
      <c r="D374" s="9" t="s">
        <v>8748</v>
      </c>
      <c r="E374" s="26" t="s">
        <v>8435</v>
      </c>
      <c r="F374" s="9" t="s">
        <v>7155</v>
      </c>
      <c r="G374" s="9"/>
      <c r="H374" s="9" t="s">
        <v>160</v>
      </c>
      <c r="I374" s="11">
        <v>3</v>
      </c>
      <c r="J374" s="11"/>
      <c r="K374" s="11"/>
      <c r="L374" s="11"/>
      <c r="M374" s="11"/>
      <c r="N374" s="11">
        <v>3</v>
      </c>
      <c r="O374" s="11"/>
      <c r="P374" s="11"/>
      <c r="Q374" s="11"/>
      <c r="R374" s="11"/>
      <c r="S374" s="11"/>
      <c r="T374" s="10"/>
      <c r="U374" s="161" t="s">
        <v>10164</v>
      </c>
    </row>
    <row r="375" spans="1:21" ht="25.5" x14ac:dyDescent="0.2">
      <c r="A375" s="150" t="s">
        <v>9057</v>
      </c>
      <c r="B375" s="153" t="s">
        <v>63</v>
      </c>
      <c r="C375" s="9">
        <v>7452054678</v>
      </c>
      <c r="D375" s="9" t="s">
        <v>8748</v>
      </c>
      <c r="E375" s="26" t="s">
        <v>8434</v>
      </c>
      <c r="F375" s="9" t="s">
        <v>2023</v>
      </c>
      <c r="G375" s="9">
        <v>3</v>
      </c>
      <c r="H375" s="9" t="s">
        <v>160</v>
      </c>
      <c r="I375" s="11">
        <v>2</v>
      </c>
      <c r="J375" s="11"/>
      <c r="K375" s="11"/>
      <c r="L375" s="11"/>
      <c r="M375" s="11"/>
      <c r="N375" s="11">
        <v>2</v>
      </c>
      <c r="O375" s="11">
        <v>1</v>
      </c>
      <c r="P375" s="11"/>
      <c r="Q375" s="11">
        <v>1</v>
      </c>
      <c r="R375" s="11"/>
      <c r="S375" s="11"/>
      <c r="T375" s="10"/>
      <c r="U375" s="161" t="s">
        <v>10164</v>
      </c>
    </row>
    <row r="376" spans="1:21" ht="25.5" x14ac:dyDescent="0.2">
      <c r="A376" s="150" t="s">
        <v>9057</v>
      </c>
      <c r="B376" s="153" t="s">
        <v>63</v>
      </c>
      <c r="C376" s="9">
        <v>7452054678</v>
      </c>
      <c r="D376" s="9" t="s">
        <v>8748</v>
      </c>
      <c r="E376" s="26" t="s">
        <v>8434</v>
      </c>
      <c r="F376" s="9" t="s">
        <v>3215</v>
      </c>
      <c r="G376" s="9">
        <v>2</v>
      </c>
      <c r="H376" s="9" t="s">
        <v>160</v>
      </c>
      <c r="I376" s="11">
        <v>2</v>
      </c>
      <c r="J376" s="11"/>
      <c r="K376" s="11"/>
      <c r="L376" s="11"/>
      <c r="M376" s="11"/>
      <c r="N376" s="11">
        <v>2</v>
      </c>
      <c r="O376" s="11"/>
      <c r="P376" s="11"/>
      <c r="Q376" s="11"/>
      <c r="R376" s="11"/>
      <c r="S376" s="11"/>
      <c r="T376" s="10"/>
      <c r="U376" s="161" t="s">
        <v>10164</v>
      </c>
    </row>
    <row r="377" spans="1:21" ht="38.25" x14ac:dyDescent="0.2">
      <c r="A377" s="150" t="s">
        <v>9057</v>
      </c>
      <c r="B377" s="153" t="s">
        <v>63</v>
      </c>
      <c r="C377" s="9">
        <v>7452054678</v>
      </c>
      <c r="D377" s="9" t="s">
        <v>8748</v>
      </c>
      <c r="E377" s="26" t="s">
        <v>8434</v>
      </c>
      <c r="F377" s="9" t="s">
        <v>5521</v>
      </c>
      <c r="G377" s="9">
        <v>2</v>
      </c>
      <c r="H377" s="9" t="s">
        <v>160</v>
      </c>
      <c r="I377" s="11">
        <v>1</v>
      </c>
      <c r="J377" s="11"/>
      <c r="K377" s="11"/>
      <c r="L377" s="11"/>
      <c r="M377" s="11"/>
      <c r="N377" s="11">
        <v>1</v>
      </c>
      <c r="O377" s="11">
        <v>1</v>
      </c>
      <c r="P377" s="11">
        <v>1</v>
      </c>
      <c r="Q377" s="11"/>
      <c r="R377" s="11"/>
      <c r="S377" s="11"/>
      <c r="T377" s="10"/>
      <c r="U377" s="161" t="s">
        <v>10164</v>
      </c>
    </row>
    <row r="378" spans="1:21" ht="51" x14ac:dyDescent="0.2">
      <c r="A378" s="150" t="s">
        <v>9057</v>
      </c>
      <c r="B378" s="153" t="s">
        <v>63</v>
      </c>
      <c r="C378" s="9">
        <v>7452054678</v>
      </c>
      <c r="D378" s="9" t="s">
        <v>8748</v>
      </c>
      <c r="E378" s="26" t="s">
        <v>8435</v>
      </c>
      <c r="F378" s="9" t="s">
        <v>8030</v>
      </c>
      <c r="G378" s="9"/>
      <c r="H378" s="9" t="s">
        <v>160</v>
      </c>
      <c r="I378" s="11">
        <v>2</v>
      </c>
      <c r="J378" s="11">
        <v>1</v>
      </c>
      <c r="K378" s="11"/>
      <c r="L378" s="11"/>
      <c r="M378" s="11"/>
      <c r="N378" s="11">
        <v>1</v>
      </c>
      <c r="O378" s="11">
        <v>1</v>
      </c>
      <c r="P378" s="11">
        <v>1</v>
      </c>
      <c r="Q378" s="11"/>
      <c r="R378" s="11"/>
      <c r="S378" s="11"/>
      <c r="T378" s="10"/>
      <c r="U378" s="161" t="s">
        <v>10164</v>
      </c>
    </row>
    <row r="379" spans="1:21" ht="25.5" x14ac:dyDescent="0.2">
      <c r="A379" s="150" t="s">
        <v>9057</v>
      </c>
      <c r="B379" s="153" t="s">
        <v>63</v>
      </c>
      <c r="C379" s="9">
        <v>7452054678</v>
      </c>
      <c r="D379" s="9" t="s">
        <v>8748</v>
      </c>
      <c r="E379" s="26" t="s">
        <v>8434</v>
      </c>
      <c r="F379" s="9" t="s">
        <v>1527</v>
      </c>
      <c r="G379" s="9">
        <v>2</v>
      </c>
      <c r="H379" s="9" t="s">
        <v>160</v>
      </c>
      <c r="I379" s="11">
        <v>1</v>
      </c>
      <c r="J379" s="11">
        <v>1</v>
      </c>
      <c r="K379" s="11"/>
      <c r="L379" s="11"/>
      <c r="M379" s="11"/>
      <c r="N379" s="11"/>
      <c r="O379" s="11"/>
      <c r="P379" s="11"/>
      <c r="Q379" s="11"/>
      <c r="R379" s="11"/>
      <c r="S379" s="11"/>
      <c r="T379" s="10"/>
      <c r="U379" s="161" t="s">
        <v>10164</v>
      </c>
    </row>
    <row r="380" spans="1:21" ht="51" x14ac:dyDescent="0.2">
      <c r="A380" s="150" t="s">
        <v>9057</v>
      </c>
      <c r="B380" s="153" t="s">
        <v>63</v>
      </c>
      <c r="C380" s="9">
        <v>7452054678</v>
      </c>
      <c r="D380" s="9" t="s">
        <v>8748</v>
      </c>
      <c r="E380" s="26" t="s">
        <v>8435</v>
      </c>
      <c r="F380" s="9" t="s">
        <v>8030</v>
      </c>
      <c r="G380" s="9"/>
      <c r="H380" s="9" t="s">
        <v>135</v>
      </c>
      <c r="I380" s="11">
        <v>26</v>
      </c>
      <c r="J380" s="11">
        <v>2</v>
      </c>
      <c r="K380" s="11">
        <v>20</v>
      </c>
      <c r="L380" s="11"/>
      <c r="M380" s="11"/>
      <c r="N380" s="11">
        <v>4</v>
      </c>
      <c r="O380" s="11">
        <v>4</v>
      </c>
      <c r="P380" s="11">
        <v>4</v>
      </c>
      <c r="Q380" s="11"/>
      <c r="R380" s="11"/>
      <c r="S380" s="11"/>
      <c r="T380" s="10"/>
      <c r="U380" s="161" t="s">
        <v>10164</v>
      </c>
    </row>
    <row r="381" spans="1:21" ht="51" x14ac:dyDescent="0.2">
      <c r="A381" s="150" t="s">
        <v>9057</v>
      </c>
      <c r="B381" s="153" t="s">
        <v>63</v>
      </c>
      <c r="C381" s="9">
        <v>7452054678</v>
      </c>
      <c r="D381" s="9" t="s">
        <v>8748</v>
      </c>
      <c r="E381" s="26" t="s">
        <v>8435</v>
      </c>
      <c r="F381" s="9" t="s">
        <v>8069</v>
      </c>
      <c r="G381" s="9"/>
      <c r="H381" s="9" t="s">
        <v>135</v>
      </c>
      <c r="I381" s="11">
        <v>2</v>
      </c>
      <c r="J381" s="11"/>
      <c r="K381" s="11"/>
      <c r="L381" s="11"/>
      <c r="M381" s="11"/>
      <c r="N381" s="11">
        <v>2</v>
      </c>
      <c r="O381" s="11">
        <v>2</v>
      </c>
      <c r="P381" s="11">
        <v>1</v>
      </c>
      <c r="Q381" s="11">
        <v>1</v>
      </c>
      <c r="R381" s="11">
        <v>1</v>
      </c>
      <c r="S381" s="11"/>
      <c r="T381" s="10"/>
      <c r="U381" s="161" t="s">
        <v>10164</v>
      </c>
    </row>
    <row r="382" spans="1:21" ht="38.25" x14ac:dyDescent="0.2">
      <c r="A382" s="150" t="s">
        <v>9057</v>
      </c>
      <c r="B382" s="153" t="s">
        <v>63</v>
      </c>
      <c r="C382" s="9">
        <v>7452054678</v>
      </c>
      <c r="D382" s="9" t="s">
        <v>8748</v>
      </c>
      <c r="E382" s="26" t="s">
        <v>8434</v>
      </c>
      <c r="F382" s="9" t="s">
        <v>3014</v>
      </c>
      <c r="G382" s="9">
        <v>2</v>
      </c>
      <c r="H382" s="9" t="s">
        <v>135</v>
      </c>
      <c r="I382" s="11">
        <v>3</v>
      </c>
      <c r="J382" s="11">
        <v>2</v>
      </c>
      <c r="K382" s="11"/>
      <c r="L382" s="11"/>
      <c r="M382" s="11"/>
      <c r="N382" s="11">
        <v>1</v>
      </c>
      <c r="O382" s="11"/>
      <c r="P382" s="11"/>
      <c r="Q382" s="11"/>
      <c r="R382" s="11"/>
      <c r="S382" s="11"/>
      <c r="T382" s="10"/>
      <c r="U382" s="161" t="s">
        <v>10164</v>
      </c>
    </row>
    <row r="383" spans="1:21" ht="38.25" x14ac:dyDescent="0.2">
      <c r="A383" s="150" t="s">
        <v>9057</v>
      </c>
      <c r="B383" s="153" t="s">
        <v>63</v>
      </c>
      <c r="C383" s="9">
        <v>7452054678</v>
      </c>
      <c r="D383" s="9" t="s">
        <v>8748</v>
      </c>
      <c r="E383" s="26" t="s">
        <v>8434</v>
      </c>
      <c r="F383" s="9" t="s">
        <v>4550</v>
      </c>
      <c r="G383" s="9">
        <v>3</v>
      </c>
      <c r="H383" s="9" t="s">
        <v>135</v>
      </c>
      <c r="I383" s="11">
        <v>3</v>
      </c>
      <c r="J383" s="11"/>
      <c r="K383" s="11"/>
      <c r="L383" s="11"/>
      <c r="M383" s="11"/>
      <c r="N383" s="11">
        <v>3</v>
      </c>
      <c r="O383" s="11">
        <v>1</v>
      </c>
      <c r="P383" s="11"/>
      <c r="Q383" s="11">
        <v>1</v>
      </c>
      <c r="R383" s="11">
        <v>1</v>
      </c>
      <c r="S383" s="11"/>
      <c r="T383" s="10"/>
      <c r="U383" s="161" t="s">
        <v>10164</v>
      </c>
    </row>
    <row r="384" spans="1:21" ht="25.5" x14ac:dyDescent="0.2">
      <c r="A384" s="150" t="s">
        <v>9057</v>
      </c>
      <c r="B384" s="153" t="s">
        <v>63</v>
      </c>
      <c r="C384" s="9">
        <v>7452054678</v>
      </c>
      <c r="D384" s="9" t="s">
        <v>8748</v>
      </c>
      <c r="E384" s="26" t="s">
        <v>8434</v>
      </c>
      <c r="F384" s="9" t="s">
        <v>5148</v>
      </c>
      <c r="G384" s="9">
        <v>2</v>
      </c>
      <c r="H384" s="9" t="s">
        <v>266</v>
      </c>
      <c r="I384" s="11">
        <v>35</v>
      </c>
      <c r="J384" s="11">
        <v>1</v>
      </c>
      <c r="K384" s="11">
        <v>21</v>
      </c>
      <c r="L384" s="11">
        <v>5</v>
      </c>
      <c r="M384" s="11"/>
      <c r="N384" s="11">
        <v>8</v>
      </c>
      <c r="O384" s="11">
        <v>2</v>
      </c>
      <c r="P384" s="11">
        <v>2</v>
      </c>
      <c r="Q384" s="11"/>
      <c r="R384" s="11"/>
      <c r="S384" s="11"/>
      <c r="T384" s="10"/>
      <c r="U384" s="161" t="s">
        <v>10164</v>
      </c>
    </row>
    <row r="385" spans="1:21" ht="51" x14ac:dyDescent="0.2">
      <c r="A385" s="150" t="s">
        <v>9057</v>
      </c>
      <c r="B385" s="153" t="s">
        <v>63</v>
      </c>
      <c r="C385" s="9">
        <v>7452054678</v>
      </c>
      <c r="D385" s="9" t="s">
        <v>8748</v>
      </c>
      <c r="E385" s="26" t="s">
        <v>8435</v>
      </c>
      <c r="F385" s="9" t="s">
        <v>8076</v>
      </c>
      <c r="G385" s="9"/>
      <c r="H385" s="9" t="s">
        <v>266</v>
      </c>
      <c r="I385" s="11">
        <v>9</v>
      </c>
      <c r="J385" s="11"/>
      <c r="K385" s="11"/>
      <c r="L385" s="11">
        <v>3</v>
      </c>
      <c r="M385" s="11"/>
      <c r="N385" s="11">
        <v>6</v>
      </c>
      <c r="O385" s="11">
        <v>3</v>
      </c>
      <c r="P385" s="11">
        <v>2</v>
      </c>
      <c r="Q385" s="11"/>
      <c r="R385" s="11"/>
      <c r="S385" s="11"/>
      <c r="T385" s="10"/>
      <c r="U385" s="161" t="s">
        <v>10164</v>
      </c>
    </row>
    <row r="386" spans="1:21" ht="25.5" x14ac:dyDescent="0.2">
      <c r="A386" s="150" t="s">
        <v>9057</v>
      </c>
      <c r="B386" s="153" t="s">
        <v>63</v>
      </c>
      <c r="C386" s="9">
        <v>7452054678</v>
      </c>
      <c r="D386" s="9" t="s">
        <v>8748</v>
      </c>
      <c r="E386" s="26" t="s">
        <v>8434</v>
      </c>
      <c r="F386" s="9" t="s">
        <v>5326</v>
      </c>
      <c r="G386" s="9">
        <v>2</v>
      </c>
      <c r="H386" s="9" t="s">
        <v>266</v>
      </c>
      <c r="I386" s="11">
        <v>4</v>
      </c>
      <c r="J386" s="11"/>
      <c r="K386" s="11"/>
      <c r="L386" s="11">
        <v>1</v>
      </c>
      <c r="M386" s="11"/>
      <c r="N386" s="11">
        <v>3</v>
      </c>
      <c r="O386" s="11">
        <v>1</v>
      </c>
      <c r="P386" s="11">
        <v>1</v>
      </c>
      <c r="Q386" s="11"/>
      <c r="R386" s="11"/>
      <c r="S386" s="11"/>
      <c r="T386" s="10"/>
      <c r="U386" s="161" t="s">
        <v>10164</v>
      </c>
    </row>
    <row r="387" spans="1:21" ht="25.5" x14ac:dyDescent="0.2">
      <c r="A387" s="150" t="s">
        <v>9057</v>
      </c>
      <c r="B387" s="153" t="s">
        <v>63</v>
      </c>
      <c r="C387" s="9">
        <v>7452054678</v>
      </c>
      <c r="D387" s="9" t="s">
        <v>8748</v>
      </c>
      <c r="E387" s="26" t="s">
        <v>8434</v>
      </c>
      <c r="F387" s="9" t="s">
        <v>2108</v>
      </c>
      <c r="G387" s="9"/>
      <c r="H387" s="9" t="s">
        <v>266</v>
      </c>
      <c r="I387" s="11">
        <v>2</v>
      </c>
      <c r="J387" s="11"/>
      <c r="K387" s="11"/>
      <c r="L387" s="11"/>
      <c r="M387" s="11"/>
      <c r="N387" s="11">
        <v>2</v>
      </c>
      <c r="O387" s="11">
        <v>1</v>
      </c>
      <c r="P387" s="11"/>
      <c r="Q387" s="11">
        <v>1</v>
      </c>
      <c r="R387" s="11"/>
      <c r="S387" s="11"/>
      <c r="T387" s="10"/>
      <c r="U387" s="161" t="s">
        <v>10164</v>
      </c>
    </row>
    <row r="388" spans="1:21" ht="25.5" x14ac:dyDescent="0.2">
      <c r="A388" s="150" t="s">
        <v>9057</v>
      </c>
      <c r="B388" s="153" t="s">
        <v>63</v>
      </c>
      <c r="C388" s="9">
        <v>7452054678</v>
      </c>
      <c r="D388" s="9" t="s">
        <v>8748</v>
      </c>
      <c r="E388" s="26" t="s">
        <v>8434</v>
      </c>
      <c r="F388" s="9" t="s">
        <v>2260</v>
      </c>
      <c r="G388" s="9"/>
      <c r="H388" s="9" t="s">
        <v>266</v>
      </c>
      <c r="I388" s="11">
        <v>5</v>
      </c>
      <c r="J388" s="11"/>
      <c r="K388" s="11"/>
      <c r="L388" s="11">
        <v>1</v>
      </c>
      <c r="M388" s="11"/>
      <c r="N388" s="11">
        <v>4</v>
      </c>
      <c r="O388" s="11">
        <v>1</v>
      </c>
      <c r="P388" s="11">
        <v>1</v>
      </c>
      <c r="Q388" s="11"/>
      <c r="R388" s="11"/>
      <c r="S388" s="11"/>
      <c r="T388" s="10"/>
      <c r="U388" s="161" t="s">
        <v>10164</v>
      </c>
    </row>
    <row r="389" spans="1:21" ht="25.5" x14ac:dyDescent="0.2">
      <c r="A389" s="150" t="s">
        <v>9057</v>
      </c>
      <c r="B389" s="153" t="s">
        <v>63</v>
      </c>
      <c r="C389" s="9">
        <v>7452054678</v>
      </c>
      <c r="D389" s="9" t="s">
        <v>8748</v>
      </c>
      <c r="E389" s="26" t="s">
        <v>8434</v>
      </c>
      <c r="F389" s="9" t="s">
        <v>3710</v>
      </c>
      <c r="G389" s="9">
        <v>2</v>
      </c>
      <c r="H389" s="9" t="s">
        <v>266</v>
      </c>
      <c r="I389" s="11">
        <v>9</v>
      </c>
      <c r="J389" s="11">
        <v>1</v>
      </c>
      <c r="K389" s="11"/>
      <c r="L389" s="11">
        <v>4</v>
      </c>
      <c r="M389" s="11"/>
      <c r="N389" s="11">
        <v>4</v>
      </c>
      <c r="O389" s="11">
        <v>1</v>
      </c>
      <c r="P389" s="11"/>
      <c r="Q389" s="11">
        <v>1</v>
      </c>
      <c r="R389" s="11">
        <v>1</v>
      </c>
      <c r="S389" s="11"/>
      <c r="T389" s="10"/>
      <c r="U389" s="161" t="s">
        <v>10164</v>
      </c>
    </row>
    <row r="390" spans="1:21" ht="25.5" x14ac:dyDescent="0.2">
      <c r="A390" s="150" t="s">
        <v>9057</v>
      </c>
      <c r="B390" s="153" t="s">
        <v>63</v>
      </c>
      <c r="C390" s="9">
        <v>7452054678</v>
      </c>
      <c r="D390" s="9" t="s">
        <v>8748</v>
      </c>
      <c r="E390" s="26" t="s">
        <v>8434</v>
      </c>
      <c r="F390" s="9" t="s">
        <v>4121</v>
      </c>
      <c r="G390" s="9">
        <v>2</v>
      </c>
      <c r="H390" s="9" t="s">
        <v>266</v>
      </c>
      <c r="I390" s="11">
        <v>1</v>
      </c>
      <c r="J390" s="11"/>
      <c r="K390" s="11"/>
      <c r="L390" s="11"/>
      <c r="M390" s="11"/>
      <c r="N390" s="11">
        <v>1</v>
      </c>
      <c r="O390" s="11"/>
      <c r="P390" s="11"/>
      <c r="Q390" s="11"/>
      <c r="R390" s="11"/>
      <c r="S390" s="11"/>
      <c r="T390" s="10"/>
      <c r="U390" s="161" t="s">
        <v>10164</v>
      </c>
    </row>
    <row r="391" spans="1:21" ht="25.5" x14ac:dyDescent="0.2">
      <c r="A391" s="150" t="s">
        <v>9057</v>
      </c>
      <c r="B391" s="153" t="s">
        <v>63</v>
      </c>
      <c r="C391" s="9">
        <v>7452054678</v>
      </c>
      <c r="D391" s="9" t="s">
        <v>8748</v>
      </c>
      <c r="E391" s="26" t="s">
        <v>8434</v>
      </c>
      <c r="F391" s="9" t="s">
        <v>3517</v>
      </c>
      <c r="G391" s="9">
        <v>2</v>
      </c>
      <c r="H391" s="9" t="s">
        <v>266</v>
      </c>
      <c r="I391" s="11">
        <v>1</v>
      </c>
      <c r="J391" s="11"/>
      <c r="K391" s="11"/>
      <c r="L391" s="11"/>
      <c r="M391" s="11"/>
      <c r="N391" s="11">
        <v>1</v>
      </c>
      <c r="O391" s="11"/>
      <c r="P391" s="11"/>
      <c r="Q391" s="11"/>
      <c r="R391" s="11"/>
      <c r="S391" s="11"/>
      <c r="T391" s="10"/>
      <c r="U391" s="161" t="s">
        <v>10164</v>
      </c>
    </row>
    <row r="392" spans="1:21" ht="25.5" x14ac:dyDescent="0.2">
      <c r="A392" s="150" t="s">
        <v>9057</v>
      </c>
      <c r="B392" s="153" t="s">
        <v>63</v>
      </c>
      <c r="C392" s="9">
        <v>7452054678</v>
      </c>
      <c r="D392" s="9" t="s">
        <v>8748</v>
      </c>
      <c r="E392" s="26" t="s">
        <v>8434</v>
      </c>
      <c r="F392" s="9" t="s">
        <v>5877</v>
      </c>
      <c r="G392" s="9"/>
      <c r="H392" s="9" t="s">
        <v>266</v>
      </c>
      <c r="I392" s="11">
        <v>2</v>
      </c>
      <c r="J392" s="11"/>
      <c r="K392" s="11"/>
      <c r="L392" s="11"/>
      <c r="M392" s="11"/>
      <c r="N392" s="11">
        <v>2</v>
      </c>
      <c r="O392" s="11"/>
      <c r="P392" s="11"/>
      <c r="Q392" s="11"/>
      <c r="R392" s="11"/>
      <c r="S392" s="11"/>
      <c r="T392" s="10"/>
      <c r="U392" s="161" t="s">
        <v>10164</v>
      </c>
    </row>
    <row r="393" spans="1:21" ht="25.5" x14ac:dyDescent="0.2">
      <c r="A393" s="150" t="s">
        <v>9057</v>
      </c>
      <c r="B393" s="153" t="s">
        <v>63</v>
      </c>
      <c r="C393" s="9">
        <v>7452054678</v>
      </c>
      <c r="D393" s="9" t="s">
        <v>8748</v>
      </c>
      <c r="E393" s="26" t="s">
        <v>8434</v>
      </c>
      <c r="F393" s="9" t="s">
        <v>4842</v>
      </c>
      <c r="G393" s="9">
        <v>2</v>
      </c>
      <c r="H393" s="9" t="s">
        <v>266</v>
      </c>
      <c r="I393" s="11">
        <v>10</v>
      </c>
      <c r="J393" s="11">
        <v>3</v>
      </c>
      <c r="K393" s="11"/>
      <c r="L393" s="11">
        <v>2</v>
      </c>
      <c r="M393" s="11"/>
      <c r="N393" s="11">
        <v>5</v>
      </c>
      <c r="O393" s="11">
        <v>3</v>
      </c>
      <c r="P393" s="11">
        <v>3</v>
      </c>
      <c r="Q393" s="11"/>
      <c r="R393" s="11"/>
      <c r="S393" s="11"/>
      <c r="T393" s="10"/>
      <c r="U393" s="161" t="s">
        <v>10164</v>
      </c>
    </row>
    <row r="394" spans="1:21" ht="25.5" x14ac:dyDescent="0.2">
      <c r="A394" s="150" t="s">
        <v>9057</v>
      </c>
      <c r="B394" s="153" t="s">
        <v>63</v>
      </c>
      <c r="C394" s="9">
        <v>7452054678</v>
      </c>
      <c r="D394" s="9" t="s">
        <v>8748</v>
      </c>
      <c r="E394" s="26" t="s">
        <v>8434</v>
      </c>
      <c r="F394" s="9" t="s">
        <v>4882</v>
      </c>
      <c r="G394" s="9">
        <v>2</v>
      </c>
      <c r="H394" s="9" t="s">
        <v>266</v>
      </c>
      <c r="I394" s="11">
        <v>1</v>
      </c>
      <c r="J394" s="11"/>
      <c r="K394" s="11"/>
      <c r="L394" s="11"/>
      <c r="M394" s="11"/>
      <c r="N394" s="11">
        <v>1</v>
      </c>
      <c r="O394" s="11">
        <v>1</v>
      </c>
      <c r="P394" s="11"/>
      <c r="Q394" s="11">
        <v>1</v>
      </c>
      <c r="R394" s="11"/>
      <c r="S394" s="11"/>
      <c r="T394" s="10"/>
      <c r="U394" s="161" t="s">
        <v>10164</v>
      </c>
    </row>
    <row r="395" spans="1:21" ht="25.5" x14ac:dyDescent="0.2">
      <c r="A395" s="150" t="s">
        <v>9057</v>
      </c>
      <c r="B395" s="153" t="s">
        <v>63</v>
      </c>
      <c r="C395" s="9">
        <v>7452054678</v>
      </c>
      <c r="D395" s="9" t="s">
        <v>8748</v>
      </c>
      <c r="E395" s="26" t="s">
        <v>8434</v>
      </c>
      <c r="F395" s="9" t="s">
        <v>2180</v>
      </c>
      <c r="G395" s="9">
        <v>2</v>
      </c>
      <c r="H395" s="9" t="s">
        <v>589</v>
      </c>
      <c r="I395" s="11">
        <v>1</v>
      </c>
      <c r="J395" s="11"/>
      <c r="K395" s="11"/>
      <c r="L395" s="11"/>
      <c r="M395" s="11"/>
      <c r="N395" s="11">
        <v>1</v>
      </c>
      <c r="O395" s="11"/>
      <c r="P395" s="11"/>
      <c r="Q395" s="11"/>
      <c r="R395" s="11"/>
      <c r="S395" s="11"/>
      <c r="T395" s="10"/>
      <c r="U395" s="161" t="s">
        <v>10164</v>
      </c>
    </row>
    <row r="396" spans="1:21" ht="25.5" x14ac:dyDescent="0.2">
      <c r="A396" s="150" t="s">
        <v>9057</v>
      </c>
      <c r="B396" s="153" t="s">
        <v>63</v>
      </c>
      <c r="C396" s="9">
        <v>7452054678</v>
      </c>
      <c r="D396" s="9" t="s">
        <v>8748</v>
      </c>
      <c r="E396" s="26" t="s">
        <v>8434</v>
      </c>
      <c r="F396" s="9" t="s">
        <v>5203</v>
      </c>
      <c r="G396" s="9"/>
      <c r="H396" s="9" t="s">
        <v>589</v>
      </c>
      <c r="I396" s="11">
        <v>1</v>
      </c>
      <c r="J396" s="11"/>
      <c r="K396" s="11"/>
      <c r="L396" s="11"/>
      <c r="M396" s="11"/>
      <c r="N396" s="11">
        <v>1</v>
      </c>
      <c r="O396" s="11">
        <v>1</v>
      </c>
      <c r="P396" s="11"/>
      <c r="Q396" s="11"/>
      <c r="R396" s="11"/>
      <c r="S396" s="11"/>
      <c r="T396" s="10"/>
      <c r="U396" s="161" t="s">
        <v>10164</v>
      </c>
    </row>
    <row r="397" spans="1:21" ht="51" x14ac:dyDescent="0.2">
      <c r="A397" s="150" t="s">
        <v>9057</v>
      </c>
      <c r="B397" s="153" t="s">
        <v>63</v>
      </c>
      <c r="C397" s="9">
        <v>7452054678</v>
      </c>
      <c r="D397" s="9" t="s">
        <v>8748</v>
      </c>
      <c r="E397" s="26" t="s">
        <v>8434</v>
      </c>
      <c r="F397" s="9" t="s">
        <v>3710</v>
      </c>
      <c r="G397" s="9">
        <v>2</v>
      </c>
      <c r="H397" s="9" t="s">
        <v>421</v>
      </c>
      <c r="I397" s="11">
        <v>1</v>
      </c>
      <c r="J397" s="11"/>
      <c r="K397" s="11"/>
      <c r="L397" s="11"/>
      <c r="M397" s="11"/>
      <c r="N397" s="11">
        <v>1</v>
      </c>
      <c r="O397" s="11">
        <v>1</v>
      </c>
      <c r="P397" s="11"/>
      <c r="Q397" s="11">
        <v>1</v>
      </c>
      <c r="R397" s="11">
        <v>1</v>
      </c>
      <c r="S397" s="11"/>
      <c r="T397" s="10"/>
      <c r="U397" s="161" t="s">
        <v>10164</v>
      </c>
    </row>
    <row r="398" spans="1:21" ht="51" x14ac:dyDescent="0.2">
      <c r="A398" s="150" t="s">
        <v>9057</v>
      </c>
      <c r="B398" s="153" t="s">
        <v>63</v>
      </c>
      <c r="C398" s="9">
        <v>7452054678</v>
      </c>
      <c r="D398" s="9" t="s">
        <v>8748</v>
      </c>
      <c r="E398" s="26" t="s">
        <v>8435</v>
      </c>
      <c r="F398" s="9" t="s">
        <v>6015</v>
      </c>
      <c r="G398" s="9"/>
      <c r="H398" s="9" t="s">
        <v>565</v>
      </c>
      <c r="I398" s="11">
        <v>7</v>
      </c>
      <c r="J398" s="11"/>
      <c r="K398" s="11">
        <v>5</v>
      </c>
      <c r="L398" s="11"/>
      <c r="M398" s="11"/>
      <c r="N398" s="11">
        <v>2</v>
      </c>
      <c r="O398" s="11"/>
      <c r="P398" s="11"/>
      <c r="Q398" s="11"/>
      <c r="R398" s="11"/>
      <c r="S398" s="11"/>
      <c r="T398" s="10"/>
      <c r="U398" s="161" t="s">
        <v>10164</v>
      </c>
    </row>
    <row r="399" spans="1:21" ht="25.5" x14ac:dyDescent="0.2">
      <c r="A399" s="150" t="s">
        <v>9057</v>
      </c>
      <c r="B399" s="153" t="s">
        <v>63</v>
      </c>
      <c r="C399" s="9">
        <v>7452054678</v>
      </c>
      <c r="D399" s="9" t="s">
        <v>8748</v>
      </c>
      <c r="E399" s="26" t="s">
        <v>8434</v>
      </c>
      <c r="F399" s="9" t="s">
        <v>2252</v>
      </c>
      <c r="G399" s="9"/>
      <c r="H399" s="9" t="s">
        <v>160</v>
      </c>
      <c r="I399" s="11">
        <v>5</v>
      </c>
      <c r="J399" s="11">
        <v>1</v>
      </c>
      <c r="K399" s="11"/>
      <c r="L399" s="11">
        <v>4</v>
      </c>
      <c r="M399" s="11"/>
      <c r="N399" s="11"/>
      <c r="O399" s="11"/>
      <c r="P399" s="11"/>
      <c r="Q399" s="11"/>
      <c r="R399" s="11"/>
      <c r="S399" s="11"/>
      <c r="T399" s="10"/>
      <c r="U399" s="161" t="s">
        <v>10164</v>
      </c>
    </row>
    <row r="400" spans="1:21" ht="38.25" x14ac:dyDescent="0.2">
      <c r="A400" s="150" t="s">
        <v>9057</v>
      </c>
      <c r="B400" s="153" t="s">
        <v>63</v>
      </c>
      <c r="C400" s="9">
        <v>7452054678</v>
      </c>
      <c r="D400" s="9" t="s">
        <v>8748</v>
      </c>
      <c r="E400" s="26" t="s">
        <v>8434</v>
      </c>
      <c r="F400" s="9" t="s">
        <v>10163</v>
      </c>
      <c r="G400" s="9"/>
      <c r="H400" s="9" t="s">
        <v>8649</v>
      </c>
      <c r="I400" s="11">
        <v>4</v>
      </c>
      <c r="J400" s="11"/>
      <c r="K400" s="11"/>
      <c r="L400" s="11"/>
      <c r="M400" s="11"/>
      <c r="N400" s="11">
        <v>4</v>
      </c>
      <c r="O400" s="11">
        <v>4</v>
      </c>
      <c r="P400" s="11">
        <v>4</v>
      </c>
      <c r="Q400" s="11"/>
      <c r="R400" s="11"/>
      <c r="S400" s="11"/>
      <c r="T400" s="10"/>
      <c r="U400" s="161" t="s">
        <v>10164</v>
      </c>
    </row>
    <row r="401" spans="1:21" ht="51" x14ac:dyDescent="0.2">
      <c r="A401" s="150" t="s">
        <v>9057</v>
      </c>
      <c r="B401" s="153" t="s">
        <v>63</v>
      </c>
      <c r="C401" s="9">
        <v>7449105883</v>
      </c>
      <c r="D401" s="9" t="s">
        <v>8727</v>
      </c>
      <c r="E401" s="26" t="s">
        <v>8434</v>
      </c>
      <c r="F401" s="9" t="s">
        <v>2215</v>
      </c>
      <c r="G401" s="9"/>
      <c r="H401" s="9" t="s">
        <v>466</v>
      </c>
      <c r="I401" s="11">
        <v>5</v>
      </c>
      <c r="J401" s="11"/>
      <c r="K401" s="11"/>
      <c r="L401" s="11">
        <v>2</v>
      </c>
      <c r="M401" s="11"/>
      <c r="N401" s="11">
        <v>3</v>
      </c>
      <c r="O401" s="11"/>
      <c r="P401" s="11"/>
      <c r="Q401" s="11"/>
      <c r="R401" s="11"/>
      <c r="S401" s="11"/>
      <c r="T401" s="10"/>
      <c r="U401" s="161" t="s">
        <v>10164</v>
      </c>
    </row>
    <row r="402" spans="1:21" ht="51" x14ac:dyDescent="0.2">
      <c r="A402" s="150" t="s">
        <v>9057</v>
      </c>
      <c r="B402" s="153" t="s">
        <v>63</v>
      </c>
      <c r="C402" s="9">
        <v>7449006184</v>
      </c>
      <c r="D402" s="9" t="s">
        <v>8719</v>
      </c>
      <c r="E402" s="26" t="s">
        <v>8435</v>
      </c>
      <c r="F402" s="9" t="s">
        <v>8076</v>
      </c>
      <c r="G402" s="9"/>
      <c r="H402" s="9" t="s">
        <v>266</v>
      </c>
      <c r="I402" s="11">
        <v>1</v>
      </c>
      <c r="J402" s="11"/>
      <c r="K402" s="11"/>
      <c r="L402" s="11">
        <v>1</v>
      </c>
      <c r="M402" s="11"/>
      <c r="N402" s="11"/>
      <c r="O402" s="11"/>
      <c r="P402" s="11"/>
      <c r="Q402" s="11"/>
      <c r="R402" s="11"/>
      <c r="S402" s="11"/>
      <c r="T402" s="10"/>
      <c r="U402" s="161" t="s">
        <v>10164</v>
      </c>
    </row>
    <row r="403" spans="1:21" ht="25.5" x14ac:dyDescent="0.2">
      <c r="A403" s="150" t="s">
        <v>9057</v>
      </c>
      <c r="B403" s="153" t="s">
        <v>63</v>
      </c>
      <c r="C403" s="9">
        <v>7449006184</v>
      </c>
      <c r="D403" s="9" t="s">
        <v>8719</v>
      </c>
      <c r="E403" s="26" t="s">
        <v>8434</v>
      </c>
      <c r="F403" s="9" t="s">
        <v>3710</v>
      </c>
      <c r="G403" s="9"/>
      <c r="H403" s="9" t="s">
        <v>266</v>
      </c>
      <c r="I403" s="11">
        <v>15</v>
      </c>
      <c r="J403" s="11"/>
      <c r="K403" s="11">
        <v>10</v>
      </c>
      <c r="L403" s="11">
        <v>2</v>
      </c>
      <c r="M403" s="11"/>
      <c r="N403" s="11">
        <v>3</v>
      </c>
      <c r="O403" s="11">
        <v>3</v>
      </c>
      <c r="P403" s="11">
        <v>3</v>
      </c>
      <c r="Q403" s="11"/>
      <c r="R403" s="11"/>
      <c r="S403" s="11"/>
      <c r="T403" s="10"/>
      <c r="U403" s="161" t="s">
        <v>10164</v>
      </c>
    </row>
    <row r="404" spans="1:21" ht="76.5" x14ac:dyDescent="0.2">
      <c r="A404" s="150" t="s">
        <v>9057</v>
      </c>
      <c r="B404" s="153" t="s">
        <v>63</v>
      </c>
      <c r="C404" s="9">
        <v>7449006184</v>
      </c>
      <c r="D404" s="9" t="s">
        <v>8719</v>
      </c>
      <c r="E404" s="26" t="s">
        <v>8434</v>
      </c>
      <c r="F404" s="9" t="s">
        <v>3710</v>
      </c>
      <c r="G404" s="9"/>
      <c r="H404" s="9" t="s">
        <v>272</v>
      </c>
      <c r="I404" s="11">
        <v>29</v>
      </c>
      <c r="J404" s="11"/>
      <c r="K404" s="11">
        <v>16</v>
      </c>
      <c r="L404" s="11">
        <v>6</v>
      </c>
      <c r="M404" s="11"/>
      <c r="N404" s="11">
        <v>7</v>
      </c>
      <c r="O404" s="11">
        <v>7</v>
      </c>
      <c r="P404" s="11">
        <v>7</v>
      </c>
      <c r="Q404" s="11"/>
      <c r="R404" s="11"/>
      <c r="S404" s="11"/>
      <c r="T404" s="10"/>
      <c r="U404" s="161" t="s">
        <v>10164</v>
      </c>
    </row>
    <row r="405" spans="1:21" ht="76.5" x14ac:dyDescent="0.2">
      <c r="A405" s="150" t="s">
        <v>9057</v>
      </c>
      <c r="B405" s="153" t="s">
        <v>63</v>
      </c>
      <c r="C405" s="9">
        <v>7449006184</v>
      </c>
      <c r="D405" s="9" t="s">
        <v>8719</v>
      </c>
      <c r="E405" s="26" t="s">
        <v>8434</v>
      </c>
      <c r="F405" s="9" t="s">
        <v>2215</v>
      </c>
      <c r="G405" s="9"/>
      <c r="H405" s="9" t="s">
        <v>272</v>
      </c>
      <c r="I405" s="11">
        <v>3</v>
      </c>
      <c r="J405" s="11"/>
      <c r="K405" s="11"/>
      <c r="L405" s="11">
        <v>3</v>
      </c>
      <c r="M405" s="11"/>
      <c r="N405" s="11"/>
      <c r="O405" s="11"/>
      <c r="P405" s="11"/>
      <c r="Q405" s="11"/>
      <c r="R405" s="11"/>
      <c r="S405" s="11"/>
      <c r="T405" s="10"/>
      <c r="U405" s="161" t="s">
        <v>10164</v>
      </c>
    </row>
    <row r="406" spans="1:21" ht="76.5" x14ac:dyDescent="0.2">
      <c r="A406" s="150" t="s">
        <v>9057</v>
      </c>
      <c r="B406" s="153" t="s">
        <v>63</v>
      </c>
      <c r="C406" s="9">
        <v>7449006184</v>
      </c>
      <c r="D406" s="9" t="s">
        <v>8719</v>
      </c>
      <c r="E406" s="26" t="s">
        <v>8434</v>
      </c>
      <c r="F406" s="9" t="s">
        <v>4851</v>
      </c>
      <c r="G406" s="9"/>
      <c r="H406" s="9" t="s">
        <v>272</v>
      </c>
      <c r="I406" s="11">
        <v>5</v>
      </c>
      <c r="J406" s="11"/>
      <c r="K406" s="11"/>
      <c r="L406" s="11">
        <v>5</v>
      </c>
      <c r="M406" s="11"/>
      <c r="N406" s="11"/>
      <c r="O406" s="11"/>
      <c r="P406" s="11"/>
      <c r="Q406" s="11"/>
      <c r="R406" s="11"/>
      <c r="S406" s="11"/>
      <c r="T406" s="10"/>
      <c r="U406" s="161" t="s">
        <v>10164</v>
      </c>
    </row>
    <row r="407" spans="1:21" ht="51" x14ac:dyDescent="0.2">
      <c r="A407" s="150" t="s">
        <v>9057</v>
      </c>
      <c r="B407" s="153" t="s">
        <v>63</v>
      </c>
      <c r="C407" s="9">
        <v>7449006184</v>
      </c>
      <c r="D407" s="9" t="s">
        <v>8719</v>
      </c>
      <c r="E407" s="26" t="s">
        <v>8434</v>
      </c>
      <c r="F407" s="9" t="s">
        <v>2215</v>
      </c>
      <c r="G407" s="9"/>
      <c r="H407" s="9" t="s">
        <v>466</v>
      </c>
      <c r="I407" s="11">
        <v>1</v>
      </c>
      <c r="J407" s="11"/>
      <c r="K407" s="11"/>
      <c r="L407" s="11">
        <v>1</v>
      </c>
      <c r="M407" s="11"/>
      <c r="N407" s="11"/>
      <c r="O407" s="11"/>
      <c r="P407" s="11"/>
      <c r="Q407" s="11"/>
      <c r="R407" s="11"/>
      <c r="S407" s="11"/>
      <c r="T407" s="10"/>
      <c r="U407" s="161" t="s">
        <v>10164</v>
      </c>
    </row>
    <row r="408" spans="1:21" ht="25.5" x14ac:dyDescent="0.2">
      <c r="A408" s="150" t="s">
        <v>9057</v>
      </c>
      <c r="B408" s="153" t="s">
        <v>63</v>
      </c>
      <c r="C408" s="9">
        <v>7449006184</v>
      </c>
      <c r="D408" s="9" t="s">
        <v>8719</v>
      </c>
      <c r="E408" s="26" t="s">
        <v>8434</v>
      </c>
      <c r="F408" s="9" t="s">
        <v>3710</v>
      </c>
      <c r="G408" s="9"/>
      <c r="H408" s="9" t="s">
        <v>463</v>
      </c>
      <c r="I408" s="11">
        <v>9</v>
      </c>
      <c r="J408" s="11"/>
      <c r="K408" s="11">
        <v>3</v>
      </c>
      <c r="L408" s="11">
        <v>2</v>
      </c>
      <c r="M408" s="11"/>
      <c r="N408" s="11">
        <v>4</v>
      </c>
      <c r="O408" s="11">
        <v>4</v>
      </c>
      <c r="P408" s="11">
        <v>4</v>
      </c>
      <c r="Q408" s="11"/>
      <c r="R408" s="11"/>
      <c r="S408" s="11"/>
      <c r="T408" s="10"/>
      <c r="U408" s="161" t="s">
        <v>10164</v>
      </c>
    </row>
    <row r="409" spans="1:21" ht="38.25" x14ac:dyDescent="0.2">
      <c r="A409" s="150" t="s">
        <v>9057</v>
      </c>
      <c r="B409" s="153" t="s">
        <v>63</v>
      </c>
      <c r="C409" s="9">
        <v>7449006184</v>
      </c>
      <c r="D409" s="9" t="s">
        <v>8719</v>
      </c>
      <c r="E409" s="26" t="s">
        <v>8434</v>
      </c>
      <c r="F409" s="9" t="s">
        <v>4851</v>
      </c>
      <c r="G409" s="9"/>
      <c r="H409" s="9" t="s">
        <v>463</v>
      </c>
      <c r="I409" s="11">
        <v>3</v>
      </c>
      <c r="J409" s="11"/>
      <c r="K409" s="11"/>
      <c r="L409" s="11">
        <v>3</v>
      </c>
      <c r="M409" s="11"/>
      <c r="N409" s="11"/>
      <c r="O409" s="11"/>
      <c r="P409" s="11"/>
      <c r="Q409" s="11"/>
      <c r="R409" s="11"/>
      <c r="S409" s="11"/>
      <c r="T409" s="10"/>
      <c r="U409" s="161" t="s">
        <v>10164</v>
      </c>
    </row>
    <row r="410" spans="1:21" ht="63.75" x14ac:dyDescent="0.2">
      <c r="A410" s="150" t="s">
        <v>9057</v>
      </c>
      <c r="B410" s="153" t="s">
        <v>63</v>
      </c>
      <c r="C410" s="9">
        <v>7449006184</v>
      </c>
      <c r="D410" s="9" t="s">
        <v>8719</v>
      </c>
      <c r="E410" s="26" t="s">
        <v>8434</v>
      </c>
      <c r="F410" s="9" t="s">
        <v>3710</v>
      </c>
      <c r="G410" s="9"/>
      <c r="H410" s="9" t="s">
        <v>261</v>
      </c>
      <c r="I410" s="11">
        <v>9</v>
      </c>
      <c r="J410" s="11"/>
      <c r="K410" s="11">
        <v>6</v>
      </c>
      <c r="L410" s="11"/>
      <c r="M410" s="11"/>
      <c r="N410" s="11">
        <v>3</v>
      </c>
      <c r="O410" s="11">
        <v>3</v>
      </c>
      <c r="P410" s="11">
        <v>3</v>
      </c>
      <c r="Q410" s="11"/>
      <c r="R410" s="11"/>
      <c r="S410" s="11"/>
      <c r="T410" s="10"/>
      <c r="U410" s="161" t="s">
        <v>10164</v>
      </c>
    </row>
    <row r="411" spans="1:21" ht="51" x14ac:dyDescent="0.2">
      <c r="A411" s="150" t="s">
        <v>9057</v>
      </c>
      <c r="B411" s="153" t="s">
        <v>63</v>
      </c>
      <c r="C411" s="9">
        <v>7449006184</v>
      </c>
      <c r="D411" s="9" t="s">
        <v>8719</v>
      </c>
      <c r="E411" s="26" t="s">
        <v>8434</v>
      </c>
      <c r="F411" s="9" t="s">
        <v>2215</v>
      </c>
      <c r="G411" s="9"/>
      <c r="H411" s="9" t="s">
        <v>466</v>
      </c>
      <c r="I411" s="11">
        <v>8</v>
      </c>
      <c r="J411" s="11"/>
      <c r="K411" s="11">
        <v>7</v>
      </c>
      <c r="L411" s="11"/>
      <c r="M411" s="11"/>
      <c r="N411" s="11">
        <v>1</v>
      </c>
      <c r="O411" s="11">
        <v>1</v>
      </c>
      <c r="P411" s="11">
        <v>1</v>
      </c>
      <c r="Q411" s="11"/>
      <c r="R411" s="11"/>
      <c r="S411" s="11"/>
      <c r="T411" s="10"/>
      <c r="U411" s="161" t="s">
        <v>10164</v>
      </c>
    </row>
    <row r="412" spans="1:21" ht="38.25" x14ac:dyDescent="0.2">
      <c r="A412" s="150" t="s">
        <v>9057</v>
      </c>
      <c r="B412" s="153" t="s">
        <v>63</v>
      </c>
      <c r="C412" s="9">
        <v>7449006184</v>
      </c>
      <c r="D412" s="9" t="s">
        <v>8719</v>
      </c>
      <c r="E412" s="26" t="s">
        <v>8434</v>
      </c>
      <c r="F412" s="9" t="s">
        <v>6015</v>
      </c>
      <c r="G412" s="9"/>
      <c r="H412" s="9" t="s">
        <v>565</v>
      </c>
      <c r="I412" s="11">
        <v>1</v>
      </c>
      <c r="J412" s="11"/>
      <c r="K412" s="11"/>
      <c r="L412" s="11"/>
      <c r="M412" s="11"/>
      <c r="N412" s="11">
        <v>1</v>
      </c>
      <c r="O412" s="11">
        <v>1</v>
      </c>
      <c r="P412" s="11">
        <v>1</v>
      </c>
      <c r="Q412" s="11"/>
      <c r="R412" s="11"/>
      <c r="S412" s="11"/>
      <c r="T412" s="10"/>
      <c r="U412" s="161" t="s">
        <v>10164</v>
      </c>
    </row>
    <row r="413" spans="1:21" ht="25.5" x14ac:dyDescent="0.2">
      <c r="A413" s="150" t="s">
        <v>9057</v>
      </c>
      <c r="B413" s="153" t="s">
        <v>63</v>
      </c>
      <c r="C413" s="9">
        <v>7449000721</v>
      </c>
      <c r="D413" s="9" t="s">
        <v>8718</v>
      </c>
      <c r="E413" s="26" t="s">
        <v>8434</v>
      </c>
      <c r="F413" s="9" t="s">
        <v>3710</v>
      </c>
      <c r="G413" s="9"/>
      <c r="H413" s="9" t="s">
        <v>266</v>
      </c>
      <c r="I413" s="11">
        <v>8</v>
      </c>
      <c r="J413" s="11"/>
      <c r="K413" s="11">
        <v>2</v>
      </c>
      <c r="L413" s="11">
        <v>1</v>
      </c>
      <c r="M413" s="11"/>
      <c r="N413" s="11">
        <v>5</v>
      </c>
      <c r="O413" s="11"/>
      <c r="P413" s="11"/>
      <c r="Q413" s="11"/>
      <c r="R413" s="11"/>
      <c r="S413" s="11"/>
      <c r="T413" s="10"/>
      <c r="U413" s="161" t="s">
        <v>10164</v>
      </c>
    </row>
    <row r="414" spans="1:21" ht="25.5" x14ac:dyDescent="0.2">
      <c r="A414" s="150" t="s">
        <v>9057</v>
      </c>
      <c r="B414" s="153" t="s">
        <v>63</v>
      </c>
      <c r="C414" s="9">
        <v>7449000721</v>
      </c>
      <c r="D414" s="9" t="s">
        <v>8718</v>
      </c>
      <c r="E414" s="26" t="s">
        <v>8434</v>
      </c>
      <c r="F414" s="9" t="s">
        <v>2215</v>
      </c>
      <c r="G414" s="9"/>
      <c r="H414" s="9" t="s">
        <v>463</v>
      </c>
      <c r="I414" s="11">
        <v>10</v>
      </c>
      <c r="J414" s="11"/>
      <c r="K414" s="11">
        <v>2</v>
      </c>
      <c r="L414" s="11">
        <v>3</v>
      </c>
      <c r="M414" s="11"/>
      <c r="N414" s="11">
        <v>5</v>
      </c>
      <c r="O414" s="11"/>
      <c r="P414" s="11"/>
      <c r="Q414" s="11"/>
      <c r="R414" s="11"/>
      <c r="S414" s="11"/>
      <c r="T414" s="10"/>
      <c r="U414" s="161" t="s">
        <v>10164</v>
      </c>
    </row>
    <row r="415" spans="1:21" ht="76.5" x14ac:dyDescent="0.2">
      <c r="A415" s="150" t="s">
        <v>9057</v>
      </c>
      <c r="B415" s="153" t="s">
        <v>63</v>
      </c>
      <c r="C415" s="9">
        <v>7449000721</v>
      </c>
      <c r="D415" s="9" t="s">
        <v>8718</v>
      </c>
      <c r="E415" s="26" t="s">
        <v>8434</v>
      </c>
      <c r="F415" s="9" t="s">
        <v>3710</v>
      </c>
      <c r="G415" s="9">
        <v>2</v>
      </c>
      <c r="H415" s="9" t="s">
        <v>272</v>
      </c>
      <c r="I415" s="11">
        <v>8</v>
      </c>
      <c r="J415" s="11"/>
      <c r="K415" s="11">
        <v>3</v>
      </c>
      <c r="L415" s="11">
        <v>1</v>
      </c>
      <c r="M415" s="11"/>
      <c r="N415" s="11">
        <v>4</v>
      </c>
      <c r="O415" s="11">
        <v>1</v>
      </c>
      <c r="P415" s="11">
        <v>1</v>
      </c>
      <c r="Q415" s="11"/>
      <c r="R415" s="11"/>
      <c r="S415" s="11"/>
      <c r="T415" s="10"/>
      <c r="U415" s="161" t="s">
        <v>10164</v>
      </c>
    </row>
    <row r="416" spans="1:21" ht="63.75" x14ac:dyDescent="0.2">
      <c r="A416" s="150" t="s">
        <v>9057</v>
      </c>
      <c r="B416" s="153" t="s">
        <v>63</v>
      </c>
      <c r="C416" s="9">
        <v>7449000721</v>
      </c>
      <c r="D416" s="9" t="s">
        <v>8718</v>
      </c>
      <c r="E416" s="26" t="s">
        <v>8434</v>
      </c>
      <c r="F416" s="9" t="s">
        <v>3710</v>
      </c>
      <c r="G416" s="9"/>
      <c r="H416" s="9" t="s">
        <v>261</v>
      </c>
      <c r="I416" s="11">
        <v>2</v>
      </c>
      <c r="J416" s="11"/>
      <c r="K416" s="11">
        <v>2</v>
      </c>
      <c r="L416" s="11"/>
      <c r="M416" s="11"/>
      <c r="N416" s="11"/>
      <c r="O416" s="11"/>
      <c r="P416" s="11"/>
      <c r="Q416" s="11"/>
      <c r="R416" s="11"/>
      <c r="S416" s="11"/>
      <c r="T416" s="10"/>
      <c r="U416" s="161" t="s">
        <v>10164</v>
      </c>
    </row>
    <row r="417" spans="1:21" ht="51" x14ac:dyDescent="0.2">
      <c r="A417" s="150" t="s">
        <v>9057</v>
      </c>
      <c r="B417" s="153" t="s">
        <v>63</v>
      </c>
      <c r="C417" s="9">
        <v>7449000721</v>
      </c>
      <c r="D417" s="9" t="s">
        <v>8718</v>
      </c>
      <c r="E417" s="26" t="s">
        <v>8434</v>
      </c>
      <c r="F417" s="9" t="s">
        <v>3710</v>
      </c>
      <c r="G417" s="9"/>
      <c r="H417" s="9" t="s">
        <v>466</v>
      </c>
      <c r="I417" s="11">
        <v>1</v>
      </c>
      <c r="J417" s="11"/>
      <c r="K417" s="11">
        <v>1</v>
      </c>
      <c r="L417" s="11"/>
      <c r="M417" s="11"/>
      <c r="N417" s="11"/>
      <c r="O417" s="11"/>
      <c r="P417" s="11"/>
      <c r="Q417" s="11"/>
      <c r="R417" s="11"/>
      <c r="S417" s="11"/>
      <c r="T417" s="10"/>
      <c r="U417" s="161" t="s">
        <v>10164</v>
      </c>
    </row>
    <row r="418" spans="1:21" ht="51" x14ac:dyDescent="0.2">
      <c r="A418" s="150" t="s">
        <v>9057</v>
      </c>
      <c r="B418" s="153" t="s">
        <v>63</v>
      </c>
      <c r="C418" s="9">
        <v>7453140915</v>
      </c>
      <c r="D418" s="9" t="s">
        <v>8753</v>
      </c>
      <c r="E418" s="26" t="s">
        <v>8435</v>
      </c>
      <c r="F418" s="9" t="s">
        <v>8076</v>
      </c>
      <c r="G418" s="9"/>
      <c r="H418" s="9" t="s">
        <v>266</v>
      </c>
      <c r="I418" s="11">
        <v>3</v>
      </c>
      <c r="J418" s="11"/>
      <c r="K418" s="11">
        <v>2</v>
      </c>
      <c r="L418" s="11">
        <v>1</v>
      </c>
      <c r="M418" s="11"/>
      <c r="N418" s="11"/>
      <c r="O418" s="11"/>
      <c r="P418" s="11"/>
      <c r="Q418" s="11"/>
      <c r="R418" s="11"/>
      <c r="S418" s="11"/>
      <c r="T418" s="10"/>
      <c r="U418" s="161" t="s">
        <v>10164</v>
      </c>
    </row>
    <row r="419" spans="1:21" ht="76.5" x14ac:dyDescent="0.2">
      <c r="A419" s="150" t="s">
        <v>9057</v>
      </c>
      <c r="B419" s="153" t="s">
        <v>63</v>
      </c>
      <c r="C419" s="9">
        <v>7453140915</v>
      </c>
      <c r="D419" s="9" t="s">
        <v>8753</v>
      </c>
      <c r="E419" s="26" t="s">
        <v>8434</v>
      </c>
      <c r="F419" s="9" t="s">
        <v>3710</v>
      </c>
      <c r="G419" s="9"/>
      <c r="H419" s="9" t="s">
        <v>272</v>
      </c>
      <c r="I419" s="11">
        <v>6</v>
      </c>
      <c r="J419" s="11"/>
      <c r="K419" s="11">
        <v>2</v>
      </c>
      <c r="L419" s="11">
        <v>1</v>
      </c>
      <c r="M419" s="11"/>
      <c r="N419" s="11">
        <v>3</v>
      </c>
      <c r="O419" s="11"/>
      <c r="P419" s="11"/>
      <c r="Q419" s="11"/>
      <c r="R419" s="11"/>
      <c r="S419" s="11"/>
      <c r="T419" s="10"/>
      <c r="U419" s="161" t="s">
        <v>10164</v>
      </c>
    </row>
    <row r="420" spans="1:21" ht="51" x14ac:dyDescent="0.2">
      <c r="A420" s="150" t="s">
        <v>9057</v>
      </c>
      <c r="B420" s="153" t="s">
        <v>63</v>
      </c>
      <c r="C420" s="9">
        <v>7453140915</v>
      </c>
      <c r="D420" s="9" t="s">
        <v>8753</v>
      </c>
      <c r="E420" s="26" t="s">
        <v>8434</v>
      </c>
      <c r="F420" s="9" t="s">
        <v>2215</v>
      </c>
      <c r="G420" s="9"/>
      <c r="H420" s="9" t="s">
        <v>466</v>
      </c>
      <c r="I420" s="11">
        <v>3</v>
      </c>
      <c r="J420" s="11"/>
      <c r="K420" s="11"/>
      <c r="L420" s="11"/>
      <c r="M420" s="11"/>
      <c r="N420" s="11">
        <v>3</v>
      </c>
      <c r="O420" s="11"/>
      <c r="P420" s="11"/>
      <c r="Q420" s="11"/>
      <c r="R420" s="11"/>
      <c r="S420" s="11"/>
      <c r="T420" s="10"/>
      <c r="U420" s="161" t="s">
        <v>10164</v>
      </c>
    </row>
    <row r="421" spans="1:21" ht="25.5" x14ac:dyDescent="0.2">
      <c r="A421" s="150" t="s">
        <v>9057</v>
      </c>
      <c r="B421" s="153" t="s">
        <v>63</v>
      </c>
      <c r="C421" s="9">
        <v>7453140915</v>
      </c>
      <c r="D421" s="9" t="s">
        <v>8753</v>
      </c>
      <c r="E421" s="26" t="s">
        <v>8434</v>
      </c>
      <c r="F421" s="9" t="s">
        <v>2215</v>
      </c>
      <c r="G421" s="9"/>
      <c r="H421" s="9" t="s">
        <v>266</v>
      </c>
      <c r="I421" s="11">
        <v>1</v>
      </c>
      <c r="J421" s="11"/>
      <c r="K421" s="11"/>
      <c r="L421" s="11">
        <v>1</v>
      </c>
      <c r="M421" s="11"/>
      <c r="N421" s="11"/>
      <c r="O421" s="11"/>
      <c r="P421" s="11"/>
      <c r="Q421" s="11"/>
      <c r="R421" s="11"/>
      <c r="S421" s="11"/>
      <c r="T421" s="10"/>
      <c r="U421" s="161" t="s">
        <v>10164</v>
      </c>
    </row>
    <row r="422" spans="1:21" ht="76.5" x14ac:dyDescent="0.2">
      <c r="A422" s="150" t="s">
        <v>9057</v>
      </c>
      <c r="B422" s="153" t="s">
        <v>63</v>
      </c>
      <c r="C422" s="9">
        <v>7453140915</v>
      </c>
      <c r="D422" s="9" t="s">
        <v>8753</v>
      </c>
      <c r="E422" s="26" t="s">
        <v>8434</v>
      </c>
      <c r="F422" s="9" t="s">
        <v>4513</v>
      </c>
      <c r="G422" s="9"/>
      <c r="H422" s="9" t="s">
        <v>272</v>
      </c>
      <c r="I422" s="11">
        <v>1</v>
      </c>
      <c r="J422" s="11"/>
      <c r="K422" s="11"/>
      <c r="L422" s="11">
        <v>1</v>
      </c>
      <c r="M422" s="11"/>
      <c r="N422" s="11"/>
      <c r="O422" s="11"/>
      <c r="P422" s="11"/>
      <c r="Q422" s="11"/>
      <c r="R422" s="11"/>
      <c r="S422" s="11"/>
      <c r="T422" s="10"/>
      <c r="U422" s="161" t="s">
        <v>10164</v>
      </c>
    </row>
    <row r="423" spans="1:21" ht="63.75" x14ac:dyDescent="0.2">
      <c r="A423" s="150" t="s">
        <v>9057</v>
      </c>
      <c r="B423" s="153" t="s">
        <v>63</v>
      </c>
      <c r="C423" s="9">
        <v>7453140915</v>
      </c>
      <c r="D423" s="9" t="s">
        <v>8753</v>
      </c>
      <c r="E423" s="26" t="s">
        <v>8434</v>
      </c>
      <c r="F423" s="9" t="s">
        <v>3710</v>
      </c>
      <c r="G423" s="9"/>
      <c r="H423" s="9" t="s">
        <v>261</v>
      </c>
      <c r="I423" s="11">
        <v>2</v>
      </c>
      <c r="J423" s="11"/>
      <c r="K423" s="11">
        <v>2</v>
      </c>
      <c r="L423" s="11"/>
      <c r="M423" s="11"/>
      <c r="N423" s="11"/>
      <c r="O423" s="11"/>
      <c r="P423" s="11"/>
      <c r="Q423" s="11"/>
      <c r="R423" s="11"/>
      <c r="S423" s="11"/>
      <c r="T423" s="10"/>
      <c r="U423" s="161" t="s">
        <v>10164</v>
      </c>
    </row>
    <row r="424" spans="1:21" ht="25.5" x14ac:dyDescent="0.2">
      <c r="A424" s="150" t="s">
        <v>9057</v>
      </c>
      <c r="B424" s="153" t="s">
        <v>63</v>
      </c>
      <c r="C424" s="9">
        <v>7453140915</v>
      </c>
      <c r="D424" s="9" t="s">
        <v>8753</v>
      </c>
      <c r="E424" s="26" t="s">
        <v>8434</v>
      </c>
      <c r="F424" s="9" t="s">
        <v>3710</v>
      </c>
      <c r="G424" s="9"/>
      <c r="H424" s="9" t="s">
        <v>463</v>
      </c>
      <c r="I424" s="11">
        <v>2</v>
      </c>
      <c r="J424" s="11"/>
      <c r="K424" s="11">
        <v>2</v>
      </c>
      <c r="L424" s="11"/>
      <c r="M424" s="11"/>
      <c r="N424" s="11"/>
      <c r="O424" s="11"/>
      <c r="P424" s="11"/>
      <c r="Q424" s="11"/>
      <c r="R424" s="11"/>
      <c r="S424" s="11"/>
      <c r="T424" s="10"/>
      <c r="U424" s="161" t="s">
        <v>10164</v>
      </c>
    </row>
    <row r="425" spans="1:21" ht="25.5" x14ac:dyDescent="0.2">
      <c r="A425" s="150" t="s">
        <v>9057</v>
      </c>
      <c r="B425" s="153" t="s">
        <v>63</v>
      </c>
      <c r="C425" s="9">
        <v>7453006148</v>
      </c>
      <c r="D425" s="9" t="s">
        <v>8750</v>
      </c>
      <c r="E425" s="26" t="s">
        <v>8434</v>
      </c>
      <c r="F425" s="9" t="s">
        <v>3710</v>
      </c>
      <c r="G425" s="9"/>
      <c r="H425" s="9" t="s">
        <v>266</v>
      </c>
      <c r="I425" s="11">
        <v>11</v>
      </c>
      <c r="J425" s="11"/>
      <c r="K425" s="11">
        <v>2</v>
      </c>
      <c r="L425" s="11">
        <v>4</v>
      </c>
      <c r="M425" s="11"/>
      <c r="N425" s="11">
        <v>5</v>
      </c>
      <c r="O425" s="11">
        <v>1</v>
      </c>
      <c r="P425" s="11">
        <v>1</v>
      </c>
      <c r="Q425" s="11"/>
      <c r="R425" s="11"/>
      <c r="S425" s="11"/>
      <c r="T425" s="10"/>
      <c r="U425" s="161" t="s">
        <v>10164</v>
      </c>
    </row>
    <row r="426" spans="1:21" ht="51" x14ac:dyDescent="0.2">
      <c r="A426" s="150" t="s">
        <v>9057</v>
      </c>
      <c r="B426" s="153" t="s">
        <v>63</v>
      </c>
      <c r="C426" s="9">
        <v>7453006148</v>
      </c>
      <c r="D426" s="9" t="s">
        <v>8750</v>
      </c>
      <c r="E426" s="26" t="s">
        <v>8434</v>
      </c>
      <c r="F426" s="9" t="s">
        <v>2215</v>
      </c>
      <c r="G426" s="9"/>
      <c r="H426" s="9" t="s">
        <v>466</v>
      </c>
      <c r="I426" s="11">
        <v>7</v>
      </c>
      <c r="J426" s="11"/>
      <c r="K426" s="11">
        <v>2</v>
      </c>
      <c r="L426" s="11">
        <v>2</v>
      </c>
      <c r="M426" s="11"/>
      <c r="N426" s="11">
        <v>3</v>
      </c>
      <c r="O426" s="11">
        <v>2</v>
      </c>
      <c r="P426" s="11">
        <v>2</v>
      </c>
      <c r="Q426" s="11"/>
      <c r="R426" s="11"/>
      <c r="S426" s="11"/>
      <c r="T426" s="10"/>
      <c r="U426" s="161" t="s">
        <v>10164</v>
      </c>
    </row>
    <row r="427" spans="1:21" ht="63.75" x14ac:dyDescent="0.2">
      <c r="A427" s="150" t="s">
        <v>9057</v>
      </c>
      <c r="B427" s="153" t="s">
        <v>63</v>
      </c>
      <c r="C427" s="9">
        <v>7453006148</v>
      </c>
      <c r="D427" s="9" t="s">
        <v>8750</v>
      </c>
      <c r="E427" s="26" t="s">
        <v>8434</v>
      </c>
      <c r="F427" s="9" t="s">
        <v>3710</v>
      </c>
      <c r="G427" s="9"/>
      <c r="H427" s="9" t="s">
        <v>261</v>
      </c>
      <c r="I427" s="11">
        <v>3</v>
      </c>
      <c r="J427" s="11"/>
      <c r="K427" s="11">
        <v>2</v>
      </c>
      <c r="L427" s="11"/>
      <c r="M427" s="11"/>
      <c r="N427" s="11">
        <v>1</v>
      </c>
      <c r="O427" s="11">
        <v>1</v>
      </c>
      <c r="P427" s="11">
        <v>1</v>
      </c>
      <c r="Q427" s="11"/>
      <c r="R427" s="11"/>
      <c r="S427" s="11"/>
      <c r="T427" s="10"/>
      <c r="U427" s="161" t="s">
        <v>10164</v>
      </c>
    </row>
    <row r="428" spans="1:21" ht="25.5" x14ac:dyDescent="0.2">
      <c r="A428" s="150" t="s">
        <v>9057</v>
      </c>
      <c r="B428" s="153" t="s">
        <v>63</v>
      </c>
      <c r="C428" s="9">
        <v>7453006148</v>
      </c>
      <c r="D428" s="9" t="s">
        <v>8750</v>
      </c>
      <c r="E428" s="26" t="s">
        <v>8434</v>
      </c>
      <c r="F428" s="9" t="s">
        <v>3710</v>
      </c>
      <c r="G428" s="9"/>
      <c r="H428" s="9" t="s">
        <v>463</v>
      </c>
      <c r="I428" s="11">
        <v>3</v>
      </c>
      <c r="J428" s="11"/>
      <c r="K428" s="11">
        <v>2</v>
      </c>
      <c r="L428" s="11"/>
      <c r="M428" s="11"/>
      <c r="N428" s="11">
        <v>1</v>
      </c>
      <c r="O428" s="11">
        <v>1</v>
      </c>
      <c r="P428" s="11">
        <v>1</v>
      </c>
      <c r="Q428" s="11"/>
      <c r="R428" s="11"/>
      <c r="S428" s="11"/>
      <c r="T428" s="10"/>
      <c r="U428" s="161" t="s">
        <v>10164</v>
      </c>
    </row>
    <row r="429" spans="1:21" ht="76.5" x14ac:dyDescent="0.2">
      <c r="A429" s="150" t="s">
        <v>9057</v>
      </c>
      <c r="B429" s="153" t="s">
        <v>63</v>
      </c>
      <c r="C429" s="9">
        <v>7453006148</v>
      </c>
      <c r="D429" s="9" t="s">
        <v>8750</v>
      </c>
      <c r="E429" s="26" t="s">
        <v>8434</v>
      </c>
      <c r="F429" s="9" t="s">
        <v>3710</v>
      </c>
      <c r="G429" s="9"/>
      <c r="H429" s="9" t="s">
        <v>272</v>
      </c>
      <c r="I429" s="11">
        <v>3</v>
      </c>
      <c r="J429" s="11"/>
      <c r="K429" s="11">
        <v>3</v>
      </c>
      <c r="L429" s="11"/>
      <c r="M429" s="11"/>
      <c r="N429" s="11"/>
      <c r="O429" s="11"/>
      <c r="P429" s="11"/>
      <c r="Q429" s="11"/>
      <c r="R429" s="11"/>
      <c r="S429" s="11"/>
      <c r="T429" s="10"/>
      <c r="U429" s="161" t="s">
        <v>10164</v>
      </c>
    </row>
    <row r="430" spans="1:21" ht="51" x14ac:dyDescent="0.2">
      <c r="A430" s="150" t="s">
        <v>9058</v>
      </c>
      <c r="B430" s="153" t="s">
        <v>63</v>
      </c>
      <c r="C430" s="9">
        <v>7452027843</v>
      </c>
      <c r="D430" s="9" t="s">
        <v>8739</v>
      </c>
      <c r="E430" s="26" t="s">
        <v>8434</v>
      </c>
      <c r="F430" s="9" t="s">
        <v>3710</v>
      </c>
      <c r="G430" s="9">
        <v>2</v>
      </c>
      <c r="H430" s="9" t="s">
        <v>273</v>
      </c>
      <c r="I430" s="11">
        <v>2</v>
      </c>
      <c r="J430" s="11">
        <v>0</v>
      </c>
      <c r="K430" s="11">
        <v>2</v>
      </c>
      <c r="L430" s="11">
        <v>0</v>
      </c>
      <c r="M430" s="11"/>
      <c r="N430" s="11"/>
      <c r="O430" s="11"/>
      <c r="P430" s="11"/>
      <c r="Q430" s="11"/>
      <c r="R430" s="11"/>
      <c r="S430" s="11"/>
      <c r="T430" s="10"/>
      <c r="U430" s="161" t="s">
        <v>10164</v>
      </c>
    </row>
    <row r="431" spans="1:21" ht="51" x14ac:dyDescent="0.2">
      <c r="A431" s="150" t="s">
        <v>9058</v>
      </c>
      <c r="B431" s="153" t="s">
        <v>63</v>
      </c>
      <c r="C431" s="9">
        <v>7449126805</v>
      </c>
      <c r="D431" s="9" t="s">
        <v>8729</v>
      </c>
      <c r="E431" s="26" t="s">
        <v>8434</v>
      </c>
      <c r="F431" s="9" t="s">
        <v>2197</v>
      </c>
      <c r="G431" s="9">
        <v>2</v>
      </c>
      <c r="H431" s="9" t="s">
        <v>397</v>
      </c>
      <c r="I431" s="11">
        <v>5</v>
      </c>
      <c r="J431" s="11">
        <v>2</v>
      </c>
      <c r="K431" s="11">
        <v>2</v>
      </c>
      <c r="L431" s="11">
        <v>0</v>
      </c>
      <c r="M431" s="11"/>
      <c r="N431" s="11">
        <v>1</v>
      </c>
      <c r="O431" s="11">
        <v>1</v>
      </c>
      <c r="P431" s="11">
        <v>1</v>
      </c>
      <c r="Q431" s="11">
        <v>0</v>
      </c>
      <c r="R431" s="11">
        <v>0</v>
      </c>
      <c r="S431" s="11"/>
      <c r="T431" s="10"/>
      <c r="U431" s="161" t="s">
        <v>10164</v>
      </c>
    </row>
    <row r="432" spans="1:21" ht="76.5" x14ac:dyDescent="0.2">
      <c r="A432" s="150" t="s">
        <v>9058</v>
      </c>
      <c r="B432" s="153" t="s">
        <v>63</v>
      </c>
      <c r="C432" s="9">
        <v>7451211335</v>
      </c>
      <c r="D432" s="9" t="s">
        <v>8737</v>
      </c>
      <c r="E432" s="26" t="s">
        <v>8434</v>
      </c>
      <c r="F432" s="9" t="s">
        <v>4851</v>
      </c>
      <c r="G432" s="9">
        <v>2</v>
      </c>
      <c r="H432" s="9" t="s">
        <v>272</v>
      </c>
      <c r="I432" s="11">
        <v>2</v>
      </c>
      <c r="J432" s="11">
        <v>2</v>
      </c>
      <c r="K432" s="11">
        <v>0</v>
      </c>
      <c r="L432" s="11">
        <v>0</v>
      </c>
      <c r="M432" s="11"/>
      <c r="N432" s="11"/>
      <c r="O432" s="11"/>
      <c r="P432" s="11"/>
      <c r="Q432" s="11"/>
      <c r="R432" s="11"/>
      <c r="S432" s="11"/>
      <c r="T432" s="10"/>
      <c r="U432" s="161" t="s">
        <v>10164</v>
      </c>
    </row>
    <row r="433" spans="1:21" ht="51" x14ac:dyDescent="0.2">
      <c r="A433" s="150" t="s">
        <v>9058</v>
      </c>
      <c r="B433" s="153" t="s">
        <v>63</v>
      </c>
      <c r="C433" s="9">
        <v>7451211335</v>
      </c>
      <c r="D433" s="9" t="s">
        <v>8737</v>
      </c>
      <c r="E433" s="26" t="s">
        <v>8434</v>
      </c>
      <c r="F433" s="9" t="s">
        <v>4781</v>
      </c>
      <c r="G433" s="9">
        <v>2</v>
      </c>
      <c r="H433" s="9" t="s">
        <v>397</v>
      </c>
      <c r="I433" s="11">
        <v>2</v>
      </c>
      <c r="J433" s="11">
        <v>0</v>
      </c>
      <c r="K433" s="11">
        <v>2</v>
      </c>
      <c r="L433" s="11">
        <v>0</v>
      </c>
      <c r="M433" s="11"/>
      <c r="N433" s="11"/>
      <c r="O433" s="11"/>
      <c r="P433" s="11"/>
      <c r="Q433" s="11"/>
      <c r="R433" s="11"/>
      <c r="S433" s="11"/>
      <c r="T433" s="10"/>
      <c r="U433" s="161" t="s">
        <v>10164</v>
      </c>
    </row>
    <row r="434" spans="1:21" ht="76.5" x14ac:dyDescent="0.2">
      <c r="A434" s="150" t="s">
        <v>9058</v>
      </c>
      <c r="B434" s="153" t="s">
        <v>63</v>
      </c>
      <c r="C434" s="9">
        <v>7451211335</v>
      </c>
      <c r="D434" s="9" t="s">
        <v>8737</v>
      </c>
      <c r="E434" s="26" t="s">
        <v>8434</v>
      </c>
      <c r="F434" s="9" t="s">
        <v>4882</v>
      </c>
      <c r="G434" s="9">
        <v>2</v>
      </c>
      <c r="H434" s="9" t="s">
        <v>270</v>
      </c>
      <c r="I434" s="11">
        <v>5</v>
      </c>
      <c r="J434" s="11">
        <v>0</v>
      </c>
      <c r="K434" s="11">
        <v>2</v>
      </c>
      <c r="L434" s="11">
        <v>3</v>
      </c>
      <c r="M434" s="11"/>
      <c r="N434" s="11"/>
      <c r="O434" s="11"/>
      <c r="P434" s="11"/>
      <c r="Q434" s="11"/>
      <c r="R434" s="11"/>
      <c r="S434" s="11"/>
      <c r="T434" s="10"/>
      <c r="U434" s="161" t="s">
        <v>10164</v>
      </c>
    </row>
    <row r="435" spans="1:21" ht="51" x14ac:dyDescent="0.2">
      <c r="A435" s="150" t="s">
        <v>9058</v>
      </c>
      <c r="B435" s="153" t="s">
        <v>63</v>
      </c>
      <c r="C435" s="9">
        <v>7451211335</v>
      </c>
      <c r="D435" s="9" t="s">
        <v>8737</v>
      </c>
      <c r="E435" s="26" t="s">
        <v>8434</v>
      </c>
      <c r="F435" s="9" t="s">
        <v>3710</v>
      </c>
      <c r="G435" s="9">
        <v>2</v>
      </c>
      <c r="H435" s="9" t="s">
        <v>273</v>
      </c>
      <c r="I435" s="11">
        <v>10</v>
      </c>
      <c r="J435" s="11">
        <v>0</v>
      </c>
      <c r="K435" s="11">
        <v>10</v>
      </c>
      <c r="L435" s="11">
        <v>0</v>
      </c>
      <c r="M435" s="11"/>
      <c r="N435" s="11"/>
      <c r="O435" s="11"/>
      <c r="P435" s="11"/>
      <c r="Q435" s="11"/>
      <c r="R435" s="11"/>
      <c r="S435" s="11"/>
      <c r="T435" s="10"/>
      <c r="U435" s="161" t="s">
        <v>10164</v>
      </c>
    </row>
    <row r="436" spans="1:21" ht="76.5" x14ac:dyDescent="0.2">
      <c r="A436" s="150" t="s">
        <v>9058</v>
      </c>
      <c r="B436" s="153" t="s">
        <v>63</v>
      </c>
      <c r="C436" s="9">
        <v>7449006184</v>
      </c>
      <c r="D436" s="9" t="s">
        <v>8719</v>
      </c>
      <c r="E436" s="26" t="s">
        <v>8434</v>
      </c>
      <c r="F436" s="9" t="s">
        <v>4851</v>
      </c>
      <c r="G436" s="9">
        <v>2</v>
      </c>
      <c r="H436" s="9" t="s">
        <v>272</v>
      </c>
      <c r="I436" s="11">
        <v>10</v>
      </c>
      <c r="J436" s="11">
        <v>5</v>
      </c>
      <c r="K436" s="11">
        <v>5</v>
      </c>
      <c r="L436" s="11">
        <v>0</v>
      </c>
      <c r="M436" s="11"/>
      <c r="N436" s="11"/>
      <c r="O436" s="11"/>
      <c r="P436" s="11"/>
      <c r="Q436" s="11"/>
      <c r="R436" s="11"/>
      <c r="S436" s="11"/>
      <c r="T436" s="10"/>
      <c r="U436" s="161" t="s">
        <v>10164</v>
      </c>
    </row>
    <row r="437" spans="1:21" ht="76.5" x14ac:dyDescent="0.2">
      <c r="A437" s="150" t="s">
        <v>9058</v>
      </c>
      <c r="B437" s="153" t="s">
        <v>63</v>
      </c>
      <c r="C437" s="9">
        <v>7449006184</v>
      </c>
      <c r="D437" s="9" t="s">
        <v>8719</v>
      </c>
      <c r="E437" s="26" t="s">
        <v>8434</v>
      </c>
      <c r="F437" s="9" t="s">
        <v>4882</v>
      </c>
      <c r="G437" s="9">
        <v>2</v>
      </c>
      <c r="H437" s="9" t="s">
        <v>270</v>
      </c>
      <c r="I437" s="11">
        <v>346</v>
      </c>
      <c r="J437" s="11">
        <v>0</v>
      </c>
      <c r="K437" s="11">
        <v>2</v>
      </c>
      <c r="L437" s="11">
        <v>0</v>
      </c>
      <c r="M437" s="11"/>
      <c r="N437" s="11">
        <v>1</v>
      </c>
      <c r="O437" s="11">
        <v>1</v>
      </c>
      <c r="P437" s="11">
        <v>0</v>
      </c>
      <c r="Q437" s="11">
        <v>0</v>
      </c>
      <c r="R437" s="11">
        <v>0</v>
      </c>
      <c r="S437" s="11"/>
      <c r="T437" s="10"/>
      <c r="U437" s="161" t="s">
        <v>10164</v>
      </c>
    </row>
    <row r="438" spans="1:21" ht="38.25" x14ac:dyDescent="0.2">
      <c r="A438" s="150" t="s">
        <v>9058</v>
      </c>
      <c r="B438" s="153" t="s">
        <v>63</v>
      </c>
      <c r="C438" s="9">
        <v>7449006184</v>
      </c>
      <c r="D438" s="9" t="s">
        <v>8719</v>
      </c>
      <c r="E438" s="26" t="s">
        <v>8434</v>
      </c>
      <c r="F438" s="9" t="s">
        <v>3710</v>
      </c>
      <c r="G438" s="9">
        <v>2</v>
      </c>
      <c r="H438" s="9" t="s">
        <v>273</v>
      </c>
      <c r="I438" s="11">
        <v>62</v>
      </c>
      <c r="J438" s="11">
        <v>0</v>
      </c>
      <c r="K438" s="11">
        <v>2</v>
      </c>
      <c r="L438" s="11">
        <v>0</v>
      </c>
      <c r="M438" s="11"/>
      <c r="N438" s="11">
        <v>1</v>
      </c>
      <c r="O438" s="11">
        <v>1</v>
      </c>
      <c r="P438" s="11">
        <v>0</v>
      </c>
      <c r="Q438" s="11">
        <v>0</v>
      </c>
      <c r="R438" s="11">
        <v>0</v>
      </c>
      <c r="S438" s="11"/>
      <c r="T438" s="10"/>
      <c r="U438" s="161" t="s">
        <v>10164</v>
      </c>
    </row>
    <row r="439" spans="1:21" ht="38.25" x14ac:dyDescent="0.2">
      <c r="A439" s="150" t="s">
        <v>9058</v>
      </c>
      <c r="B439" s="153" t="s">
        <v>63</v>
      </c>
      <c r="C439" s="9">
        <v>7449006184</v>
      </c>
      <c r="D439" s="9" t="s">
        <v>8719</v>
      </c>
      <c r="E439" s="26" t="s">
        <v>8434</v>
      </c>
      <c r="F439" s="9" t="s">
        <v>2197</v>
      </c>
      <c r="G439" s="9">
        <v>2</v>
      </c>
      <c r="H439" s="9" t="s">
        <v>397</v>
      </c>
      <c r="I439" s="11">
        <v>1</v>
      </c>
      <c r="J439" s="11">
        <v>0</v>
      </c>
      <c r="K439" s="11">
        <v>1</v>
      </c>
      <c r="L439" s="11">
        <v>0</v>
      </c>
      <c r="M439" s="11"/>
      <c r="N439" s="11"/>
      <c r="O439" s="11"/>
      <c r="P439" s="11"/>
      <c r="Q439" s="11"/>
      <c r="R439" s="11"/>
      <c r="S439" s="11"/>
      <c r="T439" s="10"/>
      <c r="U439" s="161" t="s">
        <v>10164</v>
      </c>
    </row>
    <row r="440" spans="1:21" ht="76.5" x14ac:dyDescent="0.2">
      <c r="A440" s="150" t="s">
        <v>9058</v>
      </c>
      <c r="B440" s="153" t="s">
        <v>63</v>
      </c>
      <c r="C440" s="9">
        <v>7449006730</v>
      </c>
      <c r="D440" s="9" t="s">
        <v>8722</v>
      </c>
      <c r="E440" s="26" t="s">
        <v>8434</v>
      </c>
      <c r="F440" s="9" t="s">
        <v>4882</v>
      </c>
      <c r="G440" s="9">
        <v>2</v>
      </c>
      <c r="H440" s="9" t="s">
        <v>270</v>
      </c>
      <c r="I440" s="11">
        <v>15</v>
      </c>
      <c r="J440" s="11">
        <v>0</v>
      </c>
      <c r="K440" s="11">
        <v>2</v>
      </c>
      <c r="L440" s="11">
        <v>0</v>
      </c>
      <c r="M440" s="11"/>
      <c r="N440" s="11"/>
      <c r="O440" s="11"/>
      <c r="P440" s="11"/>
      <c r="Q440" s="11"/>
      <c r="R440" s="11"/>
      <c r="S440" s="11"/>
      <c r="T440" s="10"/>
      <c r="U440" s="161" t="s">
        <v>10164</v>
      </c>
    </row>
    <row r="441" spans="1:21" ht="76.5" x14ac:dyDescent="0.2">
      <c r="A441" s="150" t="s">
        <v>9058</v>
      </c>
      <c r="B441" s="153" t="s">
        <v>63</v>
      </c>
      <c r="C441" s="9">
        <v>7449006730</v>
      </c>
      <c r="D441" s="9" t="s">
        <v>8722</v>
      </c>
      <c r="E441" s="26" t="s">
        <v>8434</v>
      </c>
      <c r="F441" s="9" t="s">
        <v>4851</v>
      </c>
      <c r="G441" s="9">
        <v>2</v>
      </c>
      <c r="H441" s="9" t="s">
        <v>272</v>
      </c>
      <c r="I441" s="11">
        <v>4</v>
      </c>
      <c r="J441" s="11">
        <v>4</v>
      </c>
      <c r="K441" s="11">
        <v>0</v>
      </c>
      <c r="L441" s="11">
        <v>0</v>
      </c>
      <c r="M441" s="11"/>
      <c r="N441" s="11"/>
      <c r="O441" s="11"/>
      <c r="P441" s="11"/>
      <c r="Q441" s="11"/>
      <c r="R441" s="11"/>
      <c r="S441" s="11"/>
      <c r="T441" s="10"/>
      <c r="U441" s="161" t="s">
        <v>10164</v>
      </c>
    </row>
    <row r="442" spans="1:21" ht="38.25" x14ac:dyDescent="0.2">
      <c r="A442" s="150" t="s">
        <v>9058</v>
      </c>
      <c r="B442" s="153" t="s">
        <v>63</v>
      </c>
      <c r="C442" s="9">
        <v>7449016055</v>
      </c>
      <c r="D442" s="9" t="s">
        <v>9091</v>
      </c>
      <c r="E442" s="26" t="s">
        <v>8434</v>
      </c>
      <c r="F442" s="9" t="s">
        <v>3710</v>
      </c>
      <c r="G442" s="9">
        <v>2</v>
      </c>
      <c r="H442" s="9" t="s">
        <v>273</v>
      </c>
      <c r="I442" s="11">
        <v>1</v>
      </c>
      <c r="J442" s="11">
        <v>0</v>
      </c>
      <c r="K442" s="11">
        <v>1</v>
      </c>
      <c r="L442" s="11">
        <v>0</v>
      </c>
      <c r="M442" s="11"/>
      <c r="N442" s="11"/>
      <c r="O442" s="11"/>
      <c r="P442" s="11"/>
      <c r="Q442" s="11"/>
      <c r="R442" s="11"/>
      <c r="S442" s="11"/>
      <c r="T442" s="10"/>
      <c r="U442" s="161" t="s">
        <v>10164</v>
      </c>
    </row>
    <row r="443" spans="1:21" ht="51" x14ac:dyDescent="0.2">
      <c r="A443" s="150" t="s">
        <v>9060</v>
      </c>
      <c r="B443" s="153" t="s">
        <v>63</v>
      </c>
      <c r="C443" s="9">
        <v>7415029289</v>
      </c>
      <c r="D443" s="9" t="s">
        <v>8702</v>
      </c>
      <c r="E443" s="26" t="s">
        <v>8434</v>
      </c>
      <c r="F443" s="9" t="s">
        <v>5862</v>
      </c>
      <c r="G443" s="9"/>
      <c r="H443" s="9" t="s">
        <v>425</v>
      </c>
      <c r="I443" s="11">
        <v>4</v>
      </c>
      <c r="J443" s="11">
        <v>0</v>
      </c>
      <c r="K443" s="11">
        <v>2</v>
      </c>
      <c r="L443" s="11">
        <v>0</v>
      </c>
      <c r="M443" s="11">
        <v>0</v>
      </c>
      <c r="N443" s="11">
        <v>2</v>
      </c>
      <c r="O443" s="11">
        <v>2</v>
      </c>
      <c r="P443" s="11">
        <v>0</v>
      </c>
      <c r="Q443" s="11">
        <v>2</v>
      </c>
      <c r="R443" s="11">
        <v>0</v>
      </c>
      <c r="S443" s="11"/>
      <c r="T443" s="10" t="s">
        <v>9209</v>
      </c>
      <c r="U443" s="161" t="s">
        <v>10164</v>
      </c>
    </row>
    <row r="444" spans="1:21" ht="89.25" x14ac:dyDescent="0.2">
      <c r="A444" s="150" t="s">
        <v>9060</v>
      </c>
      <c r="B444" s="153" t="s">
        <v>63</v>
      </c>
      <c r="C444" s="9">
        <v>6150058730</v>
      </c>
      <c r="D444" s="9" t="s">
        <v>8679</v>
      </c>
      <c r="E444" s="26" t="s">
        <v>8434</v>
      </c>
      <c r="F444" s="9" t="s">
        <v>5537</v>
      </c>
      <c r="G444" s="9"/>
      <c r="H444" s="9" t="s">
        <v>219</v>
      </c>
      <c r="I444" s="11">
        <v>1</v>
      </c>
      <c r="J444" s="11">
        <v>0</v>
      </c>
      <c r="K444" s="11">
        <v>0</v>
      </c>
      <c r="L444" s="11">
        <v>0</v>
      </c>
      <c r="M444" s="11">
        <v>0</v>
      </c>
      <c r="N444" s="11">
        <v>1</v>
      </c>
      <c r="O444" s="11">
        <v>0</v>
      </c>
      <c r="P444" s="11">
        <v>0</v>
      </c>
      <c r="Q444" s="11">
        <v>0</v>
      </c>
      <c r="R444" s="11">
        <v>0</v>
      </c>
      <c r="S444" s="11"/>
      <c r="T444" s="10" t="s">
        <v>9209</v>
      </c>
      <c r="U444" s="161" t="s">
        <v>10164</v>
      </c>
    </row>
    <row r="445" spans="1:21" ht="89.25" x14ac:dyDescent="0.2">
      <c r="A445" s="150" t="s">
        <v>9060</v>
      </c>
      <c r="B445" s="153" t="s">
        <v>63</v>
      </c>
      <c r="C445" s="9">
        <v>6150058730</v>
      </c>
      <c r="D445" s="9" t="s">
        <v>8679</v>
      </c>
      <c r="E445" s="26" t="s">
        <v>8434</v>
      </c>
      <c r="F445" s="9" t="s">
        <v>5537</v>
      </c>
      <c r="G445" s="9"/>
      <c r="H445" s="9" t="s">
        <v>219</v>
      </c>
      <c r="I445" s="11">
        <v>2</v>
      </c>
      <c r="J445" s="11">
        <v>0</v>
      </c>
      <c r="K445" s="11">
        <v>0</v>
      </c>
      <c r="L445" s="11">
        <v>0</v>
      </c>
      <c r="M445" s="11">
        <v>0</v>
      </c>
      <c r="N445" s="11">
        <v>2</v>
      </c>
      <c r="O445" s="11">
        <v>0</v>
      </c>
      <c r="P445" s="11">
        <v>0</v>
      </c>
      <c r="Q445" s="11">
        <v>0</v>
      </c>
      <c r="R445" s="11">
        <v>0</v>
      </c>
      <c r="S445" s="11"/>
      <c r="T445" s="10" t="s">
        <v>9209</v>
      </c>
      <c r="U445" s="161" t="s">
        <v>10164</v>
      </c>
    </row>
    <row r="446" spans="1:21" ht="76.5" x14ac:dyDescent="0.2">
      <c r="A446" s="150" t="s">
        <v>9060</v>
      </c>
      <c r="B446" s="153" t="s">
        <v>63</v>
      </c>
      <c r="C446" s="9">
        <v>6150058730</v>
      </c>
      <c r="D446" s="9" t="s">
        <v>8679</v>
      </c>
      <c r="E446" s="26" t="s">
        <v>8434</v>
      </c>
      <c r="F446" s="9" t="s">
        <v>4851</v>
      </c>
      <c r="G446" s="9"/>
      <c r="H446" s="9" t="s">
        <v>272</v>
      </c>
      <c r="I446" s="11">
        <v>2</v>
      </c>
      <c r="J446" s="11">
        <v>0</v>
      </c>
      <c r="K446" s="11">
        <v>0</v>
      </c>
      <c r="L446" s="11">
        <v>0</v>
      </c>
      <c r="M446" s="11">
        <v>0</v>
      </c>
      <c r="N446" s="11">
        <v>2</v>
      </c>
      <c r="O446" s="11">
        <v>0</v>
      </c>
      <c r="P446" s="11">
        <v>0</v>
      </c>
      <c r="Q446" s="11">
        <v>0</v>
      </c>
      <c r="R446" s="11">
        <v>0</v>
      </c>
      <c r="S446" s="11"/>
      <c r="T446" s="10" t="s">
        <v>9209</v>
      </c>
      <c r="U446" s="161" t="s">
        <v>10164</v>
      </c>
    </row>
    <row r="447" spans="1:21" ht="38.25" x14ac:dyDescent="0.2">
      <c r="A447" s="150" t="s">
        <v>9060</v>
      </c>
      <c r="B447" s="153" t="s">
        <v>63</v>
      </c>
      <c r="C447" s="9">
        <v>7453251929</v>
      </c>
      <c r="D447" s="9" t="s">
        <v>8754</v>
      </c>
      <c r="E447" s="26" t="s">
        <v>8434</v>
      </c>
      <c r="F447" s="9" t="s">
        <v>2147</v>
      </c>
      <c r="G447" s="9"/>
      <c r="H447" s="9" t="s">
        <v>399</v>
      </c>
      <c r="I447" s="11">
        <v>1</v>
      </c>
      <c r="J447" s="11">
        <v>0</v>
      </c>
      <c r="K447" s="11">
        <v>0</v>
      </c>
      <c r="L447" s="11">
        <v>0</v>
      </c>
      <c r="M447" s="11">
        <v>0</v>
      </c>
      <c r="N447" s="11">
        <v>1</v>
      </c>
      <c r="O447" s="11">
        <v>0</v>
      </c>
      <c r="P447" s="11">
        <v>0</v>
      </c>
      <c r="Q447" s="11">
        <v>0</v>
      </c>
      <c r="R447" s="11">
        <v>0</v>
      </c>
      <c r="S447" s="11"/>
      <c r="T447" s="10" t="s">
        <v>9209</v>
      </c>
      <c r="U447" s="161" t="s">
        <v>10164</v>
      </c>
    </row>
    <row r="448" spans="1:21" ht="76.5" x14ac:dyDescent="0.2">
      <c r="A448" s="150" t="s">
        <v>9060</v>
      </c>
      <c r="B448" s="153" t="s">
        <v>63</v>
      </c>
      <c r="C448" s="9">
        <v>7722245108</v>
      </c>
      <c r="D448" s="9" t="s">
        <v>8758</v>
      </c>
      <c r="E448" s="26" t="s">
        <v>8434</v>
      </c>
      <c r="F448" s="9" t="s">
        <v>4882</v>
      </c>
      <c r="G448" s="9"/>
      <c r="H448" s="9" t="s">
        <v>270</v>
      </c>
      <c r="I448" s="11">
        <v>5</v>
      </c>
      <c r="J448" s="11">
        <v>0</v>
      </c>
      <c r="K448" s="11">
        <v>0</v>
      </c>
      <c r="L448" s="11">
        <v>2</v>
      </c>
      <c r="M448" s="11">
        <v>0</v>
      </c>
      <c r="N448" s="11">
        <v>3</v>
      </c>
      <c r="O448" s="11">
        <v>3</v>
      </c>
      <c r="P448" s="11">
        <v>3</v>
      </c>
      <c r="Q448" s="11">
        <v>0</v>
      </c>
      <c r="R448" s="11">
        <v>0</v>
      </c>
      <c r="S448" s="11"/>
      <c r="T448" s="10" t="s">
        <v>10115</v>
      </c>
      <c r="U448" s="161" t="s">
        <v>10164</v>
      </c>
    </row>
    <row r="449" spans="1:21" ht="76.5" x14ac:dyDescent="0.2">
      <c r="A449" s="150" t="s">
        <v>9060</v>
      </c>
      <c r="B449" s="153" t="s">
        <v>63</v>
      </c>
      <c r="C449" s="9">
        <v>7722245108</v>
      </c>
      <c r="D449" s="9" t="s">
        <v>8758</v>
      </c>
      <c r="E449" s="26" t="s">
        <v>8434</v>
      </c>
      <c r="F449" s="9" t="s">
        <v>5537</v>
      </c>
      <c r="G449" s="9"/>
      <c r="H449" s="9" t="s">
        <v>272</v>
      </c>
      <c r="I449" s="11">
        <v>3</v>
      </c>
      <c r="J449" s="11">
        <v>0</v>
      </c>
      <c r="K449" s="11">
        <v>0</v>
      </c>
      <c r="L449" s="11">
        <v>3</v>
      </c>
      <c r="M449" s="11">
        <v>0</v>
      </c>
      <c r="N449" s="11">
        <v>0</v>
      </c>
      <c r="O449" s="11">
        <v>0</v>
      </c>
      <c r="P449" s="11">
        <v>0</v>
      </c>
      <c r="Q449" s="11">
        <v>0</v>
      </c>
      <c r="R449" s="11">
        <v>0</v>
      </c>
      <c r="S449" s="11"/>
      <c r="T449" s="10" t="s">
        <v>9209</v>
      </c>
      <c r="U449" s="161" t="s">
        <v>10164</v>
      </c>
    </row>
    <row r="450" spans="1:21" ht="63.75" x14ac:dyDescent="0.2">
      <c r="A450" s="150" t="s">
        <v>9060</v>
      </c>
      <c r="B450" s="153" t="s">
        <v>63</v>
      </c>
      <c r="C450" s="9">
        <v>7722245108</v>
      </c>
      <c r="D450" s="9" t="s">
        <v>8758</v>
      </c>
      <c r="E450" s="26" t="s">
        <v>8436</v>
      </c>
      <c r="F450" s="9" t="s">
        <v>8759</v>
      </c>
      <c r="G450" s="9"/>
      <c r="H450" s="9" t="s">
        <v>570</v>
      </c>
      <c r="I450" s="11">
        <v>1</v>
      </c>
      <c r="J450" s="11">
        <v>0</v>
      </c>
      <c r="K450" s="11">
        <v>0</v>
      </c>
      <c r="L450" s="11">
        <v>0</v>
      </c>
      <c r="M450" s="11">
        <v>0</v>
      </c>
      <c r="N450" s="11">
        <v>1</v>
      </c>
      <c r="O450" s="11">
        <v>0</v>
      </c>
      <c r="P450" s="11">
        <v>0</v>
      </c>
      <c r="Q450" s="11">
        <v>0</v>
      </c>
      <c r="R450" s="11">
        <v>0</v>
      </c>
      <c r="S450" s="11"/>
      <c r="T450" s="10" t="s">
        <v>9209</v>
      </c>
      <c r="U450" s="161" t="s">
        <v>10164</v>
      </c>
    </row>
    <row r="451" spans="1:21" ht="63.75" x14ac:dyDescent="0.2">
      <c r="A451" s="150" t="s">
        <v>9060</v>
      </c>
      <c r="B451" s="153" t="s">
        <v>63</v>
      </c>
      <c r="C451" s="9">
        <v>7450043423</v>
      </c>
      <c r="D451" s="9" t="s">
        <v>8735</v>
      </c>
      <c r="E451" s="26" t="s">
        <v>8434</v>
      </c>
      <c r="F451" s="9" t="s">
        <v>4882</v>
      </c>
      <c r="G451" s="9"/>
      <c r="H451" s="9" t="s">
        <v>261</v>
      </c>
      <c r="I451" s="11">
        <v>1</v>
      </c>
      <c r="J451" s="11">
        <v>0</v>
      </c>
      <c r="K451" s="11">
        <v>0</v>
      </c>
      <c r="L451" s="11">
        <v>0</v>
      </c>
      <c r="M451" s="11">
        <v>0</v>
      </c>
      <c r="N451" s="11">
        <v>1</v>
      </c>
      <c r="O451" s="11">
        <v>0</v>
      </c>
      <c r="P451" s="11">
        <v>0</v>
      </c>
      <c r="Q451" s="11">
        <v>0</v>
      </c>
      <c r="R451" s="11">
        <v>0</v>
      </c>
      <c r="S451" s="11"/>
      <c r="T451" s="10" t="s">
        <v>9209</v>
      </c>
      <c r="U451" s="161" t="s">
        <v>10164</v>
      </c>
    </row>
    <row r="452" spans="1:21" ht="76.5" x14ac:dyDescent="0.2">
      <c r="A452" s="150" t="s">
        <v>9060</v>
      </c>
      <c r="B452" s="153" t="s">
        <v>63</v>
      </c>
      <c r="C452" s="9">
        <v>7450043423</v>
      </c>
      <c r="D452" s="9" t="s">
        <v>8735</v>
      </c>
      <c r="E452" s="26" t="s">
        <v>8434</v>
      </c>
      <c r="F452" s="9" t="s">
        <v>4851</v>
      </c>
      <c r="G452" s="9"/>
      <c r="H452" s="9" t="s">
        <v>272</v>
      </c>
      <c r="I452" s="11">
        <v>2</v>
      </c>
      <c r="J452" s="11">
        <v>0</v>
      </c>
      <c r="K452" s="11">
        <v>0</v>
      </c>
      <c r="L452" s="11">
        <v>2</v>
      </c>
      <c r="M452" s="11">
        <v>0</v>
      </c>
      <c r="N452" s="11">
        <v>0</v>
      </c>
      <c r="O452" s="11">
        <v>0</v>
      </c>
      <c r="P452" s="11">
        <v>0</v>
      </c>
      <c r="Q452" s="11">
        <v>0</v>
      </c>
      <c r="R452" s="11">
        <v>0</v>
      </c>
      <c r="S452" s="11"/>
      <c r="T452" s="10" t="s">
        <v>9209</v>
      </c>
      <c r="U452" s="161" t="s">
        <v>10164</v>
      </c>
    </row>
    <row r="453" spans="1:21" ht="51" x14ac:dyDescent="0.2">
      <c r="A453" s="150" t="s">
        <v>9060</v>
      </c>
      <c r="B453" s="153" t="s">
        <v>63</v>
      </c>
      <c r="C453" s="9">
        <v>7452027843</v>
      </c>
      <c r="D453" s="9" t="s">
        <v>8739</v>
      </c>
      <c r="E453" s="26" t="s">
        <v>8434</v>
      </c>
      <c r="F453" s="9" t="s">
        <v>5558</v>
      </c>
      <c r="G453" s="9"/>
      <c r="H453" s="9" t="s">
        <v>8649</v>
      </c>
      <c r="I453" s="11">
        <v>2</v>
      </c>
      <c r="J453" s="11">
        <v>0</v>
      </c>
      <c r="K453" s="11">
        <v>1</v>
      </c>
      <c r="L453" s="11">
        <v>0</v>
      </c>
      <c r="M453" s="11">
        <v>0</v>
      </c>
      <c r="N453" s="11">
        <v>1</v>
      </c>
      <c r="O453" s="11">
        <v>1</v>
      </c>
      <c r="P453" s="11">
        <v>1</v>
      </c>
      <c r="Q453" s="11">
        <v>0</v>
      </c>
      <c r="R453" s="11">
        <v>0</v>
      </c>
      <c r="S453" s="11"/>
      <c r="T453" s="10" t="s">
        <v>9209</v>
      </c>
      <c r="U453" s="161" t="s">
        <v>10164</v>
      </c>
    </row>
    <row r="454" spans="1:21" ht="76.5" x14ac:dyDescent="0.2">
      <c r="A454" s="150" t="s">
        <v>9060</v>
      </c>
      <c r="B454" s="153" t="s">
        <v>63</v>
      </c>
      <c r="C454" s="9">
        <v>7420000133</v>
      </c>
      <c r="D454" s="9" t="s">
        <v>8709</v>
      </c>
      <c r="E454" s="26" t="s">
        <v>8434</v>
      </c>
      <c r="F454" s="9" t="s">
        <v>4851</v>
      </c>
      <c r="G454" s="9"/>
      <c r="H454" s="9" t="s">
        <v>272</v>
      </c>
      <c r="I454" s="11">
        <v>1</v>
      </c>
      <c r="J454" s="11">
        <v>0</v>
      </c>
      <c r="K454" s="11">
        <v>0</v>
      </c>
      <c r="L454" s="11">
        <v>0</v>
      </c>
      <c r="M454" s="11">
        <v>0</v>
      </c>
      <c r="N454" s="11">
        <v>1</v>
      </c>
      <c r="O454" s="11">
        <v>0</v>
      </c>
      <c r="P454" s="11">
        <v>0</v>
      </c>
      <c r="Q454" s="11">
        <v>0</v>
      </c>
      <c r="R454" s="11">
        <v>0</v>
      </c>
      <c r="S454" s="11"/>
      <c r="T454" s="10" t="s">
        <v>9209</v>
      </c>
      <c r="U454" s="161" t="s">
        <v>10164</v>
      </c>
    </row>
    <row r="455" spans="1:21" ht="38.25" x14ac:dyDescent="0.2">
      <c r="A455" s="150" t="s">
        <v>9060</v>
      </c>
      <c r="B455" s="153" t="s">
        <v>63</v>
      </c>
      <c r="C455" s="9">
        <v>7420000133</v>
      </c>
      <c r="D455" s="9" t="s">
        <v>8709</v>
      </c>
      <c r="E455" s="26" t="s">
        <v>8434</v>
      </c>
      <c r="F455" s="9" t="s">
        <v>2337</v>
      </c>
      <c r="G455" s="9"/>
      <c r="H455" s="9" t="s">
        <v>399</v>
      </c>
      <c r="I455" s="11">
        <v>3</v>
      </c>
      <c r="J455" s="11">
        <v>0</v>
      </c>
      <c r="K455" s="11">
        <v>0</v>
      </c>
      <c r="L455" s="11">
        <v>2</v>
      </c>
      <c r="M455" s="11">
        <v>0</v>
      </c>
      <c r="N455" s="11">
        <v>1</v>
      </c>
      <c r="O455" s="11">
        <v>0</v>
      </c>
      <c r="P455" s="11">
        <v>0</v>
      </c>
      <c r="Q455" s="11">
        <v>0</v>
      </c>
      <c r="R455" s="11">
        <v>0</v>
      </c>
      <c r="S455" s="11"/>
      <c r="T455" s="10" t="s">
        <v>9209</v>
      </c>
      <c r="U455" s="161" t="s">
        <v>10164</v>
      </c>
    </row>
    <row r="456" spans="1:21" ht="63.75" x14ac:dyDescent="0.2">
      <c r="A456" s="150" t="s">
        <v>9060</v>
      </c>
      <c r="B456" s="153" t="s">
        <v>63</v>
      </c>
      <c r="C456" s="9">
        <v>7449006184</v>
      </c>
      <c r="D456" s="9" t="s">
        <v>8719</v>
      </c>
      <c r="E456" s="26" t="s">
        <v>8434</v>
      </c>
      <c r="F456" s="9" t="s">
        <v>4882</v>
      </c>
      <c r="G456" s="9"/>
      <c r="H456" s="9" t="s">
        <v>261</v>
      </c>
      <c r="I456" s="11">
        <v>1</v>
      </c>
      <c r="J456" s="11">
        <v>0</v>
      </c>
      <c r="K456" s="11">
        <v>0</v>
      </c>
      <c r="L456" s="11">
        <v>0</v>
      </c>
      <c r="M456" s="11">
        <v>0</v>
      </c>
      <c r="N456" s="11">
        <v>1</v>
      </c>
      <c r="O456" s="11">
        <v>0</v>
      </c>
      <c r="P456" s="11">
        <v>0</v>
      </c>
      <c r="Q456" s="11">
        <v>0</v>
      </c>
      <c r="R456" s="11">
        <v>0</v>
      </c>
      <c r="S456" s="11"/>
      <c r="T456" s="10" t="s">
        <v>9209</v>
      </c>
      <c r="U456" s="161" t="s">
        <v>10164</v>
      </c>
    </row>
    <row r="457" spans="1:21" ht="51" x14ac:dyDescent="0.2">
      <c r="A457" s="150" t="s">
        <v>9060</v>
      </c>
      <c r="B457" s="153" t="s">
        <v>63</v>
      </c>
      <c r="C457" s="9">
        <v>7449006184</v>
      </c>
      <c r="D457" s="9" t="s">
        <v>8719</v>
      </c>
      <c r="E457" s="26" t="s">
        <v>8434</v>
      </c>
      <c r="F457" s="9" t="s">
        <v>3161</v>
      </c>
      <c r="G457" s="9"/>
      <c r="H457" s="9" t="s">
        <v>268</v>
      </c>
      <c r="I457" s="11">
        <v>1</v>
      </c>
      <c r="J457" s="11">
        <v>0</v>
      </c>
      <c r="K457" s="11">
        <v>0</v>
      </c>
      <c r="L457" s="11">
        <v>0</v>
      </c>
      <c r="M457" s="11">
        <v>0</v>
      </c>
      <c r="N457" s="11">
        <v>1</v>
      </c>
      <c r="O457" s="11">
        <v>0</v>
      </c>
      <c r="P457" s="11">
        <v>0</v>
      </c>
      <c r="Q457" s="11">
        <v>0</v>
      </c>
      <c r="R457" s="11">
        <v>0</v>
      </c>
      <c r="S457" s="11"/>
      <c r="T457" s="10" t="s">
        <v>9209</v>
      </c>
      <c r="U457" s="161" t="s">
        <v>10164</v>
      </c>
    </row>
    <row r="458" spans="1:21" ht="76.5" x14ac:dyDescent="0.2">
      <c r="A458" s="150" t="s">
        <v>9060</v>
      </c>
      <c r="B458" s="153" t="s">
        <v>63</v>
      </c>
      <c r="C458" s="9">
        <v>7449006184</v>
      </c>
      <c r="D458" s="9" t="s">
        <v>8719</v>
      </c>
      <c r="E458" s="26" t="s">
        <v>8434</v>
      </c>
      <c r="F458" s="9" t="s">
        <v>4851</v>
      </c>
      <c r="G458" s="9"/>
      <c r="H458" s="9" t="s">
        <v>272</v>
      </c>
      <c r="I458" s="11">
        <v>1</v>
      </c>
      <c r="J458" s="11">
        <v>0</v>
      </c>
      <c r="K458" s="11">
        <v>0</v>
      </c>
      <c r="L458" s="11">
        <v>0</v>
      </c>
      <c r="M458" s="11">
        <v>0</v>
      </c>
      <c r="N458" s="11">
        <v>1</v>
      </c>
      <c r="O458" s="11">
        <v>0</v>
      </c>
      <c r="P458" s="11">
        <v>0</v>
      </c>
      <c r="Q458" s="11">
        <v>0</v>
      </c>
      <c r="R458" s="11">
        <v>0</v>
      </c>
      <c r="S458" s="11"/>
      <c r="T458" s="10" t="s">
        <v>9209</v>
      </c>
      <c r="U458" s="161" t="s">
        <v>10164</v>
      </c>
    </row>
    <row r="459" spans="1:21" ht="25.5" x14ac:dyDescent="0.2">
      <c r="A459" s="150" t="s">
        <v>9060</v>
      </c>
      <c r="B459" s="153" t="s">
        <v>63</v>
      </c>
      <c r="C459" s="9">
        <v>7449006184</v>
      </c>
      <c r="D459" s="9" t="s">
        <v>8719</v>
      </c>
      <c r="E459" s="26" t="s">
        <v>8434</v>
      </c>
      <c r="F459" s="9" t="s">
        <v>4606</v>
      </c>
      <c r="G459" s="9"/>
      <c r="H459" s="9" t="s">
        <v>395</v>
      </c>
      <c r="I459" s="11">
        <v>1</v>
      </c>
      <c r="J459" s="11">
        <v>0</v>
      </c>
      <c r="K459" s="11">
        <v>0</v>
      </c>
      <c r="L459" s="11">
        <v>0</v>
      </c>
      <c r="M459" s="11">
        <v>0</v>
      </c>
      <c r="N459" s="11">
        <v>1</v>
      </c>
      <c r="O459" s="11">
        <v>0</v>
      </c>
      <c r="P459" s="11">
        <v>0</v>
      </c>
      <c r="Q459" s="11">
        <v>0</v>
      </c>
      <c r="R459" s="11">
        <v>0</v>
      </c>
      <c r="S459" s="11"/>
      <c r="T459" s="10" t="s">
        <v>9209</v>
      </c>
      <c r="U459" s="161" t="s">
        <v>10164</v>
      </c>
    </row>
    <row r="460" spans="1:21" ht="25.5" x14ac:dyDescent="0.2">
      <c r="A460" s="150" t="s">
        <v>9060</v>
      </c>
      <c r="B460" s="153" t="s">
        <v>63</v>
      </c>
      <c r="C460" s="9">
        <v>7449006184</v>
      </c>
      <c r="D460" s="9" t="s">
        <v>8719</v>
      </c>
      <c r="E460" s="26" t="s">
        <v>8434</v>
      </c>
      <c r="F460" s="9" t="s">
        <v>3630</v>
      </c>
      <c r="G460" s="9"/>
      <c r="H460" s="9" t="s">
        <v>399</v>
      </c>
      <c r="I460" s="11">
        <v>1</v>
      </c>
      <c r="J460" s="11">
        <v>0</v>
      </c>
      <c r="K460" s="11">
        <v>0</v>
      </c>
      <c r="L460" s="11">
        <v>0</v>
      </c>
      <c r="M460" s="11">
        <v>0</v>
      </c>
      <c r="N460" s="11">
        <v>1</v>
      </c>
      <c r="O460" s="11">
        <v>0</v>
      </c>
      <c r="P460" s="11">
        <v>0</v>
      </c>
      <c r="Q460" s="11">
        <v>0</v>
      </c>
      <c r="R460" s="11">
        <v>0</v>
      </c>
      <c r="S460" s="11"/>
      <c r="T460" s="10" t="s">
        <v>9209</v>
      </c>
      <c r="U460" s="161" t="s">
        <v>10164</v>
      </c>
    </row>
    <row r="461" spans="1:21" ht="25.5" x14ac:dyDescent="0.2">
      <c r="A461" s="150" t="s">
        <v>9060</v>
      </c>
      <c r="B461" s="153" t="s">
        <v>63</v>
      </c>
      <c r="C461" s="9">
        <v>7449006184</v>
      </c>
      <c r="D461" s="9" t="s">
        <v>8719</v>
      </c>
      <c r="E461" s="26" t="s">
        <v>8434</v>
      </c>
      <c r="F461" s="9" t="s">
        <v>2337</v>
      </c>
      <c r="G461" s="9"/>
      <c r="H461" s="9" t="s">
        <v>399</v>
      </c>
      <c r="I461" s="11">
        <v>152</v>
      </c>
      <c r="J461" s="11">
        <v>0</v>
      </c>
      <c r="K461" s="11">
        <v>0</v>
      </c>
      <c r="L461" s="11">
        <v>0</v>
      </c>
      <c r="M461" s="11">
        <v>0</v>
      </c>
      <c r="N461" s="11">
        <v>1</v>
      </c>
      <c r="O461" s="11">
        <v>0</v>
      </c>
      <c r="P461" s="11">
        <v>0</v>
      </c>
      <c r="Q461" s="11">
        <v>0</v>
      </c>
      <c r="R461" s="11">
        <v>0</v>
      </c>
      <c r="S461" s="11"/>
      <c r="T461" s="10" t="s">
        <v>9209</v>
      </c>
      <c r="U461" s="161" t="s">
        <v>10164</v>
      </c>
    </row>
    <row r="462" spans="1:21" ht="51" x14ac:dyDescent="0.2">
      <c r="A462" s="150" t="s">
        <v>9060</v>
      </c>
      <c r="B462" s="153" t="s">
        <v>63</v>
      </c>
      <c r="C462" s="9">
        <v>7449006184</v>
      </c>
      <c r="D462" s="9" t="s">
        <v>8719</v>
      </c>
      <c r="E462" s="26" t="s">
        <v>8435</v>
      </c>
      <c r="F462" s="9" t="s">
        <v>7731</v>
      </c>
      <c r="G462" s="9"/>
      <c r="H462" s="9" t="s">
        <v>141</v>
      </c>
      <c r="I462" s="11">
        <v>1</v>
      </c>
      <c r="J462" s="11">
        <v>0</v>
      </c>
      <c r="K462" s="11">
        <v>0</v>
      </c>
      <c r="L462" s="11">
        <v>1</v>
      </c>
      <c r="M462" s="11">
        <v>0</v>
      </c>
      <c r="N462" s="11">
        <v>0</v>
      </c>
      <c r="O462" s="11">
        <v>0</v>
      </c>
      <c r="P462" s="11">
        <v>0</v>
      </c>
      <c r="Q462" s="11">
        <v>0</v>
      </c>
      <c r="R462" s="11">
        <v>0</v>
      </c>
      <c r="S462" s="11"/>
      <c r="T462" s="10" t="s">
        <v>9209</v>
      </c>
      <c r="U462" s="161" t="s">
        <v>10164</v>
      </c>
    </row>
    <row r="463" spans="1:21" ht="63.75" x14ac:dyDescent="0.2">
      <c r="A463" s="150" t="s">
        <v>9060</v>
      </c>
      <c r="B463" s="153" t="s">
        <v>63</v>
      </c>
      <c r="C463" s="9">
        <v>7450003445</v>
      </c>
      <c r="D463" s="9" t="s">
        <v>8733</v>
      </c>
      <c r="E463" s="26" t="s">
        <v>8434</v>
      </c>
      <c r="F463" s="9" t="s">
        <v>4882</v>
      </c>
      <c r="G463" s="9"/>
      <c r="H463" s="9" t="s">
        <v>261</v>
      </c>
      <c r="I463" s="11">
        <v>1</v>
      </c>
      <c r="J463" s="11">
        <v>0</v>
      </c>
      <c r="K463" s="11">
        <v>0</v>
      </c>
      <c r="L463" s="11">
        <v>0</v>
      </c>
      <c r="M463" s="11">
        <v>0</v>
      </c>
      <c r="N463" s="11">
        <v>1</v>
      </c>
      <c r="O463" s="11">
        <v>0</v>
      </c>
      <c r="P463" s="11">
        <v>0</v>
      </c>
      <c r="Q463" s="11">
        <v>0</v>
      </c>
      <c r="R463" s="11">
        <v>0</v>
      </c>
      <c r="S463" s="11"/>
      <c r="T463" s="10" t="s">
        <v>9209</v>
      </c>
      <c r="U463" s="161" t="s">
        <v>10164</v>
      </c>
    </row>
    <row r="464" spans="1:21" ht="51" x14ac:dyDescent="0.2">
      <c r="A464" s="150" t="s">
        <v>9060</v>
      </c>
      <c r="B464" s="153" t="s">
        <v>63</v>
      </c>
      <c r="C464" s="9">
        <v>7450003445</v>
      </c>
      <c r="D464" s="9" t="s">
        <v>8733</v>
      </c>
      <c r="E464" s="26" t="s">
        <v>8435</v>
      </c>
      <c r="F464" s="9" t="s">
        <v>7731</v>
      </c>
      <c r="G464" s="9"/>
      <c r="H464" s="9" t="s">
        <v>141</v>
      </c>
      <c r="I464" s="11">
        <v>1</v>
      </c>
      <c r="J464" s="11">
        <v>0</v>
      </c>
      <c r="K464" s="11">
        <v>0</v>
      </c>
      <c r="L464" s="11">
        <v>0</v>
      </c>
      <c r="M464" s="11">
        <v>0</v>
      </c>
      <c r="N464" s="11">
        <v>1</v>
      </c>
      <c r="O464" s="11">
        <v>0</v>
      </c>
      <c r="P464" s="11">
        <v>0</v>
      </c>
      <c r="Q464" s="11">
        <v>0</v>
      </c>
      <c r="R464" s="11">
        <v>0</v>
      </c>
      <c r="S464" s="11"/>
      <c r="T464" s="10" t="s">
        <v>9209</v>
      </c>
      <c r="U464" s="161" t="s">
        <v>10164</v>
      </c>
    </row>
    <row r="465" spans="1:21" ht="38.25" x14ac:dyDescent="0.2">
      <c r="A465" s="150" t="s">
        <v>9060</v>
      </c>
      <c r="B465" s="153" t="s">
        <v>63</v>
      </c>
      <c r="C465" s="9">
        <v>7450001007</v>
      </c>
      <c r="D465" s="9" t="s">
        <v>8730</v>
      </c>
      <c r="E465" s="26" t="s">
        <v>8434</v>
      </c>
      <c r="F465" s="9" t="s">
        <v>5558</v>
      </c>
      <c r="G465" s="9"/>
      <c r="H465" s="9" t="s">
        <v>8649</v>
      </c>
      <c r="I465" s="11">
        <v>65</v>
      </c>
      <c r="J465" s="11">
        <v>0</v>
      </c>
      <c r="K465" s="11">
        <v>48</v>
      </c>
      <c r="L465" s="11">
        <v>0</v>
      </c>
      <c r="M465" s="11">
        <v>0</v>
      </c>
      <c r="N465" s="11">
        <v>17</v>
      </c>
      <c r="O465" s="11">
        <v>17</v>
      </c>
      <c r="P465" s="11">
        <v>3</v>
      </c>
      <c r="Q465" s="11">
        <v>14</v>
      </c>
      <c r="R465" s="11">
        <v>4</v>
      </c>
      <c r="S465" s="11"/>
      <c r="T465" s="10" t="s">
        <v>9209</v>
      </c>
      <c r="U465" s="161" t="s">
        <v>10164</v>
      </c>
    </row>
    <row r="466" spans="1:21" ht="38.25" x14ac:dyDescent="0.2">
      <c r="A466" s="150" t="s">
        <v>9060</v>
      </c>
      <c r="B466" s="153" t="s">
        <v>63</v>
      </c>
      <c r="C466" s="9">
        <v>7450001007</v>
      </c>
      <c r="D466" s="9" t="s">
        <v>8730</v>
      </c>
      <c r="E466" s="26" t="s">
        <v>8434</v>
      </c>
      <c r="F466" s="9" t="s">
        <v>2604</v>
      </c>
      <c r="G466" s="9"/>
      <c r="H466" s="9" t="s">
        <v>387</v>
      </c>
      <c r="I466" s="11">
        <v>104</v>
      </c>
      <c r="J466" s="11">
        <v>30</v>
      </c>
      <c r="K466" s="11">
        <v>44</v>
      </c>
      <c r="L466" s="11">
        <v>0</v>
      </c>
      <c r="M466" s="11">
        <v>0</v>
      </c>
      <c r="N466" s="11">
        <v>30</v>
      </c>
      <c r="O466" s="11">
        <v>30</v>
      </c>
      <c r="P466" s="11">
        <v>9</v>
      </c>
      <c r="Q466" s="11">
        <v>21</v>
      </c>
      <c r="R466" s="11">
        <v>6</v>
      </c>
      <c r="S466" s="11"/>
      <c r="T466" s="10" t="s">
        <v>9209</v>
      </c>
      <c r="U466" s="161" t="s">
        <v>10164</v>
      </c>
    </row>
    <row r="467" spans="1:21" ht="25.5" x14ac:dyDescent="0.2">
      <c r="A467" s="150" t="s">
        <v>9060</v>
      </c>
      <c r="B467" s="153" t="s">
        <v>63</v>
      </c>
      <c r="C467" s="9">
        <v>7450001007</v>
      </c>
      <c r="D467" s="9" t="s">
        <v>8730</v>
      </c>
      <c r="E467" s="26" t="s">
        <v>8434</v>
      </c>
      <c r="F467" s="9" t="s">
        <v>2827</v>
      </c>
      <c r="G467" s="9" t="s">
        <v>10114</v>
      </c>
      <c r="H467" s="9" t="s">
        <v>410</v>
      </c>
      <c r="I467" s="11">
        <v>86</v>
      </c>
      <c r="J467" s="11">
        <v>9</v>
      </c>
      <c r="K467" s="11">
        <v>32</v>
      </c>
      <c r="L467" s="11">
        <v>0</v>
      </c>
      <c r="M467" s="11">
        <v>0</v>
      </c>
      <c r="N467" s="11">
        <v>12</v>
      </c>
      <c r="O467" s="11">
        <v>12</v>
      </c>
      <c r="P467" s="11">
        <v>3</v>
      </c>
      <c r="Q467" s="11">
        <v>9</v>
      </c>
      <c r="R467" s="11">
        <v>3</v>
      </c>
      <c r="S467" s="11"/>
      <c r="T467" s="10" t="s">
        <v>9209</v>
      </c>
      <c r="U467" s="161" t="s">
        <v>10164</v>
      </c>
    </row>
    <row r="468" spans="1:21" ht="25.5" x14ac:dyDescent="0.2">
      <c r="A468" s="150" t="s">
        <v>9060</v>
      </c>
      <c r="B468" s="153" t="s">
        <v>63</v>
      </c>
      <c r="C468" s="9">
        <v>7450001007</v>
      </c>
      <c r="D468" s="9" t="s">
        <v>8730</v>
      </c>
      <c r="E468" s="26" t="s">
        <v>8434</v>
      </c>
      <c r="F468" s="9" t="s">
        <v>5558</v>
      </c>
      <c r="G468" s="9"/>
      <c r="H468" s="9" t="s">
        <v>400</v>
      </c>
      <c r="I468" s="11">
        <v>3</v>
      </c>
      <c r="J468" s="11">
        <v>0</v>
      </c>
      <c r="K468" s="11">
        <v>0</v>
      </c>
      <c r="L468" s="11">
        <v>0</v>
      </c>
      <c r="M468" s="11">
        <v>0</v>
      </c>
      <c r="N468" s="11">
        <v>3</v>
      </c>
      <c r="O468" s="11">
        <v>3</v>
      </c>
      <c r="P468" s="11">
        <v>0</v>
      </c>
      <c r="Q468" s="11">
        <v>3</v>
      </c>
      <c r="R468" s="11">
        <v>0</v>
      </c>
      <c r="S468" s="11"/>
      <c r="T468" s="10" t="s">
        <v>9209</v>
      </c>
      <c r="U468" s="161" t="s">
        <v>10164</v>
      </c>
    </row>
    <row r="469" spans="1:21" ht="25.5" x14ac:dyDescent="0.2">
      <c r="A469" s="150" t="s">
        <v>9060</v>
      </c>
      <c r="B469" s="153" t="s">
        <v>63</v>
      </c>
      <c r="C469" s="9">
        <v>7450001007</v>
      </c>
      <c r="D469" s="9" t="s">
        <v>8730</v>
      </c>
      <c r="E469" s="26" t="s">
        <v>8434</v>
      </c>
      <c r="F469" s="9" t="s">
        <v>2604</v>
      </c>
      <c r="G469" s="9"/>
      <c r="H469" s="9" t="s">
        <v>408</v>
      </c>
      <c r="I469" s="11">
        <v>5</v>
      </c>
      <c r="J469" s="11">
        <v>0</v>
      </c>
      <c r="K469" s="11">
        <v>0</v>
      </c>
      <c r="L469" s="11">
        <v>0</v>
      </c>
      <c r="M469" s="11">
        <v>0</v>
      </c>
      <c r="N469" s="11">
        <v>5</v>
      </c>
      <c r="O469" s="11">
        <v>5</v>
      </c>
      <c r="P469" s="11">
        <v>0</v>
      </c>
      <c r="Q469" s="11">
        <v>5</v>
      </c>
      <c r="R469" s="11">
        <v>0</v>
      </c>
      <c r="S469" s="11"/>
      <c r="T469" s="10" t="s">
        <v>9209</v>
      </c>
      <c r="U469" s="161" t="s">
        <v>10164</v>
      </c>
    </row>
    <row r="470" spans="1:21" ht="51" x14ac:dyDescent="0.2">
      <c r="A470" s="150" t="s">
        <v>9060</v>
      </c>
      <c r="B470" s="153" t="s">
        <v>63</v>
      </c>
      <c r="C470" s="9">
        <v>7450001007</v>
      </c>
      <c r="D470" s="9" t="s">
        <v>8730</v>
      </c>
      <c r="E470" s="26" t="s">
        <v>8434</v>
      </c>
      <c r="F470" s="9" t="s">
        <v>4859</v>
      </c>
      <c r="G470" s="9"/>
      <c r="H470" s="9" t="s">
        <v>425</v>
      </c>
      <c r="I470" s="11">
        <v>7</v>
      </c>
      <c r="J470" s="11">
        <v>0</v>
      </c>
      <c r="K470" s="11">
        <v>5</v>
      </c>
      <c r="L470" s="11">
        <v>0</v>
      </c>
      <c r="M470" s="11">
        <v>0</v>
      </c>
      <c r="N470" s="11">
        <v>2</v>
      </c>
      <c r="O470" s="11">
        <v>2</v>
      </c>
      <c r="P470" s="11">
        <v>0</v>
      </c>
      <c r="Q470" s="11">
        <v>0</v>
      </c>
      <c r="R470" s="11">
        <v>0</v>
      </c>
      <c r="S470" s="11"/>
      <c r="T470" s="10" t="s">
        <v>9209</v>
      </c>
      <c r="U470" s="161" t="s">
        <v>10164</v>
      </c>
    </row>
    <row r="471" spans="1:21" ht="89.25" x14ac:dyDescent="0.2">
      <c r="A471" s="150" t="s">
        <v>9060</v>
      </c>
      <c r="B471" s="153" t="s">
        <v>63</v>
      </c>
      <c r="C471" s="9">
        <v>7450001007</v>
      </c>
      <c r="D471" s="9" t="s">
        <v>8730</v>
      </c>
      <c r="E471" s="26" t="s">
        <v>8434</v>
      </c>
      <c r="F471" s="9" t="s">
        <v>5537</v>
      </c>
      <c r="G471" s="9"/>
      <c r="H471" s="9" t="s">
        <v>219</v>
      </c>
      <c r="I471" s="11">
        <v>98</v>
      </c>
      <c r="J471" s="11">
        <v>0</v>
      </c>
      <c r="K471" s="11">
        <v>22</v>
      </c>
      <c r="L471" s="11">
        <v>1</v>
      </c>
      <c r="M471" s="11">
        <v>0</v>
      </c>
      <c r="N471" s="11">
        <v>14</v>
      </c>
      <c r="O471" s="11">
        <v>14</v>
      </c>
      <c r="P471" s="11">
        <v>3</v>
      </c>
      <c r="Q471" s="11">
        <v>4</v>
      </c>
      <c r="R471" s="11">
        <v>0</v>
      </c>
      <c r="S471" s="11"/>
      <c r="T471" s="10" t="s">
        <v>9209</v>
      </c>
      <c r="U471" s="161" t="s">
        <v>10164</v>
      </c>
    </row>
    <row r="472" spans="1:21" ht="63.75" x14ac:dyDescent="0.2">
      <c r="A472" s="150" t="s">
        <v>9060</v>
      </c>
      <c r="B472" s="153" t="s">
        <v>63</v>
      </c>
      <c r="C472" s="9">
        <v>7450001007</v>
      </c>
      <c r="D472" s="9" t="s">
        <v>8730</v>
      </c>
      <c r="E472" s="26" t="s">
        <v>8434</v>
      </c>
      <c r="F472" s="9" t="s">
        <v>4882</v>
      </c>
      <c r="G472" s="9"/>
      <c r="H472" s="9" t="s">
        <v>261</v>
      </c>
      <c r="I472" s="11">
        <v>235</v>
      </c>
      <c r="J472" s="11">
        <v>0</v>
      </c>
      <c r="K472" s="11">
        <v>8</v>
      </c>
      <c r="L472" s="11">
        <v>9</v>
      </c>
      <c r="M472" s="11">
        <v>0</v>
      </c>
      <c r="N472" s="11">
        <v>14</v>
      </c>
      <c r="O472" s="11">
        <v>2</v>
      </c>
      <c r="P472" s="11">
        <v>2</v>
      </c>
      <c r="Q472" s="11">
        <v>0</v>
      </c>
      <c r="R472" s="11">
        <v>0</v>
      </c>
      <c r="S472" s="11"/>
      <c r="T472" s="10" t="s">
        <v>9209</v>
      </c>
      <c r="U472" s="161" t="s">
        <v>10164</v>
      </c>
    </row>
    <row r="473" spans="1:21" ht="51" x14ac:dyDescent="0.2">
      <c r="A473" s="150" t="s">
        <v>9060</v>
      </c>
      <c r="B473" s="153" t="s">
        <v>63</v>
      </c>
      <c r="C473" s="9">
        <v>7450001007</v>
      </c>
      <c r="D473" s="9" t="s">
        <v>8730</v>
      </c>
      <c r="E473" s="26" t="s">
        <v>8434</v>
      </c>
      <c r="F473" s="9" t="s">
        <v>3161</v>
      </c>
      <c r="G473" s="9"/>
      <c r="H473" s="9" t="s">
        <v>268</v>
      </c>
      <c r="I473" s="11">
        <v>28</v>
      </c>
      <c r="J473" s="11">
        <v>0</v>
      </c>
      <c r="K473" s="11">
        <v>24</v>
      </c>
      <c r="L473" s="11">
        <v>0</v>
      </c>
      <c r="M473" s="11">
        <v>0</v>
      </c>
      <c r="N473" s="11">
        <v>4</v>
      </c>
      <c r="O473" s="11">
        <v>0</v>
      </c>
      <c r="P473" s="11">
        <v>0</v>
      </c>
      <c r="Q473" s="11">
        <v>0</v>
      </c>
      <c r="R473" s="11">
        <v>0</v>
      </c>
      <c r="S473" s="11"/>
      <c r="T473" s="10" t="s">
        <v>9209</v>
      </c>
      <c r="U473" s="161" t="s">
        <v>10164</v>
      </c>
    </row>
    <row r="474" spans="1:21" ht="76.5" x14ac:dyDescent="0.2">
      <c r="A474" s="150" t="s">
        <v>9060</v>
      </c>
      <c r="B474" s="153" t="s">
        <v>63</v>
      </c>
      <c r="C474" s="9">
        <v>7450001007</v>
      </c>
      <c r="D474" s="9" t="s">
        <v>8730</v>
      </c>
      <c r="E474" s="26" t="s">
        <v>8434</v>
      </c>
      <c r="F474" s="9" t="s">
        <v>4882</v>
      </c>
      <c r="G474" s="9"/>
      <c r="H474" s="9" t="s">
        <v>270</v>
      </c>
      <c r="I474" s="11">
        <v>256</v>
      </c>
      <c r="J474" s="11">
        <v>0</v>
      </c>
      <c r="K474" s="11">
        <v>23</v>
      </c>
      <c r="L474" s="11">
        <v>11</v>
      </c>
      <c r="M474" s="11">
        <v>0</v>
      </c>
      <c r="N474" s="11">
        <v>17</v>
      </c>
      <c r="O474" s="11">
        <v>0</v>
      </c>
      <c r="P474" s="11">
        <v>0</v>
      </c>
      <c r="Q474" s="11">
        <v>0</v>
      </c>
      <c r="R474" s="11">
        <v>0</v>
      </c>
      <c r="S474" s="11"/>
      <c r="T474" s="10" t="s">
        <v>9209</v>
      </c>
      <c r="U474" s="161" t="s">
        <v>10164</v>
      </c>
    </row>
    <row r="475" spans="1:21" ht="76.5" x14ac:dyDescent="0.2">
      <c r="A475" s="150" t="s">
        <v>9060</v>
      </c>
      <c r="B475" s="153" t="s">
        <v>63</v>
      </c>
      <c r="C475" s="9">
        <v>7450001007</v>
      </c>
      <c r="D475" s="9" t="s">
        <v>8730</v>
      </c>
      <c r="E475" s="26" t="s">
        <v>8434</v>
      </c>
      <c r="F475" s="9" t="s">
        <v>4851</v>
      </c>
      <c r="G475" s="9"/>
      <c r="H475" s="9" t="s">
        <v>272</v>
      </c>
      <c r="I475" s="11">
        <v>43</v>
      </c>
      <c r="J475" s="11">
        <v>0</v>
      </c>
      <c r="K475" s="11">
        <v>33</v>
      </c>
      <c r="L475" s="11">
        <v>8</v>
      </c>
      <c r="M475" s="11">
        <v>0</v>
      </c>
      <c r="N475" s="11">
        <v>2</v>
      </c>
      <c r="O475" s="11">
        <v>1</v>
      </c>
      <c r="P475" s="11">
        <v>1</v>
      </c>
      <c r="Q475" s="11">
        <v>0</v>
      </c>
      <c r="R475" s="11">
        <v>0</v>
      </c>
      <c r="S475" s="11"/>
      <c r="T475" s="10" t="s">
        <v>9209</v>
      </c>
      <c r="U475" s="161" t="s">
        <v>10164</v>
      </c>
    </row>
    <row r="476" spans="1:21" ht="25.5" x14ac:dyDescent="0.2">
      <c r="A476" s="150" t="s">
        <v>9060</v>
      </c>
      <c r="B476" s="153" t="s">
        <v>63</v>
      </c>
      <c r="C476" s="9">
        <v>7450001007</v>
      </c>
      <c r="D476" s="9" t="s">
        <v>8730</v>
      </c>
      <c r="E476" s="26" t="s">
        <v>8434</v>
      </c>
      <c r="F476" s="9" t="s">
        <v>4042</v>
      </c>
      <c r="G476" s="9"/>
      <c r="H476" s="9" t="s">
        <v>395</v>
      </c>
      <c r="I476" s="11">
        <v>37</v>
      </c>
      <c r="J476" s="11">
        <v>0</v>
      </c>
      <c r="K476" s="11">
        <v>20</v>
      </c>
      <c r="L476" s="11">
        <v>10</v>
      </c>
      <c r="M476" s="11">
        <v>0</v>
      </c>
      <c r="N476" s="11">
        <v>7</v>
      </c>
      <c r="O476" s="11">
        <v>0</v>
      </c>
      <c r="P476" s="11">
        <v>0</v>
      </c>
      <c r="Q476" s="11">
        <v>0</v>
      </c>
      <c r="R476" s="11">
        <v>0</v>
      </c>
      <c r="S476" s="11"/>
      <c r="T476" s="10" t="s">
        <v>9209</v>
      </c>
      <c r="U476" s="161" t="s">
        <v>10164</v>
      </c>
    </row>
    <row r="477" spans="1:21" ht="51" x14ac:dyDescent="0.2">
      <c r="A477" s="150" t="s">
        <v>9060</v>
      </c>
      <c r="B477" s="153" t="s">
        <v>63</v>
      </c>
      <c r="C477" s="9">
        <v>7450001007</v>
      </c>
      <c r="D477" s="9" t="s">
        <v>8730</v>
      </c>
      <c r="E477" s="26" t="s">
        <v>8435</v>
      </c>
      <c r="F477" s="9" t="s">
        <v>7085</v>
      </c>
      <c r="G477" s="9"/>
      <c r="H477" s="9" t="s">
        <v>395</v>
      </c>
      <c r="I477" s="11">
        <v>2</v>
      </c>
      <c r="J477" s="11">
        <v>0</v>
      </c>
      <c r="K477" s="11">
        <v>0</v>
      </c>
      <c r="L477" s="11">
        <v>0</v>
      </c>
      <c r="M477" s="11">
        <v>0</v>
      </c>
      <c r="N477" s="11">
        <v>2</v>
      </c>
      <c r="O477" s="11">
        <v>0</v>
      </c>
      <c r="P477" s="11">
        <v>0</v>
      </c>
      <c r="Q477" s="11">
        <v>0</v>
      </c>
      <c r="R477" s="11">
        <v>0</v>
      </c>
      <c r="S477" s="11"/>
      <c r="T477" s="10" t="s">
        <v>9209</v>
      </c>
      <c r="U477" s="161" t="s">
        <v>10164</v>
      </c>
    </row>
    <row r="478" spans="1:21" ht="25.5" x14ac:dyDescent="0.2">
      <c r="A478" s="150" t="s">
        <v>9060</v>
      </c>
      <c r="B478" s="153" t="s">
        <v>63</v>
      </c>
      <c r="C478" s="9">
        <v>7450001007</v>
      </c>
      <c r="D478" s="9" t="s">
        <v>8730</v>
      </c>
      <c r="E478" s="26" t="s">
        <v>8434</v>
      </c>
      <c r="F478" s="9" t="s">
        <v>4438</v>
      </c>
      <c r="G478" s="9"/>
      <c r="H478" s="9" t="s">
        <v>395</v>
      </c>
      <c r="I478" s="11">
        <v>28</v>
      </c>
      <c r="J478" s="11">
        <v>0</v>
      </c>
      <c r="K478" s="11">
        <v>0</v>
      </c>
      <c r="L478" s="11">
        <v>2</v>
      </c>
      <c r="M478" s="11">
        <v>0</v>
      </c>
      <c r="N478" s="11">
        <v>4</v>
      </c>
      <c r="O478" s="11">
        <v>3</v>
      </c>
      <c r="P478" s="11">
        <v>3</v>
      </c>
      <c r="Q478" s="11">
        <v>0</v>
      </c>
      <c r="R478" s="11">
        <v>0</v>
      </c>
      <c r="S478" s="11"/>
      <c r="T478" s="10" t="s">
        <v>9209</v>
      </c>
      <c r="U478" s="161" t="s">
        <v>10164</v>
      </c>
    </row>
    <row r="479" spans="1:21" ht="25.5" x14ac:dyDescent="0.2">
      <c r="A479" s="150" t="s">
        <v>9060</v>
      </c>
      <c r="B479" s="153" t="s">
        <v>63</v>
      </c>
      <c r="C479" s="9">
        <v>7450001007</v>
      </c>
      <c r="D479" s="9" t="s">
        <v>8730</v>
      </c>
      <c r="E479" s="26" t="s">
        <v>8434</v>
      </c>
      <c r="F479" s="9" t="s">
        <v>1574</v>
      </c>
      <c r="G479" s="9"/>
      <c r="H479" s="9" t="s">
        <v>395</v>
      </c>
      <c r="I479" s="11">
        <v>10</v>
      </c>
      <c r="J479" s="11">
        <v>0</v>
      </c>
      <c r="K479" s="11">
        <v>0</v>
      </c>
      <c r="L479" s="11">
        <v>7</v>
      </c>
      <c r="M479" s="11">
        <v>0</v>
      </c>
      <c r="N479" s="11">
        <v>3</v>
      </c>
      <c r="O479" s="11">
        <v>0</v>
      </c>
      <c r="P479" s="11">
        <v>0</v>
      </c>
      <c r="Q479" s="11">
        <v>0</v>
      </c>
      <c r="R479" s="11">
        <v>0</v>
      </c>
      <c r="S479" s="11"/>
      <c r="T479" s="10" t="s">
        <v>9209</v>
      </c>
      <c r="U479" s="161" t="s">
        <v>10164</v>
      </c>
    </row>
    <row r="480" spans="1:21" ht="25.5" x14ac:dyDescent="0.2">
      <c r="A480" s="150" t="s">
        <v>9060</v>
      </c>
      <c r="B480" s="153" t="s">
        <v>63</v>
      </c>
      <c r="C480" s="9">
        <v>7450001007</v>
      </c>
      <c r="D480" s="9" t="s">
        <v>8730</v>
      </c>
      <c r="E480" s="26" t="s">
        <v>8434</v>
      </c>
      <c r="F480" s="9" t="s">
        <v>3630</v>
      </c>
      <c r="G480" s="9"/>
      <c r="H480" s="9" t="s">
        <v>399</v>
      </c>
      <c r="I480" s="11">
        <v>52</v>
      </c>
      <c r="J480" s="11">
        <v>0</v>
      </c>
      <c r="K480" s="11">
        <v>23</v>
      </c>
      <c r="L480" s="11">
        <v>19</v>
      </c>
      <c r="M480" s="11">
        <v>0</v>
      </c>
      <c r="N480" s="11">
        <v>10</v>
      </c>
      <c r="O480" s="11">
        <v>3</v>
      </c>
      <c r="P480" s="11">
        <v>3</v>
      </c>
      <c r="Q480" s="11">
        <v>0</v>
      </c>
      <c r="R480" s="11">
        <v>0</v>
      </c>
      <c r="S480" s="11"/>
      <c r="T480" s="10" t="s">
        <v>9209</v>
      </c>
      <c r="U480" s="161" t="s">
        <v>10164</v>
      </c>
    </row>
    <row r="481" spans="1:21" ht="25.5" x14ac:dyDescent="0.2">
      <c r="A481" s="150" t="s">
        <v>9060</v>
      </c>
      <c r="B481" s="153" t="s">
        <v>63</v>
      </c>
      <c r="C481" s="9">
        <v>7450001007</v>
      </c>
      <c r="D481" s="9" t="s">
        <v>8730</v>
      </c>
      <c r="E481" s="26" t="s">
        <v>8434</v>
      </c>
      <c r="F481" s="9" t="s">
        <v>5288</v>
      </c>
      <c r="G481" s="9"/>
      <c r="H481" s="9" t="s">
        <v>399</v>
      </c>
      <c r="I481" s="11">
        <v>6</v>
      </c>
      <c r="J481" s="11">
        <v>0</v>
      </c>
      <c r="K481" s="11">
        <v>0</v>
      </c>
      <c r="L481" s="11">
        <v>0</v>
      </c>
      <c r="M481" s="11">
        <v>0</v>
      </c>
      <c r="N481" s="11">
        <v>6</v>
      </c>
      <c r="O481" s="11">
        <v>0</v>
      </c>
      <c r="P481" s="11">
        <v>0</v>
      </c>
      <c r="Q481" s="11">
        <v>0</v>
      </c>
      <c r="R481" s="11">
        <v>0</v>
      </c>
      <c r="S481" s="11"/>
      <c r="T481" s="10" t="s">
        <v>9209</v>
      </c>
      <c r="U481" s="161" t="s">
        <v>10164</v>
      </c>
    </row>
    <row r="482" spans="1:21" ht="51" x14ac:dyDescent="0.2">
      <c r="A482" s="150" t="s">
        <v>9060</v>
      </c>
      <c r="B482" s="153" t="s">
        <v>63</v>
      </c>
      <c r="C482" s="9">
        <v>7450001007</v>
      </c>
      <c r="D482" s="9" t="s">
        <v>8730</v>
      </c>
      <c r="E482" s="26" t="s">
        <v>8435</v>
      </c>
      <c r="F482" s="9" t="s">
        <v>7731</v>
      </c>
      <c r="G482" s="9"/>
      <c r="H482" s="9" t="s">
        <v>141</v>
      </c>
      <c r="I482" s="11">
        <v>0</v>
      </c>
      <c r="J482" s="11">
        <v>0</v>
      </c>
      <c r="K482" s="11">
        <v>0</v>
      </c>
      <c r="L482" s="11">
        <v>0</v>
      </c>
      <c r="M482" s="11">
        <v>0</v>
      </c>
      <c r="N482" s="11">
        <v>0</v>
      </c>
      <c r="O482" s="11">
        <v>0</v>
      </c>
      <c r="P482" s="11">
        <v>0</v>
      </c>
      <c r="Q482" s="11">
        <v>0</v>
      </c>
      <c r="R482" s="11">
        <v>0</v>
      </c>
      <c r="S482" s="11"/>
      <c r="T482" s="10" t="s">
        <v>9209</v>
      </c>
      <c r="U482" s="161" t="s">
        <v>10164</v>
      </c>
    </row>
    <row r="483" spans="1:21" ht="38.25" x14ac:dyDescent="0.2">
      <c r="A483" s="150" t="s">
        <v>9060</v>
      </c>
      <c r="B483" s="153" t="s">
        <v>63</v>
      </c>
      <c r="C483" s="9">
        <v>7450001007</v>
      </c>
      <c r="D483" s="9" t="s">
        <v>8730</v>
      </c>
      <c r="E483" s="26" t="s">
        <v>8434</v>
      </c>
      <c r="F483" s="9" t="s">
        <v>4259</v>
      </c>
      <c r="G483" s="9"/>
      <c r="H483" s="9" t="s">
        <v>575</v>
      </c>
      <c r="I483" s="11">
        <v>2</v>
      </c>
      <c r="J483" s="11">
        <v>0</v>
      </c>
      <c r="K483" s="11">
        <v>0</v>
      </c>
      <c r="L483" s="11">
        <v>0</v>
      </c>
      <c r="M483" s="11">
        <v>0</v>
      </c>
      <c r="N483" s="11">
        <v>2</v>
      </c>
      <c r="O483" s="11">
        <v>0</v>
      </c>
      <c r="P483" s="11">
        <v>0</v>
      </c>
      <c r="Q483" s="11">
        <v>0</v>
      </c>
      <c r="R483" s="11">
        <v>0</v>
      </c>
      <c r="S483" s="11"/>
      <c r="T483" s="10" t="s">
        <v>9209</v>
      </c>
      <c r="U483" s="161" t="s">
        <v>10164</v>
      </c>
    </row>
    <row r="484" spans="1:21" ht="38.25" x14ac:dyDescent="0.2">
      <c r="A484" s="150" t="s">
        <v>9060</v>
      </c>
      <c r="B484" s="153" t="s">
        <v>63</v>
      </c>
      <c r="C484" s="9">
        <v>7450001007</v>
      </c>
      <c r="D484" s="9" t="s">
        <v>8730</v>
      </c>
      <c r="E484" s="26" t="s">
        <v>8434</v>
      </c>
      <c r="F484" s="9" t="s">
        <v>3630</v>
      </c>
      <c r="G484" s="9"/>
      <c r="H484" s="9" t="s">
        <v>575</v>
      </c>
      <c r="I484" s="11">
        <v>1</v>
      </c>
      <c r="J484" s="11">
        <v>0</v>
      </c>
      <c r="K484" s="11">
        <v>0</v>
      </c>
      <c r="L484" s="11">
        <v>0</v>
      </c>
      <c r="M484" s="11">
        <v>0</v>
      </c>
      <c r="N484" s="11">
        <v>1</v>
      </c>
      <c r="O484" s="11">
        <v>0</v>
      </c>
      <c r="P484" s="11">
        <v>0</v>
      </c>
      <c r="Q484" s="11">
        <v>0</v>
      </c>
      <c r="R484" s="11">
        <v>0</v>
      </c>
      <c r="S484" s="11"/>
      <c r="T484" s="10" t="s">
        <v>9209</v>
      </c>
      <c r="U484" s="161" t="s">
        <v>10164</v>
      </c>
    </row>
    <row r="485" spans="1:21" ht="25.5" x14ac:dyDescent="0.2">
      <c r="A485" s="150" t="s">
        <v>9060</v>
      </c>
      <c r="B485" s="153" t="s">
        <v>63</v>
      </c>
      <c r="C485" s="9">
        <v>7450001007</v>
      </c>
      <c r="D485" s="9" t="s">
        <v>8730</v>
      </c>
      <c r="E485" s="26" t="s">
        <v>8434</v>
      </c>
      <c r="F485" s="9" t="s">
        <v>5862</v>
      </c>
      <c r="G485" s="9"/>
      <c r="H485" s="9" t="s">
        <v>570</v>
      </c>
      <c r="I485" s="11">
        <v>1</v>
      </c>
      <c r="J485" s="11">
        <v>0</v>
      </c>
      <c r="K485" s="11">
        <v>0</v>
      </c>
      <c r="L485" s="11">
        <v>0</v>
      </c>
      <c r="M485" s="11">
        <v>0</v>
      </c>
      <c r="N485" s="11">
        <v>1</v>
      </c>
      <c r="O485" s="11">
        <v>0</v>
      </c>
      <c r="P485" s="11">
        <v>0</v>
      </c>
      <c r="Q485" s="11">
        <v>0</v>
      </c>
      <c r="R485" s="11">
        <v>0</v>
      </c>
      <c r="S485" s="11"/>
      <c r="T485" s="10" t="s">
        <v>9209</v>
      </c>
      <c r="U485" s="161" t="s">
        <v>10164</v>
      </c>
    </row>
    <row r="486" spans="1:21" ht="25.5" x14ac:dyDescent="0.2">
      <c r="A486" s="150" t="s">
        <v>9060</v>
      </c>
      <c r="B486" s="153" t="s">
        <v>63</v>
      </c>
      <c r="C486" s="9">
        <v>7449000721</v>
      </c>
      <c r="D486" s="9" t="s">
        <v>8718</v>
      </c>
      <c r="E486" s="26" t="s">
        <v>8434</v>
      </c>
      <c r="F486" s="9" t="s">
        <v>2604</v>
      </c>
      <c r="G486" s="9"/>
      <c r="H486" s="9" t="s">
        <v>408</v>
      </c>
      <c r="I486" s="11">
        <v>1</v>
      </c>
      <c r="J486" s="11">
        <v>0</v>
      </c>
      <c r="K486" s="11">
        <v>0</v>
      </c>
      <c r="L486" s="11">
        <v>0</v>
      </c>
      <c r="M486" s="11">
        <v>0</v>
      </c>
      <c r="N486" s="11">
        <v>1</v>
      </c>
      <c r="O486" s="11">
        <v>1</v>
      </c>
      <c r="P486" s="11">
        <v>0</v>
      </c>
      <c r="Q486" s="11">
        <v>1</v>
      </c>
      <c r="R486" s="11">
        <v>0</v>
      </c>
      <c r="S486" s="11"/>
      <c r="T486" s="10" t="s">
        <v>9209</v>
      </c>
      <c r="U486" s="161" t="s">
        <v>10164</v>
      </c>
    </row>
    <row r="487" spans="1:21" ht="25.5" x14ac:dyDescent="0.2">
      <c r="A487" s="150" t="s">
        <v>9060</v>
      </c>
      <c r="B487" s="153" t="s">
        <v>63</v>
      </c>
      <c r="C487" s="9">
        <v>7449006730</v>
      </c>
      <c r="D487" s="9" t="s">
        <v>8722</v>
      </c>
      <c r="E487" s="26" t="s">
        <v>8434</v>
      </c>
      <c r="F487" s="9" t="s">
        <v>1377</v>
      </c>
      <c r="G487" s="9"/>
      <c r="H487" s="9" t="s">
        <v>399</v>
      </c>
      <c r="I487" s="11">
        <v>1</v>
      </c>
      <c r="J487" s="11">
        <v>0</v>
      </c>
      <c r="K487" s="11">
        <v>0</v>
      </c>
      <c r="L487" s="11">
        <v>0</v>
      </c>
      <c r="M487" s="11">
        <v>0</v>
      </c>
      <c r="N487" s="11">
        <v>1</v>
      </c>
      <c r="O487" s="11">
        <v>0</v>
      </c>
      <c r="P487" s="11">
        <v>0</v>
      </c>
      <c r="Q487" s="11">
        <v>0</v>
      </c>
      <c r="R487" s="11">
        <v>0</v>
      </c>
      <c r="S487" s="11"/>
      <c r="T487" s="10" t="s">
        <v>9209</v>
      </c>
      <c r="U487" s="161" t="s">
        <v>10164</v>
      </c>
    </row>
    <row r="488" spans="1:21" ht="51" x14ac:dyDescent="0.2">
      <c r="A488" s="150" t="s">
        <v>9061</v>
      </c>
      <c r="B488" s="153" t="s">
        <v>63</v>
      </c>
      <c r="C488" s="9">
        <v>7424030481</v>
      </c>
      <c r="D488" s="9" t="s">
        <v>9104</v>
      </c>
      <c r="E488" s="26" t="s">
        <v>8434</v>
      </c>
      <c r="F488" s="9" t="s">
        <v>5537</v>
      </c>
      <c r="G488" s="9"/>
      <c r="H488" s="9" t="s">
        <v>211</v>
      </c>
      <c r="I488" s="11">
        <v>6</v>
      </c>
      <c r="J488" s="11">
        <v>4</v>
      </c>
      <c r="K488" s="11"/>
      <c r="L488" s="11">
        <v>2</v>
      </c>
      <c r="M488" s="11">
        <v>0</v>
      </c>
      <c r="N488" s="11">
        <v>0</v>
      </c>
      <c r="O488" s="11">
        <v>0</v>
      </c>
      <c r="P488" s="11"/>
      <c r="Q488" s="11"/>
      <c r="R488" s="11"/>
      <c r="S488" s="11"/>
      <c r="T488" s="10"/>
      <c r="U488" s="161" t="s">
        <v>10164</v>
      </c>
    </row>
    <row r="489" spans="1:21" ht="63.75" x14ac:dyDescent="0.2">
      <c r="A489" s="150" t="s">
        <v>9061</v>
      </c>
      <c r="B489" s="153" t="s">
        <v>63</v>
      </c>
      <c r="C489" s="9">
        <v>7453062150</v>
      </c>
      <c r="D489" s="9" t="s">
        <v>8752</v>
      </c>
      <c r="E489" s="26" t="s">
        <v>8434</v>
      </c>
      <c r="F489" s="9" t="s">
        <v>5557</v>
      </c>
      <c r="G489" s="9"/>
      <c r="H489" s="9" t="s">
        <v>227</v>
      </c>
      <c r="I489" s="11">
        <v>21</v>
      </c>
      <c r="J489" s="11">
        <v>6</v>
      </c>
      <c r="K489" s="11"/>
      <c r="L489" s="11"/>
      <c r="M489" s="11">
        <v>0</v>
      </c>
      <c r="N489" s="11">
        <v>15</v>
      </c>
      <c r="O489" s="11">
        <v>15</v>
      </c>
      <c r="P489" s="11"/>
      <c r="Q489" s="11"/>
      <c r="R489" s="11"/>
      <c r="S489" s="11"/>
      <c r="T489" s="10"/>
      <c r="U489" s="161" t="s">
        <v>10164</v>
      </c>
    </row>
    <row r="490" spans="1:21" ht="51" x14ac:dyDescent="0.2">
      <c r="A490" s="150" t="s">
        <v>9061</v>
      </c>
      <c r="B490" s="153" t="s">
        <v>63</v>
      </c>
      <c r="C490" s="9">
        <v>7452106855</v>
      </c>
      <c r="D490" s="9" t="s">
        <v>9163</v>
      </c>
      <c r="E490" s="26" t="s">
        <v>8434</v>
      </c>
      <c r="F490" s="9" t="s">
        <v>5557</v>
      </c>
      <c r="G490" s="9"/>
      <c r="H490" s="9" t="s">
        <v>227</v>
      </c>
      <c r="I490" s="11">
        <v>6</v>
      </c>
      <c r="J490" s="11"/>
      <c r="K490" s="11">
        <v>6</v>
      </c>
      <c r="L490" s="11"/>
      <c r="M490" s="11">
        <v>0</v>
      </c>
      <c r="N490" s="11">
        <v>0</v>
      </c>
      <c r="O490" s="11">
        <v>0</v>
      </c>
      <c r="P490" s="11"/>
      <c r="Q490" s="11"/>
      <c r="R490" s="11"/>
      <c r="S490" s="11"/>
      <c r="T490" s="10"/>
      <c r="U490" s="161" t="s">
        <v>10164</v>
      </c>
    </row>
    <row r="491" spans="1:21" ht="51" x14ac:dyDescent="0.2">
      <c r="A491" s="150" t="s">
        <v>9062</v>
      </c>
      <c r="B491" s="153" t="s">
        <v>63</v>
      </c>
      <c r="C491" s="9">
        <v>7405000428</v>
      </c>
      <c r="D491" s="9" t="s">
        <v>8692</v>
      </c>
      <c r="E491" s="26" t="s">
        <v>8434</v>
      </c>
      <c r="F491" s="9" t="s">
        <v>10104</v>
      </c>
      <c r="G491" s="9"/>
      <c r="H491" s="9" t="s">
        <v>266</v>
      </c>
      <c r="I491" s="11">
        <v>30</v>
      </c>
      <c r="J491" s="11">
        <v>0</v>
      </c>
      <c r="K491" s="11">
        <v>0</v>
      </c>
      <c r="L491" s="11">
        <v>1</v>
      </c>
      <c r="M491" s="11">
        <v>0</v>
      </c>
      <c r="N491" s="11">
        <v>28</v>
      </c>
      <c r="O491" s="11">
        <v>2</v>
      </c>
      <c r="P491" s="11">
        <v>1</v>
      </c>
      <c r="Q491" s="11">
        <v>1</v>
      </c>
      <c r="R491" s="11">
        <v>0</v>
      </c>
      <c r="S491" s="11">
        <v>0</v>
      </c>
      <c r="T491" s="10"/>
      <c r="U491" s="161" t="s">
        <v>10164</v>
      </c>
    </row>
    <row r="492" spans="1:21" ht="51" x14ac:dyDescent="0.2">
      <c r="A492" s="150" t="s">
        <v>9062</v>
      </c>
      <c r="B492" s="153" t="s">
        <v>63</v>
      </c>
      <c r="C492" s="9">
        <v>7405000428</v>
      </c>
      <c r="D492" s="9" t="s">
        <v>8692</v>
      </c>
      <c r="E492" s="26" t="s">
        <v>8434</v>
      </c>
      <c r="F492" s="9" t="s">
        <v>10105</v>
      </c>
      <c r="G492" s="9"/>
      <c r="H492" s="9" t="s">
        <v>425</v>
      </c>
      <c r="I492" s="11">
        <v>5</v>
      </c>
      <c r="J492" s="11">
        <v>0</v>
      </c>
      <c r="K492" s="11">
        <v>0</v>
      </c>
      <c r="L492" s="11">
        <v>2</v>
      </c>
      <c r="M492" s="11">
        <v>0</v>
      </c>
      <c r="N492" s="11">
        <v>0</v>
      </c>
      <c r="O492" s="11">
        <v>0</v>
      </c>
      <c r="P492" s="11">
        <v>0</v>
      </c>
      <c r="Q492" s="11">
        <v>0</v>
      </c>
      <c r="R492" s="11">
        <v>0</v>
      </c>
      <c r="S492" s="11">
        <v>0</v>
      </c>
      <c r="T492" s="10"/>
      <c r="U492" s="161" t="s">
        <v>10164</v>
      </c>
    </row>
    <row r="493" spans="1:21" ht="51" x14ac:dyDescent="0.2">
      <c r="A493" s="150" t="s">
        <v>9062</v>
      </c>
      <c r="B493" s="153" t="s">
        <v>63</v>
      </c>
      <c r="C493" s="9">
        <v>7405000428</v>
      </c>
      <c r="D493" s="9" t="s">
        <v>8692</v>
      </c>
      <c r="E493" s="26" t="s">
        <v>8434</v>
      </c>
      <c r="F493" s="9" t="s">
        <v>10105</v>
      </c>
      <c r="G493" s="9"/>
      <c r="H493" s="9" t="s">
        <v>421</v>
      </c>
      <c r="I493" s="11">
        <v>12</v>
      </c>
      <c r="J493" s="11">
        <v>0</v>
      </c>
      <c r="K493" s="11">
        <v>0</v>
      </c>
      <c r="L493" s="11">
        <v>1</v>
      </c>
      <c r="M493" s="11">
        <v>0</v>
      </c>
      <c r="N493" s="11">
        <v>9</v>
      </c>
      <c r="O493" s="11">
        <v>0</v>
      </c>
      <c r="P493" s="11">
        <v>0</v>
      </c>
      <c r="Q493" s="11">
        <v>0</v>
      </c>
      <c r="R493" s="11">
        <v>0</v>
      </c>
      <c r="S493" s="11">
        <v>0</v>
      </c>
      <c r="T493" s="10"/>
      <c r="U493" s="161" t="s">
        <v>10164</v>
      </c>
    </row>
    <row r="494" spans="1:21" ht="51" x14ac:dyDescent="0.2">
      <c r="A494" s="150" t="s">
        <v>9062</v>
      </c>
      <c r="B494" s="153" t="s">
        <v>63</v>
      </c>
      <c r="C494" s="9">
        <v>7405000428</v>
      </c>
      <c r="D494" s="9" t="s">
        <v>8692</v>
      </c>
      <c r="E494" s="26" t="s">
        <v>8434</v>
      </c>
      <c r="F494" s="9" t="s">
        <v>10105</v>
      </c>
      <c r="G494" s="9"/>
      <c r="H494" s="9" t="s">
        <v>418</v>
      </c>
      <c r="I494" s="11">
        <v>3</v>
      </c>
      <c r="J494" s="11">
        <v>0</v>
      </c>
      <c r="K494" s="11">
        <v>0</v>
      </c>
      <c r="L494" s="11">
        <v>0</v>
      </c>
      <c r="M494" s="11">
        <v>0</v>
      </c>
      <c r="N494" s="11">
        <v>1</v>
      </c>
      <c r="O494" s="11">
        <v>0</v>
      </c>
      <c r="P494" s="11">
        <v>0</v>
      </c>
      <c r="Q494" s="11">
        <v>0</v>
      </c>
      <c r="R494" s="11">
        <v>0</v>
      </c>
      <c r="S494" s="11">
        <v>0</v>
      </c>
      <c r="T494" s="10"/>
      <c r="U494" s="161" t="s">
        <v>10164</v>
      </c>
    </row>
    <row r="495" spans="1:21" ht="51" x14ac:dyDescent="0.2">
      <c r="A495" s="150" t="s">
        <v>9062</v>
      </c>
      <c r="B495" s="153" t="s">
        <v>63</v>
      </c>
      <c r="C495" s="9">
        <v>7405000428</v>
      </c>
      <c r="D495" s="9" t="s">
        <v>8692</v>
      </c>
      <c r="E495" s="26" t="s">
        <v>8434</v>
      </c>
      <c r="F495" s="9" t="s">
        <v>8711</v>
      </c>
      <c r="G495" s="9"/>
      <c r="H495" s="9" t="s">
        <v>604</v>
      </c>
      <c r="I495" s="11">
        <v>3</v>
      </c>
      <c r="J495" s="11">
        <v>0</v>
      </c>
      <c r="K495" s="11">
        <v>0</v>
      </c>
      <c r="L495" s="11">
        <v>1</v>
      </c>
      <c r="M495" s="11">
        <v>0</v>
      </c>
      <c r="N495" s="11">
        <v>1</v>
      </c>
      <c r="O495" s="11">
        <v>1</v>
      </c>
      <c r="P495" s="11">
        <v>1</v>
      </c>
      <c r="Q495" s="11">
        <v>0</v>
      </c>
      <c r="R495" s="11">
        <v>0</v>
      </c>
      <c r="S495" s="11">
        <v>0</v>
      </c>
      <c r="T495" s="10"/>
      <c r="U495" s="161" t="s">
        <v>10164</v>
      </c>
    </row>
    <row r="496" spans="1:21" ht="51" x14ac:dyDescent="0.2">
      <c r="A496" s="150" t="s">
        <v>9062</v>
      </c>
      <c r="B496" s="153" t="s">
        <v>63</v>
      </c>
      <c r="C496" s="9">
        <v>7405000428</v>
      </c>
      <c r="D496" s="9" t="s">
        <v>8692</v>
      </c>
      <c r="E496" s="26" t="s">
        <v>8434</v>
      </c>
      <c r="F496" s="9" t="s">
        <v>8711</v>
      </c>
      <c r="G496" s="9"/>
      <c r="H496" s="9" t="s">
        <v>589</v>
      </c>
      <c r="I496" s="11">
        <v>11</v>
      </c>
      <c r="J496" s="11">
        <v>3</v>
      </c>
      <c r="K496" s="11">
        <v>0</v>
      </c>
      <c r="L496" s="11">
        <v>1</v>
      </c>
      <c r="M496" s="11">
        <v>0</v>
      </c>
      <c r="N496" s="11">
        <v>5</v>
      </c>
      <c r="O496" s="11">
        <v>0</v>
      </c>
      <c r="P496" s="11">
        <v>0</v>
      </c>
      <c r="Q496" s="11">
        <v>0</v>
      </c>
      <c r="R496" s="11">
        <v>0</v>
      </c>
      <c r="S496" s="11">
        <v>0</v>
      </c>
      <c r="T496" s="10"/>
      <c r="U496" s="161" t="s">
        <v>10164</v>
      </c>
    </row>
    <row r="497" spans="1:21" ht="51" x14ac:dyDescent="0.2">
      <c r="A497" s="150" t="s">
        <v>9062</v>
      </c>
      <c r="B497" s="153" t="s">
        <v>63</v>
      </c>
      <c r="C497" s="9">
        <v>7405000428</v>
      </c>
      <c r="D497" s="9" t="s">
        <v>8692</v>
      </c>
      <c r="E497" s="26" t="s">
        <v>8434</v>
      </c>
      <c r="F497" s="9" t="s">
        <v>8762</v>
      </c>
      <c r="G497" s="9"/>
      <c r="H497" s="9" t="s">
        <v>565</v>
      </c>
      <c r="I497" s="11">
        <v>4</v>
      </c>
      <c r="J497" s="11">
        <v>0</v>
      </c>
      <c r="K497" s="11">
        <v>0</v>
      </c>
      <c r="L497" s="11">
        <v>0</v>
      </c>
      <c r="M497" s="11">
        <v>0</v>
      </c>
      <c r="N497" s="11">
        <v>1</v>
      </c>
      <c r="O497" s="11">
        <v>0</v>
      </c>
      <c r="P497" s="11">
        <v>0</v>
      </c>
      <c r="Q497" s="11">
        <v>0</v>
      </c>
      <c r="R497" s="11">
        <v>0</v>
      </c>
      <c r="S497" s="11">
        <v>0</v>
      </c>
      <c r="T497" s="10"/>
      <c r="U497" s="161" t="s">
        <v>10164</v>
      </c>
    </row>
    <row r="498" spans="1:21" ht="51" x14ac:dyDescent="0.2">
      <c r="A498" s="150" t="s">
        <v>9062</v>
      </c>
      <c r="B498" s="153" t="s">
        <v>63</v>
      </c>
      <c r="C498" s="9">
        <v>7405000428</v>
      </c>
      <c r="D498" s="9" t="s">
        <v>8692</v>
      </c>
      <c r="E498" s="26" t="s">
        <v>8434</v>
      </c>
      <c r="F498" s="9" t="s">
        <v>8762</v>
      </c>
      <c r="G498" s="9"/>
      <c r="H498" s="9" t="s">
        <v>568</v>
      </c>
      <c r="I498" s="11">
        <v>4</v>
      </c>
      <c r="J498" s="11">
        <v>0</v>
      </c>
      <c r="K498" s="11">
        <v>0</v>
      </c>
      <c r="L498" s="11">
        <v>0</v>
      </c>
      <c r="M498" s="11">
        <v>0</v>
      </c>
      <c r="N498" s="11">
        <v>1</v>
      </c>
      <c r="O498" s="11">
        <v>0</v>
      </c>
      <c r="P498" s="11">
        <v>0</v>
      </c>
      <c r="Q498" s="11">
        <v>0</v>
      </c>
      <c r="R498" s="11">
        <v>0</v>
      </c>
      <c r="S498" s="11">
        <v>0</v>
      </c>
      <c r="T498" s="10"/>
      <c r="U498" s="161" t="s">
        <v>10164</v>
      </c>
    </row>
    <row r="499" spans="1:21" ht="51" x14ac:dyDescent="0.2">
      <c r="A499" s="150" t="s">
        <v>9062</v>
      </c>
      <c r="B499" s="153" t="s">
        <v>63</v>
      </c>
      <c r="C499" s="9">
        <v>7405000428</v>
      </c>
      <c r="D499" s="9" t="s">
        <v>8692</v>
      </c>
      <c r="E499" s="26" t="s">
        <v>8434</v>
      </c>
      <c r="F499" s="9" t="s">
        <v>10106</v>
      </c>
      <c r="G499" s="9"/>
      <c r="H499" s="9" t="s">
        <v>247</v>
      </c>
      <c r="I499" s="11">
        <v>9</v>
      </c>
      <c r="J499" s="11">
        <v>0</v>
      </c>
      <c r="K499" s="11">
        <v>0</v>
      </c>
      <c r="L499" s="11">
        <v>0</v>
      </c>
      <c r="M499" s="11">
        <v>0</v>
      </c>
      <c r="N499" s="11">
        <v>8</v>
      </c>
      <c r="O499" s="11">
        <v>0</v>
      </c>
      <c r="P499" s="11">
        <v>0</v>
      </c>
      <c r="Q499" s="11">
        <v>0</v>
      </c>
      <c r="R499" s="11">
        <v>0</v>
      </c>
      <c r="S499" s="11">
        <v>0</v>
      </c>
      <c r="T499" s="10"/>
      <c r="U499" s="161" t="s">
        <v>10164</v>
      </c>
    </row>
    <row r="500" spans="1:21" ht="51" x14ac:dyDescent="0.2">
      <c r="A500" s="150" t="s">
        <v>9004</v>
      </c>
      <c r="B500" s="153" t="s">
        <v>63</v>
      </c>
      <c r="C500" s="9">
        <v>7415029289</v>
      </c>
      <c r="D500" s="9" t="s">
        <v>8702</v>
      </c>
      <c r="E500" s="26" t="s">
        <v>8434</v>
      </c>
      <c r="F500" s="9" t="s">
        <v>4842</v>
      </c>
      <c r="G500" s="9">
        <v>3</v>
      </c>
      <c r="H500" s="9" t="s">
        <v>425</v>
      </c>
      <c r="I500" s="11">
        <v>36</v>
      </c>
      <c r="J500" s="11">
        <v>18</v>
      </c>
      <c r="K500" s="11">
        <v>10</v>
      </c>
      <c r="L500" s="11">
        <v>0</v>
      </c>
      <c r="M500" s="11">
        <v>6</v>
      </c>
      <c r="N500" s="11">
        <v>8</v>
      </c>
      <c r="O500" s="11">
        <v>8</v>
      </c>
      <c r="P500" s="11">
        <v>8</v>
      </c>
      <c r="Q500" s="11">
        <v>0</v>
      </c>
      <c r="R500" s="11">
        <v>0</v>
      </c>
      <c r="S500" s="11">
        <v>0</v>
      </c>
      <c r="T500" s="10"/>
      <c r="U500" s="161" t="s">
        <v>10164</v>
      </c>
    </row>
    <row r="501" spans="1:21" ht="89.25" x14ac:dyDescent="0.2">
      <c r="A501" s="150" t="s">
        <v>9004</v>
      </c>
      <c r="B501" s="153" t="s">
        <v>63</v>
      </c>
      <c r="C501" s="9">
        <v>7415029289</v>
      </c>
      <c r="D501" s="9" t="s">
        <v>8702</v>
      </c>
      <c r="E501" s="26" t="s">
        <v>8434</v>
      </c>
      <c r="F501" s="9" t="s">
        <v>4889</v>
      </c>
      <c r="G501" s="9">
        <v>3</v>
      </c>
      <c r="H501" s="9" t="s">
        <v>219</v>
      </c>
      <c r="I501" s="11">
        <v>36</v>
      </c>
      <c r="J501" s="11">
        <v>19</v>
      </c>
      <c r="K501" s="11">
        <v>8</v>
      </c>
      <c r="L501" s="11">
        <v>0</v>
      </c>
      <c r="M501" s="11">
        <v>17</v>
      </c>
      <c r="N501" s="11">
        <v>9</v>
      </c>
      <c r="O501" s="11">
        <v>9</v>
      </c>
      <c r="P501" s="11">
        <v>6</v>
      </c>
      <c r="Q501" s="11">
        <v>0</v>
      </c>
      <c r="R501" s="11">
        <v>0</v>
      </c>
      <c r="S501" s="11">
        <v>0</v>
      </c>
      <c r="T501" s="10"/>
      <c r="U501" s="161" t="s">
        <v>10164</v>
      </c>
    </row>
    <row r="502" spans="1:21" ht="25.5" x14ac:dyDescent="0.2">
      <c r="A502" s="150" t="s">
        <v>9004</v>
      </c>
      <c r="B502" s="153" t="s">
        <v>63</v>
      </c>
      <c r="C502" s="9">
        <v>7415029289</v>
      </c>
      <c r="D502" s="9" t="s">
        <v>8702</v>
      </c>
      <c r="E502" s="26" t="s">
        <v>8434</v>
      </c>
      <c r="F502" s="9" t="s">
        <v>5148</v>
      </c>
      <c r="G502" s="9">
        <v>3</v>
      </c>
      <c r="H502" s="9" t="s">
        <v>266</v>
      </c>
      <c r="I502" s="11">
        <v>35</v>
      </c>
      <c r="J502" s="11">
        <v>15</v>
      </c>
      <c r="K502" s="11">
        <v>12</v>
      </c>
      <c r="L502" s="11">
        <v>0</v>
      </c>
      <c r="M502" s="11">
        <v>3</v>
      </c>
      <c r="N502" s="11">
        <v>8</v>
      </c>
      <c r="O502" s="11">
        <v>8</v>
      </c>
      <c r="P502" s="11">
        <v>5</v>
      </c>
      <c r="Q502" s="11">
        <v>0</v>
      </c>
      <c r="R502" s="11">
        <v>0</v>
      </c>
      <c r="S502" s="11">
        <v>0</v>
      </c>
      <c r="T502" s="10"/>
      <c r="U502" s="161" t="s">
        <v>10164</v>
      </c>
    </row>
    <row r="503" spans="1:21" ht="51" x14ac:dyDescent="0.2">
      <c r="A503" s="150" t="s">
        <v>9004</v>
      </c>
      <c r="B503" s="153" t="s">
        <v>63</v>
      </c>
      <c r="C503" s="9">
        <v>7415029289</v>
      </c>
      <c r="D503" s="9" t="s">
        <v>8702</v>
      </c>
      <c r="E503" s="26" t="s">
        <v>8434</v>
      </c>
      <c r="F503" s="9" t="s">
        <v>4784</v>
      </c>
      <c r="G503" s="9">
        <v>3</v>
      </c>
      <c r="H503" s="9" t="s">
        <v>227</v>
      </c>
      <c r="I503" s="11">
        <v>6</v>
      </c>
      <c r="J503" s="11">
        <v>1</v>
      </c>
      <c r="K503" s="11">
        <v>5</v>
      </c>
      <c r="L503" s="11">
        <v>0</v>
      </c>
      <c r="M503" s="11">
        <v>0</v>
      </c>
      <c r="N503" s="11">
        <v>12</v>
      </c>
      <c r="O503" s="11">
        <v>0</v>
      </c>
      <c r="P503" s="11">
        <v>0</v>
      </c>
      <c r="Q503" s="11">
        <v>0</v>
      </c>
      <c r="R503" s="11">
        <v>0</v>
      </c>
      <c r="S503" s="11">
        <v>0</v>
      </c>
      <c r="T503" s="10"/>
      <c r="U503" s="161" t="s">
        <v>10164</v>
      </c>
    </row>
    <row r="504" spans="1:21" ht="38.25" x14ac:dyDescent="0.2">
      <c r="A504" s="150" t="s">
        <v>9004</v>
      </c>
      <c r="B504" s="153" t="s">
        <v>63</v>
      </c>
      <c r="C504" s="9">
        <v>7415029289</v>
      </c>
      <c r="D504" s="9" t="s">
        <v>8702</v>
      </c>
      <c r="E504" s="26" t="s">
        <v>8434</v>
      </c>
      <c r="F504" s="9" t="s">
        <v>5148</v>
      </c>
      <c r="G504" s="9">
        <v>3</v>
      </c>
      <c r="H504" s="9" t="s">
        <v>254</v>
      </c>
      <c r="I504" s="11">
        <v>7</v>
      </c>
      <c r="J504" s="11">
        <v>1</v>
      </c>
      <c r="K504" s="11">
        <v>6</v>
      </c>
      <c r="L504" s="11">
        <v>0</v>
      </c>
      <c r="M504" s="11">
        <v>0</v>
      </c>
      <c r="N504" s="11">
        <v>5</v>
      </c>
      <c r="O504" s="11">
        <v>0</v>
      </c>
      <c r="P504" s="11">
        <v>0</v>
      </c>
      <c r="Q504" s="11">
        <v>0</v>
      </c>
      <c r="R504" s="11">
        <v>0</v>
      </c>
      <c r="S504" s="11">
        <v>0</v>
      </c>
      <c r="T504" s="10"/>
      <c r="U504" s="161" t="s">
        <v>10164</v>
      </c>
    </row>
  </sheetData>
  <phoneticPr fontId="7" type="noConversion"/>
  <conditionalFormatting sqref="E2:E504">
    <cfRule type="containsBlanks" priority="4">
      <formula>LEN(TRIM(E2))=0</formula>
    </cfRule>
    <cfRule type="cellIs" dxfId="15" priority="5" operator="equal">
      <formula>"потребность отсутствует"</formula>
    </cfRule>
    <cfRule type="cellIs" dxfId="14" priority="6" operator="equal">
      <formula>"потребность имеется"</formula>
    </cfRule>
  </conditionalFormatting>
  <conditionalFormatting sqref="E3:E9">
    <cfRule type="containsBlanks" priority="1">
      <formula>LEN(TRIM(E3))=0</formula>
    </cfRule>
    <cfRule type="cellIs" dxfId="13" priority="2" operator="equal">
      <formula>"потребность отсутствует"</formula>
    </cfRule>
    <cfRule type="cellIs" dxfId="12" priority="3" operator="equal">
      <formula>"потребность имеется"</formula>
    </cfRule>
  </conditionalFormatting>
  <dataValidations count="3">
    <dataValidation type="whole" operator="greaterThanOrEqual" allowBlank="1" showInputMessage="1" showErrorMessage="1" sqref="I2:S504" xr:uid="{8AA9450C-A182-4DDB-905B-340420DB2B2D}">
      <formula1>0</formula1>
    </dataValidation>
    <dataValidation operator="greaterThanOrEqual" allowBlank="1" showInputMessage="1" showErrorMessage="1" sqref="U2:U504" xr:uid="{A8517BA5-5BFF-4F8D-A5CC-066A1053F9AF}"/>
    <dataValidation type="textLength" operator="equal" allowBlank="1" showInputMessage="1" showErrorMessage="1" errorTitle="Ошибка ввода!" error="ИНН должен содержать 10 арабских цифр" promptTitle="Введите ИНН" prompt="ИНН содержит 10 арабских цифр" sqref="C2:C1048576" xr:uid="{00000000-0002-0000-0000-000000000000}">
      <formula1>10</formula1>
    </dataValidation>
  </dataValidations>
  <pageMargins left="0.25" right="0.25" top="0.75" bottom="0.75" header="0.3" footer="0.3"/>
  <pageSetup paperSize="9" scale="7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4000000}">
          <x14:formula1>
            <xm:f>ОКПДТР!$D$2:$D$4</xm:f>
          </x14:formula1>
          <xm:sqref>E505:E1048576</xm:sqref>
        </x14:dataValidation>
        <x14:dataValidation type="list" allowBlank="1" showInputMessage="1" showErrorMessage="1" xr:uid="{00000000-0002-0000-0000-000005000000}">
          <x14:formula1>
            <xm:f>ВС_скрыто!$B$1:$B$89</xm:f>
          </x14:formula1>
          <xm:sqref>B505:B1048576</xm:sqref>
        </x14:dataValidation>
        <x14:dataValidation type="list" allowBlank="1" showInputMessage="1" showErrorMessage="1" xr:uid="{4733670C-ADAA-4B28-8D34-F97257B7B626}">
          <x14:formula1>
            <xm:f>'Выпадающие списки'!$B$2:$B$646</xm:f>
          </x14:formula1>
          <xm:sqref>H505:H1048576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CBC9-1A48-439C-ABD8-20ED0B15A7A1}">
  <sheetPr codeName="Лист8"/>
  <dimension ref="A1:N2076"/>
  <sheetViews>
    <sheetView workbookViewId="0">
      <selection activeCell="B3" sqref="B3"/>
    </sheetView>
  </sheetViews>
  <sheetFormatPr defaultRowHeight="15" x14ac:dyDescent="0.25"/>
  <cols>
    <col min="1" max="1" width="12" customWidth="1"/>
    <col min="2" max="2" width="20.7109375" customWidth="1"/>
    <col min="3" max="3" width="38.5703125" customWidth="1"/>
    <col min="6" max="6" width="12.7109375" customWidth="1"/>
    <col min="7" max="7" width="16" customWidth="1"/>
    <col min="8" max="8" width="23.42578125" customWidth="1"/>
    <col min="11" max="11" width="13" customWidth="1"/>
    <col min="12" max="12" width="25.28515625" customWidth="1"/>
    <col min="13" max="13" width="29.140625" customWidth="1"/>
  </cols>
  <sheetData>
    <row r="1" spans="1:14" x14ac:dyDescent="0.25">
      <c r="F1" t="s">
        <v>8673</v>
      </c>
      <c r="K1" t="s">
        <v>8674</v>
      </c>
    </row>
    <row r="2" spans="1:14" x14ac:dyDescent="0.25">
      <c r="A2" t="s">
        <v>8675</v>
      </c>
      <c r="B2" t="s">
        <v>2</v>
      </c>
      <c r="C2" t="s">
        <v>8676</v>
      </c>
      <c r="D2" t="s">
        <v>8677</v>
      </c>
      <c r="F2" s="29" t="s">
        <v>8675</v>
      </c>
      <c r="G2" s="29" t="s">
        <v>2</v>
      </c>
      <c r="H2" s="29" t="s">
        <v>8676</v>
      </c>
      <c r="I2" t="s">
        <v>8678</v>
      </c>
      <c r="K2" s="29" t="s">
        <v>672</v>
      </c>
      <c r="L2" s="29" t="s">
        <v>673</v>
      </c>
      <c r="M2" s="29" t="s">
        <v>676</v>
      </c>
      <c r="N2" t="s">
        <v>10011</v>
      </c>
    </row>
    <row r="3" spans="1:14" x14ac:dyDescent="0.25">
      <c r="A3">
        <v>7415029289</v>
      </c>
      <c r="B3" t="s">
        <v>8702</v>
      </c>
      <c r="C3" t="s">
        <v>1611</v>
      </c>
      <c r="D3">
        <v>30</v>
      </c>
      <c r="F3">
        <v>6150058730</v>
      </c>
      <c r="G3" t="s">
        <v>8679</v>
      </c>
      <c r="H3" t="s">
        <v>3404</v>
      </c>
      <c r="I3">
        <v>2</v>
      </c>
      <c r="K3">
        <v>6150058730</v>
      </c>
      <c r="L3" t="s">
        <v>8679</v>
      </c>
      <c r="M3" t="s">
        <v>4851</v>
      </c>
      <c r="N3" s="144">
        <v>2</v>
      </c>
    </row>
    <row r="4" spans="1:14" x14ac:dyDescent="0.25">
      <c r="A4">
        <v>7415029289</v>
      </c>
      <c r="B4" t="s">
        <v>8702</v>
      </c>
      <c r="C4" t="s">
        <v>4871</v>
      </c>
      <c r="D4">
        <v>1</v>
      </c>
      <c r="H4" t="s">
        <v>8782</v>
      </c>
      <c r="I4">
        <v>6</v>
      </c>
      <c r="M4" t="s">
        <v>5537</v>
      </c>
      <c r="N4" s="144">
        <v>3</v>
      </c>
    </row>
    <row r="5" spans="1:14" x14ac:dyDescent="0.25">
      <c r="A5">
        <v>7415029289</v>
      </c>
      <c r="B5" t="s">
        <v>8702</v>
      </c>
      <c r="C5" t="s">
        <v>9327</v>
      </c>
      <c r="D5">
        <v>15</v>
      </c>
      <c r="H5" t="s">
        <v>8815</v>
      </c>
      <c r="I5">
        <v>1</v>
      </c>
      <c r="K5">
        <v>7401000191</v>
      </c>
      <c r="L5" t="s">
        <v>8681</v>
      </c>
      <c r="M5" t="s">
        <v>6845</v>
      </c>
      <c r="N5" s="144">
        <v>17</v>
      </c>
    </row>
    <row r="6" spans="1:14" x14ac:dyDescent="0.25">
      <c r="A6">
        <v>7415029289</v>
      </c>
      <c r="B6" t="s">
        <v>8702</v>
      </c>
      <c r="C6" t="s">
        <v>8742</v>
      </c>
      <c r="D6">
        <v>21</v>
      </c>
      <c r="H6" t="s">
        <v>8798</v>
      </c>
      <c r="I6">
        <v>6</v>
      </c>
      <c r="M6" t="s">
        <v>2211</v>
      </c>
      <c r="N6" s="144">
        <v>2</v>
      </c>
    </row>
    <row r="7" spans="1:14" x14ac:dyDescent="0.25">
      <c r="A7">
        <v>7415029289</v>
      </c>
      <c r="B7" t="s">
        <v>8702</v>
      </c>
      <c r="C7" t="s">
        <v>9328</v>
      </c>
      <c r="D7">
        <v>1</v>
      </c>
      <c r="H7" t="s">
        <v>9483</v>
      </c>
      <c r="I7">
        <v>6</v>
      </c>
      <c r="M7" t="s">
        <v>2260</v>
      </c>
      <c r="N7" s="144">
        <v>41</v>
      </c>
    </row>
    <row r="8" spans="1:14" x14ac:dyDescent="0.25">
      <c r="A8">
        <v>7415029289</v>
      </c>
      <c r="B8" t="s">
        <v>8702</v>
      </c>
      <c r="C8" t="s">
        <v>2260</v>
      </c>
      <c r="D8">
        <v>10</v>
      </c>
      <c r="H8" t="s">
        <v>9644</v>
      </c>
      <c r="I8">
        <v>2</v>
      </c>
      <c r="M8" t="s">
        <v>3197</v>
      </c>
      <c r="N8" s="144">
        <v>13</v>
      </c>
    </row>
    <row r="9" spans="1:14" x14ac:dyDescent="0.25">
      <c r="A9">
        <v>7415029289</v>
      </c>
      <c r="B9" t="s">
        <v>8702</v>
      </c>
      <c r="C9" t="s">
        <v>9329</v>
      </c>
      <c r="D9">
        <v>1</v>
      </c>
      <c r="H9" t="s">
        <v>9645</v>
      </c>
      <c r="I9">
        <v>1</v>
      </c>
      <c r="M9" t="s">
        <v>3710</v>
      </c>
      <c r="N9" s="144">
        <v>42</v>
      </c>
    </row>
    <row r="10" spans="1:14" x14ac:dyDescent="0.25">
      <c r="A10">
        <v>7415029289</v>
      </c>
      <c r="B10" t="s">
        <v>8702</v>
      </c>
      <c r="C10" t="s">
        <v>8782</v>
      </c>
      <c r="D10">
        <v>70</v>
      </c>
      <c r="F10">
        <v>6367009873</v>
      </c>
      <c r="G10" t="s">
        <v>9142</v>
      </c>
      <c r="H10" t="s">
        <v>8698</v>
      </c>
      <c r="I10">
        <v>1</v>
      </c>
      <c r="M10" t="s">
        <v>4793</v>
      </c>
      <c r="N10" s="144">
        <v>3</v>
      </c>
    </row>
    <row r="11" spans="1:14" x14ac:dyDescent="0.25">
      <c r="A11">
        <v>7415029289</v>
      </c>
      <c r="B11" t="s">
        <v>8702</v>
      </c>
      <c r="C11" t="s">
        <v>8795</v>
      </c>
      <c r="D11">
        <v>5</v>
      </c>
      <c r="H11" t="s">
        <v>8904</v>
      </c>
      <c r="I11">
        <v>10</v>
      </c>
      <c r="M11" t="s">
        <v>4842</v>
      </c>
      <c r="N11" s="144">
        <v>16</v>
      </c>
    </row>
    <row r="12" spans="1:14" x14ac:dyDescent="0.25">
      <c r="A12">
        <v>7415029289</v>
      </c>
      <c r="B12" t="s">
        <v>8702</v>
      </c>
      <c r="C12" t="s">
        <v>9330</v>
      </c>
      <c r="D12">
        <v>1</v>
      </c>
      <c r="H12" t="s">
        <v>8880</v>
      </c>
      <c r="I12">
        <v>3</v>
      </c>
      <c r="M12" t="s">
        <v>4840</v>
      </c>
      <c r="N12" s="144">
        <v>2</v>
      </c>
    </row>
    <row r="13" spans="1:14" x14ac:dyDescent="0.25">
      <c r="A13">
        <v>7415029289</v>
      </c>
      <c r="B13" t="s">
        <v>8702</v>
      </c>
      <c r="C13" t="s">
        <v>1449</v>
      </c>
      <c r="D13">
        <v>60</v>
      </c>
      <c r="H13" t="s">
        <v>1682</v>
      </c>
      <c r="I13">
        <v>3</v>
      </c>
      <c r="M13" t="s">
        <v>4882</v>
      </c>
      <c r="N13" s="144">
        <v>12</v>
      </c>
    </row>
    <row r="14" spans="1:14" x14ac:dyDescent="0.25">
      <c r="A14">
        <v>7415029289</v>
      </c>
      <c r="B14" t="s">
        <v>8702</v>
      </c>
      <c r="C14" t="s">
        <v>9331</v>
      </c>
      <c r="D14">
        <v>5</v>
      </c>
      <c r="H14" t="s">
        <v>2500</v>
      </c>
      <c r="I14">
        <v>4</v>
      </c>
      <c r="M14" t="s">
        <v>8418</v>
      </c>
      <c r="N14" s="144">
        <v>1</v>
      </c>
    </row>
    <row r="15" spans="1:14" x14ac:dyDescent="0.25">
      <c r="A15">
        <v>7415029289</v>
      </c>
      <c r="B15" t="s">
        <v>8702</v>
      </c>
      <c r="C15" t="s">
        <v>3152</v>
      </c>
      <c r="D15">
        <v>35</v>
      </c>
      <c r="H15" t="s">
        <v>8901</v>
      </c>
      <c r="I15">
        <v>4</v>
      </c>
      <c r="M15" t="s">
        <v>8030</v>
      </c>
      <c r="N15" s="144">
        <v>1</v>
      </c>
    </row>
    <row r="16" spans="1:14" x14ac:dyDescent="0.25">
      <c r="A16">
        <v>7415029289</v>
      </c>
      <c r="B16" t="s">
        <v>8702</v>
      </c>
      <c r="C16" t="s">
        <v>8946</v>
      </c>
      <c r="D16">
        <v>16</v>
      </c>
      <c r="H16" t="s">
        <v>2898</v>
      </c>
      <c r="I16">
        <v>2</v>
      </c>
      <c r="M16" t="s">
        <v>8035</v>
      </c>
      <c r="N16" s="144">
        <v>1</v>
      </c>
    </row>
    <row r="17" spans="1:14" x14ac:dyDescent="0.25">
      <c r="A17">
        <v>7415029289</v>
      </c>
      <c r="B17" t="s">
        <v>8702</v>
      </c>
      <c r="C17" t="s">
        <v>8915</v>
      </c>
      <c r="D17">
        <v>1</v>
      </c>
      <c r="H17" t="s">
        <v>8906</v>
      </c>
      <c r="I17">
        <v>2</v>
      </c>
      <c r="M17" t="s">
        <v>8076</v>
      </c>
      <c r="N17" s="144">
        <v>5</v>
      </c>
    </row>
    <row r="18" spans="1:14" x14ac:dyDescent="0.25">
      <c r="A18">
        <v>7415029289</v>
      </c>
      <c r="B18" t="s">
        <v>8702</v>
      </c>
      <c r="C18" t="s">
        <v>9332</v>
      </c>
      <c r="D18">
        <v>1</v>
      </c>
      <c r="H18" t="s">
        <v>8820</v>
      </c>
      <c r="I18">
        <v>1</v>
      </c>
      <c r="M18" t="s">
        <v>5148</v>
      </c>
      <c r="N18" s="144">
        <v>17</v>
      </c>
    </row>
    <row r="19" spans="1:14" x14ac:dyDescent="0.25">
      <c r="A19">
        <v>7415029289</v>
      </c>
      <c r="B19" t="s">
        <v>8702</v>
      </c>
      <c r="C19" t="s">
        <v>8815</v>
      </c>
      <c r="D19">
        <v>5</v>
      </c>
      <c r="H19" t="s">
        <v>8905</v>
      </c>
      <c r="I19">
        <v>1</v>
      </c>
      <c r="M19" t="s">
        <v>5326</v>
      </c>
      <c r="N19" s="144">
        <v>1</v>
      </c>
    </row>
    <row r="20" spans="1:14" x14ac:dyDescent="0.25">
      <c r="A20">
        <v>7415029289</v>
      </c>
      <c r="B20" t="s">
        <v>8702</v>
      </c>
      <c r="C20" t="s">
        <v>8742</v>
      </c>
      <c r="D20">
        <v>1</v>
      </c>
      <c r="H20" t="s">
        <v>8742</v>
      </c>
      <c r="I20">
        <v>4</v>
      </c>
      <c r="M20" t="s">
        <v>5416</v>
      </c>
      <c r="N20" s="144">
        <v>13</v>
      </c>
    </row>
    <row r="21" spans="1:14" x14ac:dyDescent="0.25">
      <c r="A21">
        <v>7415029289</v>
      </c>
      <c r="B21" t="s">
        <v>8702</v>
      </c>
      <c r="C21" t="s">
        <v>9333</v>
      </c>
      <c r="D21">
        <v>3</v>
      </c>
      <c r="H21" t="s">
        <v>8907</v>
      </c>
      <c r="I21">
        <v>1</v>
      </c>
      <c r="M21" t="s">
        <v>5574</v>
      </c>
      <c r="N21" s="144">
        <v>1</v>
      </c>
    </row>
    <row r="22" spans="1:14" x14ac:dyDescent="0.25">
      <c r="A22">
        <v>7415029289</v>
      </c>
      <c r="B22" t="s">
        <v>8702</v>
      </c>
      <c r="C22" t="s">
        <v>8995</v>
      </c>
      <c r="D22">
        <v>7</v>
      </c>
      <c r="F22">
        <v>7401000191</v>
      </c>
      <c r="G22" t="s">
        <v>8681</v>
      </c>
      <c r="H22" t="s">
        <v>1652</v>
      </c>
      <c r="I22">
        <v>6</v>
      </c>
      <c r="M22" t="s">
        <v>5156</v>
      </c>
      <c r="N22" s="144">
        <v>2</v>
      </c>
    </row>
    <row r="23" spans="1:14" x14ac:dyDescent="0.25">
      <c r="A23">
        <v>7415029289</v>
      </c>
      <c r="B23" t="s">
        <v>8702</v>
      </c>
      <c r="C23" t="s">
        <v>9334</v>
      </c>
      <c r="D23">
        <v>2</v>
      </c>
      <c r="H23" t="s">
        <v>6716</v>
      </c>
      <c r="I23">
        <v>6</v>
      </c>
      <c r="M23" t="s">
        <v>8010</v>
      </c>
      <c r="N23" s="144">
        <v>6</v>
      </c>
    </row>
    <row r="24" spans="1:14" x14ac:dyDescent="0.25">
      <c r="A24">
        <v>7415029289</v>
      </c>
      <c r="B24" t="s">
        <v>8702</v>
      </c>
      <c r="C24" t="s">
        <v>9335</v>
      </c>
      <c r="D24">
        <v>5</v>
      </c>
      <c r="H24" t="s">
        <v>8795</v>
      </c>
      <c r="I24">
        <v>12</v>
      </c>
      <c r="M24" t="s">
        <v>8080</v>
      </c>
      <c r="N24" s="144">
        <v>2</v>
      </c>
    </row>
    <row r="25" spans="1:14" x14ac:dyDescent="0.25">
      <c r="A25">
        <v>7415029289</v>
      </c>
      <c r="B25" t="s">
        <v>8702</v>
      </c>
      <c r="C25" t="s">
        <v>8819</v>
      </c>
      <c r="D25">
        <v>115</v>
      </c>
      <c r="H25" t="s">
        <v>2260</v>
      </c>
      <c r="I25">
        <v>12</v>
      </c>
      <c r="M25" t="s">
        <v>7014</v>
      </c>
      <c r="N25" s="144">
        <v>7</v>
      </c>
    </row>
    <row r="26" spans="1:14" x14ac:dyDescent="0.25">
      <c r="A26">
        <v>7415029289</v>
      </c>
      <c r="B26" t="s">
        <v>8702</v>
      </c>
      <c r="C26" t="s">
        <v>4840</v>
      </c>
      <c r="D26">
        <v>2</v>
      </c>
      <c r="H26" t="s">
        <v>3197</v>
      </c>
      <c r="I26">
        <v>12</v>
      </c>
      <c r="K26">
        <v>7401000473</v>
      </c>
      <c r="L26" t="s">
        <v>8686</v>
      </c>
      <c r="M26" t="s">
        <v>1351</v>
      </c>
      <c r="N26" s="144">
        <v>1</v>
      </c>
    </row>
    <row r="27" spans="1:14" x14ac:dyDescent="0.25">
      <c r="A27">
        <v>7415029289</v>
      </c>
      <c r="B27" t="s">
        <v>8702</v>
      </c>
      <c r="C27" t="s">
        <v>9336</v>
      </c>
      <c r="D27">
        <v>5</v>
      </c>
      <c r="H27" t="s">
        <v>3710</v>
      </c>
      <c r="I27">
        <v>12</v>
      </c>
      <c r="M27" t="s">
        <v>1377</v>
      </c>
      <c r="N27" s="144">
        <v>2</v>
      </c>
    </row>
    <row r="28" spans="1:14" x14ac:dyDescent="0.25">
      <c r="A28">
        <v>7415029289</v>
      </c>
      <c r="B28" t="s">
        <v>8702</v>
      </c>
      <c r="C28" t="s">
        <v>9337</v>
      </c>
      <c r="D28">
        <v>3</v>
      </c>
      <c r="H28" t="s">
        <v>4043</v>
      </c>
      <c r="I28">
        <v>3</v>
      </c>
      <c r="M28" t="s">
        <v>2002</v>
      </c>
      <c r="N28" s="144">
        <v>1</v>
      </c>
    </row>
    <row r="29" spans="1:14" x14ac:dyDescent="0.25">
      <c r="A29">
        <v>7415029289</v>
      </c>
      <c r="B29" t="s">
        <v>8702</v>
      </c>
      <c r="C29" t="s">
        <v>4997</v>
      </c>
      <c r="D29">
        <v>2</v>
      </c>
      <c r="H29" t="s">
        <v>8819</v>
      </c>
      <c r="I29">
        <v>4</v>
      </c>
      <c r="M29" t="s">
        <v>2200</v>
      </c>
      <c r="N29" s="144">
        <v>1</v>
      </c>
    </row>
    <row r="30" spans="1:14" x14ac:dyDescent="0.25">
      <c r="A30">
        <v>7401000191</v>
      </c>
      <c r="B30" t="s">
        <v>8681</v>
      </c>
      <c r="C30" t="s">
        <v>9338</v>
      </c>
      <c r="D30">
        <v>1</v>
      </c>
      <c r="H30" t="s">
        <v>5203</v>
      </c>
      <c r="I30">
        <v>3</v>
      </c>
      <c r="M30" t="s">
        <v>7085</v>
      </c>
      <c r="N30" s="144">
        <v>2</v>
      </c>
    </row>
    <row r="31" spans="1:14" x14ac:dyDescent="0.25">
      <c r="A31">
        <v>7401000191</v>
      </c>
      <c r="B31" t="s">
        <v>8681</v>
      </c>
      <c r="C31" t="s">
        <v>6845</v>
      </c>
      <c r="D31">
        <v>12</v>
      </c>
      <c r="H31" t="s">
        <v>5416</v>
      </c>
      <c r="I31">
        <v>6</v>
      </c>
      <c r="M31" t="s">
        <v>2827</v>
      </c>
      <c r="N31" s="144">
        <v>1</v>
      </c>
    </row>
    <row r="32" spans="1:14" x14ac:dyDescent="0.25">
      <c r="A32">
        <v>7401000191</v>
      </c>
      <c r="B32" t="s">
        <v>8681</v>
      </c>
      <c r="C32" t="s">
        <v>3197</v>
      </c>
      <c r="D32">
        <v>12</v>
      </c>
      <c r="H32" t="s">
        <v>9330</v>
      </c>
      <c r="I32">
        <v>3</v>
      </c>
      <c r="M32" t="s">
        <v>4042</v>
      </c>
      <c r="N32" s="144">
        <v>1</v>
      </c>
    </row>
    <row r="33" spans="1:14" x14ac:dyDescent="0.25">
      <c r="A33">
        <v>7401000191</v>
      </c>
      <c r="B33" t="s">
        <v>8681</v>
      </c>
      <c r="C33" t="s">
        <v>2260</v>
      </c>
      <c r="D33">
        <v>12</v>
      </c>
      <c r="H33" t="s">
        <v>9338</v>
      </c>
      <c r="I33">
        <v>1</v>
      </c>
      <c r="M33" t="s">
        <v>4564</v>
      </c>
      <c r="N33" s="144">
        <v>1</v>
      </c>
    </row>
    <row r="34" spans="1:14" x14ac:dyDescent="0.25">
      <c r="A34">
        <v>7401000191</v>
      </c>
      <c r="B34" t="s">
        <v>8681</v>
      </c>
      <c r="C34" t="s">
        <v>9339</v>
      </c>
      <c r="D34">
        <v>1</v>
      </c>
      <c r="H34" t="s">
        <v>9339</v>
      </c>
      <c r="I34">
        <v>1</v>
      </c>
      <c r="M34" t="s">
        <v>4606</v>
      </c>
      <c r="N34" s="144">
        <v>1</v>
      </c>
    </row>
    <row r="35" spans="1:14" x14ac:dyDescent="0.25">
      <c r="A35">
        <v>7401000191</v>
      </c>
      <c r="B35" t="s">
        <v>8681</v>
      </c>
      <c r="C35" t="s">
        <v>2658</v>
      </c>
      <c r="D35">
        <v>3</v>
      </c>
      <c r="H35" t="s">
        <v>9340</v>
      </c>
      <c r="I35">
        <v>1</v>
      </c>
      <c r="M35" t="s">
        <v>4784</v>
      </c>
      <c r="N35" s="144">
        <v>1</v>
      </c>
    </row>
    <row r="36" spans="1:14" x14ac:dyDescent="0.25">
      <c r="A36">
        <v>7401000191</v>
      </c>
      <c r="B36" t="s">
        <v>8681</v>
      </c>
      <c r="C36" t="s">
        <v>5203</v>
      </c>
      <c r="D36">
        <v>3</v>
      </c>
      <c r="F36">
        <v>7401000473</v>
      </c>
      <c r="G36" t="s">
        <v>8686</v>
      </c>
      <c r="H36" t="s">
        <v>9356</v>
      </c>
      <c r="I36">
        <v>2</v>
      </c>
      <c r="M36" t="s">
        <v>4851</v>
      </c>
      <c r="N36" s="144">
        <v>8</v>
      </c>
    </row>
    <row r="37" spans="1:14" x14ac:dyDescent="0.25">
      <c r="A37">
        <v>7401000191</v>
      </c>
      <c r="B37" t="s">
        <v>8681</v>
      </c>
      <c r="C37" t="s">
        <v>1652</v>
      </c>
      <c r="D37">
        <v>6</v>
      </c>
      <c r="H37" t="s">
        <v>9361</v>
      </c>
      <c r="I37">
        <v>1</v>
      </c>
      <c r="M37" t="s">
        <v>4882</v>
      </c>
      <c r="N37" s="144">
        <v>14</v>
      </c>
    </row>
    <row r="38" spans="1:14" x14ac:dyDescent="0.25">
      <c r="A38">
        <v>7401000191</v>
      </c>
      <c r="B38" t="s">
        <v>8681</v>
      </c>
      <c r="C38" t="s">
        <v>3710</v>
      </c>
      <c r="D38">
        <v>12</v>
      </c>
      <c r="H38" t="s">
        <v>9355</v>
      </c>
      <c r="I38">
        <v>1</v>
      </c>
      <c r="M38" t="s">
        <v>5148</v>
      </c>
      <c r="N38" s="144">
        <v>11</v>
      </c>
    </row>
    <row r="39" spans="1:14" x14ac:dyDescent="0.25">
      <c r="A39">
        <v>7401000191</v>
      </c>
      <c r="B39" t="s">
        <v>8681</v>
      </c>
      <c r="C39" t="s">
        <v>4842</v>
      </c>
      <c r="D39">
        <v>4</v>
      </c>
      <c r="H39" t="s">
        <v>4851</v>
      </c>
      <c r="I39">
        <v>3</v>
      </c>
      <c r="M39" t="s">
        <v>5155</v>
      </c>
      <c r="N39" s="144">
        <v>2</v>
      </c>
    </row>
    <row r="40" spans="1:14" x14ac:dyDescent="0.25">
      <c r="A40">
        <v>7401000191</v>
      </c>
      <c r="B40" t="s">
        <v>8681</v>
      </c>
      <c r="C40" t="s">
        <v>4043</v>
      </c>
      <c r="D40">
        <v>3</v>
      </c>
      <c r="H40" t="s">
        <v>9370</v>
      </c>
      <c r="I40">
        <v>3</v>
      </c>
      <c r="M40" t="s">
        <v>5282</v>
      </c>
      <c r="N40" s="144">
        <v>1</v>
      </c>
    </row>
    <row r="41" spans="1:14" x14ac:dyDescent="0.25">
      <c r="A41">
        <v>7401000191</v>
      </c>
      <c r="B41" t="s">
        <v>8681</v>
      </c>
      <c r="C41" t="s">
        <v>6716</v>
      </c>
      <c r="D41">
        <v>6</v>
      </c>
      <c r="H41" t="s">
        <v>9365</v>
      </c>
      <c r="I41">
        <v>1</v>
      </c>
      <c r="M41" t="s">
        <v>5416</v>
      </c>
      <c r="N41" s="144">
        <v>1</v>
      </c>
    </row>
    <row r="42" spans="1:14" x14ac:dyDescent="0.25">
      <c r="A42">
        <v>7401000191</v>
      </c>
      <c r="B42" t="s">
        <v>8681</v>
      </c>
      <c r="C42" t="s">
        <v>5416</v>
      </c>
      <c r="D42">
        <v>6</v>
      </c>
      <c r="H42" t="s">
        <v>4871</v>
      </c>
      <c r="I42">
        <v>1</v>
      </c>
      <c r="M42" t="s">
        <v>5524</v>
      </c>
      <c r="N42" s="144">
        <v>1</v>
      </c>
    </row>
    <row r="43" spans="1:14" x14ac:dyDescent="0.25">
      <c r="A43">
        <v>7401000191</v>
      </c>
      <c r="B43" t="s">
        <v>8681</v>
      </c>
      <c r="C43" t="s">
        <v>9340</v>
      </c>
      <c r="D43">
        <v>1</v>
      </c>
      <c r="H43" t="s">
        <v>9349</v>
      </c>
      <c r="I43">
        <v>1</v>
      </c>
      <c r="M43" t="s">
        <v>5537</v>
      </c>
      <c r="N43" s="144">
        <v>15</v>
      </c>
    </row>
    <row r="44" spans="1:14" x14ac:dyDescent="0.25">
      <c r="A44">
        <v>7401011796</v>
      </c>
      <c r="B44" t="s">
        <v>8688</v>
      </c>
      <c r="C44" t="s">
        <v>9341</v>
      </c>
      <c r="D44">
        <v>1</v>
      </c>
      <c r="H44" t="s">
        <v>9350</v>
      </c>
      <c r="I44">
        <v>1</v>
      </c>
      <c r="M44" t="s">
        <v>5574</v>
      </c>
      <c r="N44" s="144">
        <v>1</v>
      </c>
    </row>
    <row r="45" spans="1:14" x14ac:dyDescent="0.25">
      <c r="A45">
        <v>7401011796</v>
      </c>
      <c r="B45" t="s">
        <v>8688</v>
      </c>
      <c r="C45" t="s">
        <v>5203</v>
      </c>
      <c r="D45">
        <v>1</v>
      </c>
      <c r="H45" t="s">
        <v>9351</v>
      </c>
      <c r="I45">
        <v>1</v>
      </c>
      <c r="M45" t="s">
        <v>4105</v>
      </c>
      <c r="N45" s="144">
        <v>1</v>
      </c>
    </row>
    <row r="46" spans="1:14" x14ac:dyDescent="0.25">
      <c r="A46">
        <v>7401011796</v>
      </c>
      <c r="B46" t="s">
        <v>8688</v>
      </c>
      <c r="C46" t="s">
        <v>9342</v>
      </c>
      <c r="D46">
        <v>1</v>
      </c>
      <c r="H46" t="s">
        <v>9352</v>
      </c>
      <c r="I46">
        <v>1</v>
      </c>
      <c r="M46" t="s">
        <v>5408</v>
      </c>
      <c r="N46" s="144">
        <v>2</v>
      </c>
    </row>
    <row r="47" spans="1:14" x14ac:dyDescent="0.25">
      <c r="A47">
        <v>7401011796</v>
      </c>
      <c r="B47" t="s">
        <v>8688</v>
      </c>
      <c r="C47" t="s">
        <v>5148</v>
      </c>
      <c r="D47">
        <v>2</v>
      </c>
      <c r="H47" t="s">
        <v>9353</v>
      </c>
      <c r="I47">
        <v>2</v>
      </c>
      <c r="M47" t="s">
        <v>4103</v>
      </c>
      <c r="N47" s="144">
        <v>1</v>
      </c>
    </row>
    <row r="48" spans="1:14" x14ac:dyDescent="0.25">
      <c r="A48">
        <v>7401011796</v>
      </c>
      <c r="B48" t="s">
        <v>8688</v>
      </c>
      <c r="C48" t="s">
        <v>9343</v>
      </c>
      <c r="D48">
        <v>1</v>
      </c>
      <c r="H48" t="s">
        <v>9354</v>
      </c>
      <c r="I48">
        <v>1</v>
      </c>
      <c r="M48" t="s">
        <v>3664</v>
      </c>
      <c r="N48" s="144">
        <v>1</v>
      </c>
    </row>
    <row r="49" spans="1:14" x14ac:dyDescent="0.25">
      <c r="A49">
        <v>7401011796</v>
      </c>
      <c r="B49" t="s">
        <v>8688</v>
      </c>
      <c r="C49" t="s">
        <v>3342</v>
      </c>
      <c r="D49">
        <v>1</v>
      </c>
      <c r="H49" t="s">
        <v>9357</v>
      </c>
      <c r="I49">
        <v>1</v>
      </c>
      <c r="M49" t="s">
        <v>4718</v>
      </c>
      <c r="N49" s="144">
        <v>1</v>
      </c>
    </row>
    <row r="50" spans="1:14" x14ac:dyDescent="0.25">
      <c r="A50">
        <v>7401011796</v>
      </c>
      <c r="B50" t="s">
        <v>8688</v>
      </c>
      <c r="C50" t="s">
        <v>9344</v>
      </c>
      <c r="D50">
        <v>3</v>
      </c>
      <c r="H50" t="s">
        <v>9358</v>
      </c>
      <c r="I50">
        <v>1</v>
      </c>
      <c r="M50" t="s">
        <v>3128</v>
      </c>
      <c r="N50" s="144">
        <v>1</v>
      </c>
    </row>
    <row r="51" spans="1:14" x14ac:dyDescent="0.25">
      <c r="A51">
        <v>7401011796</v>
      </c>
      <c r="B51" t="s">
        <v>8688</v>
      </c>
      <c r="C51" t="s">
        <v>5326</v>
      </c>
      <c r="D51">
        <v>1</v>
      </c>
      <c r="H51" t="s">
        <v>9359</v>
      </c>
      <c r="I51">
        <v>3</v>
      </c>
      <c r="M51" t="s">
        <v>4860</v>
      </c>
      <c r="N51" s="144">
        <v>1</v>
      </c>
    </row>
    <row r="52" spans="1:14" x14ac:dyDescent="0.25">
      <c r="A52">
        <v>7401011796</v>
      </c>
      <c r="B52" t="s">
        <v>8688</v>
      </c>
      <c r="C52" t="s">
        <v>4614</v>
      </c>
      <c r="D52">
        <v>1</v>
      </c>
      <c r="H52" t="s">
        <v>9360</v>
      </c>
      <c r="I52">
        <v>1</v>
      </c>
      <c r="M52" t="s">
        <v>3543</v>
      </c>
      <c r="N52" s="144">
        <v>1</v>
      </c>
    </row>
    <row r="53" spans="1:14" x14ac:dyDescent="0.25">
      <c r="A53">
        <v>7401011796</v>
      </c>
      <c r="B53" t="s">
        <v>8688</v>
      </c>
      <c r="C53" t="s">
        <v>9345</v>
      </c>
      <c r="D53">
        <v>1</v>
      </c>
      <c r="H53" t="s">
        <v>9362</v>
      </c>
      <c r="I53">
        <v>1</v>
      </c>
      <c r="M53" t="s">
        <v>6854</v>
      </c>
      <c r="N53" s="144">
        <v>1</v>
      </c>
    </row>
    <row r="54" spans="1:14" x14ac:dyDescent="0.25">
      <c r="A54">
        <v>7401011796</v>
      </c>
      <c r="B54" t="s">
        <v>8688</v>
      </c>
      <c r="C54" t="s">
        <v>4840</v>
      </c>
      <c r="D54">
        <v>2</v>
      </c>
      <c r="H54" t="s">
        <v>9363</v>
      </c>
      <c r="I54">
        <v>2</v>
      </c>
      <c r="K54">
        <v>7401011796</v>
      </c>
      <c r="L54" t="s">
        <v>8688</v>
      </c>
      <c r="M54" t="s">
        <v>2218</v>
      </c>
      <c r="N54" s="144">
        <v>1</v>
      </c>
    </row>
    <row r="55" spans="1:14" x14ac:dyDescent="0.25">
      <c r="A55">
        <v>7401011796</v>
      </c>
      <c r="B55" t="s">
        <v>8688</v>
      </c>
      <c r="C55" t="s">
        <v>9346</v>
      </c>
      <c r="D55">
        <v>5</v>
      </c>
      <c r="H55" t="s">
        <v>9364</v>
      </c>
      <c r="I55">
        <v>1</v>
      </c>
      <c r="M55" t="s">
        <v>3710</v>
      </c>
      <c r="N55" s="144">
        <v>3</v>
      </c>
    </row>
    <row r="56" spans="1:14" x14ac:dyDescent="0.25">
      <c r="A56">
        <v>7401011796</v>
      </c>
      <c r="B56" t="s">
        <v>8688</v>
      </c>
      <c r="C56" t="s">
        <v>8766</v>
      </c>
      <c r="D56">
        <v>2</v>
      </c>
      <c r="H56" t="s">
        <v>9366</v>
      </c>
      <c r="I56">
        <v>1</v>
      </c>
      <c r="M56" t="s">
        <v>4001</v>
      </c>
      <c r="N56" s="144">
        <v>1</v>
      </c>
    </row>
    <row r="57" spans="1:14" x14ac:dyDescent="0.25">
      <c r="A57">
        <v>7401011796</v>
      </c>
      <c r="B57" t="s">
        <v>8688</v>
      </c>
      <c r="C57" t="s">
        <v>5455</v>
      </c>
      <c r="D57">
        <v>1</v>
      </c>
      <c r="H57" t="s">
        <v>9367</v>
      </c>
      <c r="I57">
        <v>1</v>
      </c>
      <c r="M57" t="s">
        <v>4793</v>
      </c>
      <c r="N57" s="144">
        <v>1</v>
      </c>
    </row>
    <row r="58" spans="1:14" x14ac:dyDescent="0.25">
      <c r="A58">
        <v>7401011796</v>
      </c>
      <c r="B58" t="s">
        <v>8688</v>
      </c>
      <c r="C58" t="s">
        <v>3710</v>
      </c>
      <c r="D58">
        <v>2</v>
      </c>
      <c r="H58" t="s">
        <v>9368</v>
      </c>
      <c r="I58">
        <v>1</v>
      </c>
      <c r="M58" t="s">
        <v>4882</v>
      </c>
      <c r="N58" s="144">
        <v>4</v>
      </c>
    </row>
    <row r="59" spans="1:14" x14ac:dyDescent="0.25">
      <c r="A59">
        <v>7401011796</v>
      </c>
      <c r="B59" t="s">
        <v>8688</v>
      </c>
      <c r="C59" t="s">
        <v>6716</v>
      </c>
      <c r="D59">
        <v>1</v>
      </c>
      <c r="H59" t="s">
        <v>9369</v>
      </c>
      <c r="I59">
        <v>1</v>
      </c>
      <c r="M59" t="s">
        <v>5148</v>
      </c>
      <c r="N59" s="144">
        <v>3</v>
      </c>
    </row>
    <row r="60" spans="1:14" x14ac:dyDescent="0.25">
      <c r="A60">
        <v>7401011796</v>
      </c>
      <c r="B60" t="s">
        <v>8688</v>
      </c>
      <c r="C60" t="s">
        <v>9347</v>
      </c>
      <c r="D60">
        <v>2</v>
      </c>
      <c r="H60" t="s">
        <v>9371</v>
      </c>
      <c r="I60">
        <v>6</v>
      </c>
      <c r="M60" t="s">
        <v>5326</v>
      </c>
      <c r="N60" s="144">
        <v>2</v>
      </c>
    </row>
    <row r="61" spans="1:14" x14ac:dyDescent="0.25">
      <c r="A61">
        <v>7401011796</v>
      </c>
      <c r="B61" t="s">
        <v>8688</v>
      </c>
      <c r="C61" t="s">
        <v>5537</v>
      </c>
      <c r="D61">
        <v>2</v>
      </c>
      <c r="H61" t="s">
        <v>9372</v>
      </c>
      <c r="I61">
        <v>1</v>
      </c>
      <c r="M61" t="s">
        <v>5537</v>
      </c>
      <c r="N61" s="144">
        <v>3</v>
      </c>
    </row>
    <row r="62" spans="1:14" x14ac:dyDescent="0.25">
      <c r="A62">
        <v>7401011796</v>
      </c>
      <c r="B62" t="s">
        <v>8688</v>
      </c>
      <c r="C62" t="s">
        <v>7527</v>
      </c>
      <c r="D62">
        <v>1</v>
      </c>
      <c r="H62" t="s">
        <v>9373</v>
      </c>
      <c r="I62">
        <v>1</v>
      </c>
      <c r="M62" t="s">
        <v>2216</v>
      </c>
      <c r="N62" s="144">
        <v>1</v>
      </c>
    </row>
    <row r="63" spans="1:14" x14ac:dyDescent="0.25">
      <c r="A63">
        <v>7401011796</v>
      </c>
      <c r="B63" t="s">
        <v>8688</v>
      </c>
      <c r="C63" t="s">
        <v>9348</v>
      </c>
      <c r="D63">
        <v>1</v>
      </c>
      <c r="H63" t="s">
        <v>9374</v>
      </c>
      <c r="I63">
        <v>1</v>
      </c>
      <c r="K63">
        <v>7402006277</v>
      </c>
      <c r="L63" t="s">
        <v>8689</v>
      </c>
      <c r="M63" t="s">
        <v>4001</v>
      </c>
      <c r="N63" s="144">
        <v>2</v>
      </c>
    </row>
    <row r="64" spans="1:14" x14ac:dyDescent="0.25">
      <c r="A64">
        <v>7401011796</v>
      </c>
      <c r="B64" t="s">
        <v>8688</v>
      </c>
      <c r="C64" t="s">
        <v>8199</v>
      </c>
      <c r="D64">
        <v>1</v>
      </c>
      <c r="H64" t="s">
        <v>9375</v>
      </c>
      <c r="I64">
        <v>4</v>
      </c>
      <c r="M64" t="s">
        <v>8548</v>
      </c>
      <c r="N64" s="144">
        <v>2</v>
      </c>
    </row>
    <row r="65" spans="1:14" x14ac:dyDescent="0.25">
      <c r="A65">
        <v>7401000473</v>
      </c>
      <c r="B65" t="s">
        <v>8686</v>
      </c>
      <c r="C65" t="s">
        <v>9349</v>
      </c>
      <c r="D65">
        <v>1</v>
      </c>
      <c r="H65" t="s">
        <v>9376</v>
      </c>
      <c r="I65">
        <v>1</v>
      </c>
      <c r="M65" t="s">
        <v>5148</v>
      </c>
      <c r="N65" s="144">
        <v>5</v>
      </c>
    </row>
    <row r="66" spans="1:14" x14ac:dyDescent="0.25">
      <c r="A66">
        <v>7401000473</v>
      </c>
      <c r="B66" t="s">
        <v>8686</v>
      </c>
      <c r="C66" t="s">
        <v>9350</v>
      </c>
      <c r="D66">
        <v>1</v>
      </c>
      <c r="H66" t="s">
        <v>9377</v>
      </c>
      <c r="I66">
        <v>1</v>
      </c>
      <c r="K66">
        <v>7404006071</v>
      </c>
      <c r="L66" t="s">
        <v>8690</v>
      </c>
      <c r="M66" t="s">
        <v>5537</v>
      </c>
      <c r="N66" s="144">
        <v>1</v>
      </c>
    </row>
    <row r="67" spans="1:14" x14ac:dyDescent="0.25">
      <c r="A67">
        <v>7401000473</v>
      </c>
      <c r="B67" t="s">
        <v>8686</v>
      </c>
      <c r="C67" t="s">
        <v>9351</v>
      </c>
      <c r="D67">
        <v>1</v>
      </c>
      <c r="H67" t="s">
        <v>9378</v>
      </c>
      <c r="I67">
        <v>7</v>
      </c>
      <c r="K67">
        <v>7404052938</v>
      </c>
      <c r="L67" t="s">
        <v>8691</v>
      </c>
      <c r="M67" t="s">
        <v>4859</v>
      </c>
      <c r="N67" s="144">
        <v>5</v>
      </c>
    </row>
    <row r="68" spans="1:14" x14ac:dyDescent="0.25">
      <c r="A68">
        <v>7401000473</v>
      </c>
      <c r="B68" t="s">
        <v>8686</v>
      </c>
      <c r="C68" t="s">
        <v>9352</v>
      </c>
      <c r="D68">
        <v>1</v>
      </c>
      <c r="H68" t="s">
        <v>9379</v>
      </c>
      <c r="I68">
        <v>1</v>
      </c>
      <c r="M68" t="s">
        <v>5537</v>
      </c>
      <c r="N68" s="144">
        <v>30</v>
      </c>
    </row>
    <row r="69" spans="1:14" x14ac:dyDescent="0.25">
      <c r="A69">
        <v>7401000473</v>
      </c>
      <c r="B69" t="s">
        <v>8686</v>
      </c>
      <c r="C69" t="s">
        <v>9353</v>
      </c>
      <c r="D69">
        <v>2</v>
      </c>
      <c r="H69" t="s">
        <v>9380</v>
      </c>
      <c r="I69">
        <v>1</v>
      </c>
      <c r="K69">
        <v>7405000428</v>
      </c>
      <c r="L69" t="s">
        <v>8692</v>
      </c>
      <c r="M69" t="s">
        <v>4001</v>
      </c>
      <c r="N69" s="144">
        <v>14</v>
      </c>
    </row>
    <row r="70" spans="1:14" x14ac:dyDescent="0.25">
      <c r="A70">
        <v>7401000473</v>
      </c>
      <c r="B70" t="s">
        <v>8686</v>
      </c>
      <c r="C70" t="s">
        <v>9354</v>
      </c>
      <c r="D70">
        <v>1</v>
      </c>
      <c r="H70" t="s">
        <v>9381</v>
      </c>
      <c r="I70">
        <v>1</v>
      </c>
      <c r="M70" t="s">
        <v>8762</v>
      </c>
      <c r="N70" s="144">
        <v>8</v>
      </c>
    </row>
    <row r="71" spans="1:14" x14ac:dyDescent="0.25">
      <c r="A71">
        <v>7401000473</v>
      </c>
      <c r="B71" t="s">
        <v>8686</v>
      </c>
      <c r="C71" t="s">
        <v>9355</v>
      </c>
      <c r="D71">
        <v>1</v>
      </c>
      <c r="H71" t="s">
        <v>9382</v>
      </c>
      <c r="I71">
        <v>1</v>
      </c>
      <c r="M71" t="s">
        <v>4842</v>
      </c>
      <c r="N71" s="144">
        <v>20</v>
      </c>
    </row>
    <row r="72" spans="1:14" x14ac:dyDescent="0.25">
      <c r="A72">
        <v>7401000473</v>
      </c>
      <c r="B72" t="s">
        <v>8686</v>
      </c>
      <c r="C72" t="s">
        <v>9356</v>
      </c>
      <c r="D72">
        <v>2</v>
      </c>
      <c r="H72" t="s">
        <v>9383</v>
      </c>
      <c r="I72">
        <v>2</v>
      </c>
      <c r="M72" t="s">
        <v>5148</v>
      </c>
      <c r="N72" s="144">
        <v>30</v>
      </c>
    </row>
    <row r="73" spans="1:14" x14ac:dyDescent="0.25">
      <c r="A73">
        <v>7401000473</v>
      </c>
      <c r="B73" t="s">
        <v>8686</v>
      </c>
      <c r="C73" t="s">
        <v>9357</v>
      </c>
      <c r="D73">
        <v>1</v>
      </c>
      <c r="H73" t="s">
        <v>9384</v>
      </c>
      <c r="I73">
        <v>1</v>
      </c>
      <c r="M73" t="s">
        <v>5326</v>
      </c>
      <c r="N73" s="144">
        <v>9</v>
      </c>
    </row>
    <row r="74" spans="1:14" x14ac:dyDescent="0.25">
      <c r="A74">
        <v>7401000473</v>
      </c>
      <c r="B74" t="s">
        <v>8686</v>
      </c>
      <c r="C74" t="s">
        <v>9358</v>
      </c>
      <c r="D74">
        <v>1</v>
      </c>
      <c r="H74" t="s">
        <v>9385</v>
      </c>
      <c r="I74">
        <v>2</v>
      </c>
      <c r="K74">
        <v>7410006513</v>
      </c>
      <c r="L74" t="s">
        <v>8693</v>
      </c>
      <c r="M74" t="s">
        <v>5148</v>
      </c>
      <c r="N74" s="144">
        <v>13</v>
      </c>
    </row>
    <row r="75" spans="1:14" x14ac:dyDescent="0.25">
      <c r="A75">
        <v>7401000473</v>
      </c>
      <c r="B75" t="s">
        <v>8686</v>
      </c>
      <c r="C75" t="s">
        <v>4851</v>
      </c>
      <c r="D75">
        <v>3</v>
      </c>
      <c r="H75" t="s">
        <v>9386</v>
      </c>
      <c r="I75">
        <v>2</v>
      </c>
      <c r="K75">
        <v>7411009901</v>
      </c>
      <c r="L75" t="s">
        <v>8694</v>
      </c>
      <c r="M75" t="s">
        <v>3777</v>
      </c>
      <c r="N75" s="144">
        <v>2</v>
      </c>
    </row>
    <row r="76" spans="1:14" x14ac:dyDescent="0.25">
      <c r="A76">
        <v>7401000473</v>
      </c>
      <c r="B76" t="s">
        <v>8686</v>
      </c>
      <c r="C76" t="s">
        <v>9359</v>
      </c>
      <c r="D76">
        <v>3</v>
      </c>
      <c r="H76" t="s">
        <v>9387</v>
      </c>
      <c r="I76">
        <v>2</v>
      </c>
      <c r="M76" t="s">
        <v>8695</v>
      </c>
      <c r="N76" s="144">
        <v>1</v>
      </c>
    </row>
    <row r="77" spans="1:14" x14ac:dyDescent="0.25">
      <c r="A77">
        <v>7401000473</v>
      </c>
      <c r="B77" t="s">
        <v>8686</v>
      </c>
      <c r="C77" t="s">
        <v>9360</v>
      </c>
      <c r="D77">
        <v>1</v>
      </c>
      <c r="H77" t="s">
        <v>9388</v>
      </c>
      <c r="I77">
        <v>1</v>
      </c>
      <c r="M77" t="s">
        <v>4851</v>
      </c>
      <c r="N77" s="144">
        <v>1</v>
      </c>
    </row>
    <row r="78" spans="1:14" x14ac:dyDescent="0.25">
      <c r="A78">
        <v>7401000473</v>
      </c>
      <c r="B78" t="s">
        <v>8686</v>
      </c>
      <c r="C78" t="s">
        <v>9361</v>
      </c>
      <c r="D78">
        <v>1</v>
      </c>
      <c r="H78" t="s">
        <v>9389</v>
      </c>
      <c r="I78">
        <v>1</v>
      </c>
      <c r="M78" t="s">
        <v>4859</v>
      </c>
      <c r="N78" s="144">
        <v>4</v>
      </c>
    </row>
    <row r="79" spans="1:14" x14ac:dyDescent="0.25">
      <c r="A79">
        <v>7401000473</v>
      </c>
      <c r="B79" t="s">
        <v>8686</v>
      </c>
      <c r="C79" t="s">
        <v>9362</v>
      </c>
      <c r="D79">
        <v>1</v>
      </c>
      <c r="H79" t="s">
        <v>9390</v>
      </c>
      <c r="I79">
        <v>2</v>
      </c>
      <c r="M79" t="s">
        <v>4882</v>
      </c>
      <c r="N79" s="144">
        <v>93</v>
      </c>
    </row>
    <row r="80" spans="1:14" x14ac:dyDescent="0.25">
      <c r="A80">
        <v>7401000473</v>
      </c>
      <c r="B80" t="s">
        <v>8686</v>
      </c>
      <c r="C80" t="s">
        <v>9363</v>
      </c>
      <c r="D80">
        <v>2</v>
      </c>
      <c r="H80" t="s">
        <v>9391</v>
      </c>
      <c r="I80">
        <v>12</v>
      </c>
      <c r="M80" t="s">
        <v>8548</v>
      </c>
      <c r="N80" s="144">
        <v>7</v>
      </c>
    </row>
    <row r="81" spans="1:14" x14ac:dyDescent="0.25">
      <c r="A81">
        <v>7401000473</v>
      </c>
      <c r="B81" t="s">
        <v>8686</v>
      </c>
      <c r="C81" t="s">
        <v>9364</v>
      </c>
      <c r="D81">
        <v>1</v>
      </c>
      <c r="H81" t="s">
        <v>9392</v>
      </c>
      <c r="I81">
        <v>8</v>
      </c>
      <c r="M81" t="s">
        <v>5222</v>
      </c>
      <c r="N81" s="144">
        <v>2</v>
      </c>
    </row>
    <row r="82" spans="1:14" x14ac:dyDescent="0.25">
      <c r="A82">
        <v>7401000473</v>
      </c>
      <c r="B82" t="s">
        <v>8686</v>
      </c>
      <c r="C82" t="s">
        <v>9365</v>
      </c>
      <c r="D82">
        <v>1</v>
      </c>
      <c r="H82" t="s">
        <v>9393</v>
      </c>
      <c r="I82">
        <v>1</v>
      </c>
      <c r="K82">
        <v>7414001428</v>
      </c>
      <c r="L82" t="s">
        <v>8697</v>
      </c>
      <c r="M82" t="s">
        <v>2375</v>
      </c>
      <c r="N82" s="144">
        <v>21</v>
      </c>
    </row>
    <row r="83" spans="1:14" x14ac:dyDescent="0.25">
      <c r="A83">
        <v>7401000473</v>
      </c>
      <c r="B83" t="s">
        <v>8686</v>
      </c>
      <c r="C83" t="s">
        <v>9366</v>
      </c>
      <c r="D83">
        <v>1</v>
      </c>
      <c r="H83" t="s">
        <v>9394</v>
      </c>
      <c r="I83">
        <v>1</v>
      </c>
      <c r="M83" t="s">
        <v>3710</v>
      </c>
      <c r="N83" s="144">
        <v>4</v>
      </c>
    </row>
    <row r="84" spans="1:14" x14ac:dyDescent="0.25">
      <c r="A84">
        <v>7401000473</v>
      </c>
      <c r="B84" t="s">
        <v>8686</v>
      </c>
      <c r="C84" t="s">
        <v>4871</v>
      </c>
      <c r="D84">
        <v>1</v>
      </c>
      <c r="F84">
        <v>7401011669</v>
      </c>
      <c r="G84" t="s">
        <v>9128</v>
      </c>
      <c r="H84" t="s">
        <v>1621</v>
      </c>
      <c r="I84">
        <v>1</v>
      </c>
      <c r="M84" t="s">
        <v>4882</v>
      </c>
      <c r="N84" s="144">
        <v>4</v>
      </c>
    </row>
    <row r="85" spans="1:14" x14ac:dyDescent="0.25">
      <c r="A85">
        <v>7401000473</v>
      </c>
      <c r="B85" t="s">
        <v>8686</v>
      </c>
      <c r="C85" t="s">
        <v>9367</v>
      </c>
      <c r="D85">
        <v>1</v>
      </c>
      <c r="H85" t="s">
        <v>6716</v>
      </c>
      <c r="I85">
        <v>7</v>
      </c>
      <c r="M85" t="s">
        <v>5028</v>
      </c>
      <c r="N85" s="144">
        <v>23</v>
      </c>
    </row>
    <row r="86" spans="1:14" x14ac:dyDescent="0.25">
      <c r="A86">
        <v>7401000473</v>
      </c>
      <c r="B86" t="s">
        <v>8686</v>
      </c>
      <c r="C86" t="s">
        <v>9368</v>
      </c>
      <c r="D86">
        <v>1</v>
      </c>
      <c r="H86" t="s">
        <v>8795</v>
      </c>
      <c r="I86">
        <v>3</v>
      </c>
      <c r="M86" t="s">
        <v>5502</v>
      </c>
      <c r="N86" s="144">
        <v>5</v>
      </c>
    </row>
    <row r="87" spans="1:14" x14ac:dyDescent="0.25">
      <c r="A87">
        <v>7401000473</v>
      </c>
      <c r="B87" t="s">
        <v>8686</v>
      </c>
      <c r="C87" t="s">
        <v>9369</v>
      </c>
      <c r="D87">
        <v>1</v>
      </c>
      <c r="H87" t="s">
        <v>8818</v>
      </c>
      <c r="I87">
        <v>1</v>
      </c>
      <c r="K87">
        <v>7414003633</v>
      </c>
      <c r="L87" t="s">
        <v>8699</v>
      </c>
      <c r="M87" t="s">
        <v>1620</v>
      </c>
      <c r="N87" s="144">
        <v>21</v>
      </c>
    </row>
    <row r="88" spans="1:14" x14ac:dyDescent="0.25">
      <c r="A88">
        <v>7401000473</v>
      </c>
      <c r="B88" t="s">
        <v>8686</v>
      </c>
      <c r="C88" t="s">
        <v>9370</v>
      </c>
      <c r="D88">
        <v>3</v>
      </c>
      <c r="H88" t="s">
        <v>9493</v>
      </c>
      <c r="I88">
        <v>10</v>
      </c>
      <c r="M88" t="s">
        <v>2375</v>
      </c>
      <c r="N88" s="144">
        <v>59</v>
      </c>
    </row>
    <row r="89" spans="1:14" x14ac:dyDescent="0.25">
      <c r="A89">
        <v>7401000473</v>
      </c>
      <c r="B89" t="s">
        <v>8686</v>
      </c>
      <c r="C89" t="s">
        <v>9371</v>
      </c>
      <c r="D89">
        <v>6</v>
      </c>
      <c r="H89" t="s">
        <v>8816</v>
      </c>
      <c r="I89">
        <v>2</v>
      </c>
      <c r="M89" t="s">
        <v>8478</v>
      </c>
      <c r="N89" s="144">
        <v>2</v>
      </c>
    </row>
    <row r="90" spans="1:14" x14ac:dyDescent="0.25">
      <c r="A90">
        <v>7401000473</v>
      </c>
      <c r="B90" t="s">
        <v>8686</v>
      </c>
      <c r="C90" t="s">
        <v>9372</v>
      </c>
      <c r="D90">
        <v>1</v>
      </c>
      <c r="H90" t="s">
        <v>8815</v>
      </c>
      <c r="I90">
        <v>7</v>
      </c>
      <c r="M90" t="s">
        <v>3635</v>
      </c>
      <c r="N90" s="144">
        <v>22</v>
      </c>
    </row>
    <row r="91" spans="1:14" x14ac:dyDescent="0.25">
      <c r="A91">
        <v>7401000473</v>
      </c>
      <c r="B91" t="s">
        <v>8686</v>
      </c>
      <c r="C91" t="s">
        <v>9373</v>
      </c>
      <c r="D91">
        <v>1</v>
      </c>
      <c r="H91" t="s">
        <v>8817</v>
      </c>
      <c r="I91">
        <v>4</v>
      </c>
      <c r="M91" t="s">
        <v>3636</v>
      </c>
      <c r="N91" s="144">
        <v>23</v>
      </c>
    </row>
    <row r="92" spans="1:14" x14ac:dyDescent="0.25">
      <c r="A92">
        <v>7401000473</v>
      </c>
      <c r="B92" t="s">
        <v>8686</v>
      </c>
      <c r="C92" t="s">
        <v>9374</v>
      </c>
      <c r="D92">
        <v>1</v>
      </c>
      <c r="H92" t="s">
        <v>8798</v>
      </c>
      <c r="I92">
        <v>2</v>
      </c>
      <c r="M92" t="s">
        <v>4086</v>
      </c>
      <c r="N92" s="144">
        <v>43</v>
      </c>
    </row>
    <row r="93" spans="1:14" x14ac:dyDescent="0.25">
      <c r="A93">
        <v>7401000473</v>
      </c>
      <c r="B93" t="s">
        <v>8686</v>
      </c>
      <c r="C93" t="s">
        <v>9375</v>
      </c>
      <c r="D93">
        <v>4</v>
      </c>
      <c r="F93">
        <v>7401011796</v>
      </c>
      <c r="G93" t="s">
        <v>8688</v>
      </c>
      <c r="H93" t="s">
        <v>6716</v>
      </c>
      <c r="I93">
        <v>1</v>
      </c>
      <c r="M93" t="s">
        <v>4090</v>
      </c>
      <c r="N93" s="144">
        <v>49</v>
      </c>
    </row>
    <row r="94" spans="1:14" x14ac:dyDescent="0.25">
      <c r="A94">
        <v>7401000473</v>
      </c>
      <c r="B94" t="s">
        <v>8686</v>
      </c>
      <c r="C94" t="s">
        <v>9376</v>
      </c>
      <c r="D94">
        <v>1</v>
      </c>
      <c r="H94" t="s">
        <v>8766</v>
      </c>
      <c r="I94">
        <v>2</v>
      </c>
      <c r="M94" t="s">
        <v>4259</v>
      </c>
      <c r="N94" s="144">
        <v>5</v>
      </c>
    </row>
    <row r="95" spans="1:14" x14ac:dyDescent="0.25">
      <c r="A95">
        <v>7401000473</v>
      </c>
      <c r="B95" t="s">
        <v>8686</v>
      </c>
      <c r="C95" t="s">
        <v>9377</v>
      </c>
      <c r="D95">
        <v>1</v>
      </c>
      <c r="H95" t="s">
        <v>3342</v>
      </c>
      <c r="I95">
        <v>1</v>
      </c>
      <c r="M95" t="s">
        <v>4882</v>
      </c>
      <c r="N95" s="144">
        <v>3</v>
      </c>
    </row>
    <row r="96" spans="1:14" x14ac:dyDescent="0.25">
      <c r="A96">
        <v>7401000473</v>
      </c>
      <c r="B96" t="s">
        <v>8686</v>
      </c>
      <c r="C96" t="s">
        <v>9378</v>
      </c>
      <c r="D96">
        <v>6</v>
      </c>
      <c r="H96" t="s">
        <v>3710</v>
      </c>
      <c r="I96">
        <v>2</v>
      </c>
      <c r="M96" t="s">
        <v>5028</v>
      </c>
      <c r="N96" s="144">
        <v>10</v>
      </c>
    </row>
    <row r="97" spans="1:14" x14ac:dyDescent="0.25">
      <c r="A97">
        <v>7401000473</v>
      </c>
      <c r="B97" t="s">
        <v>8686</v>
      </c>
      <c r="C97" t="s">
        <v>9379</v>
      </c>
      <c r="D97">
        <v>1</v>
      </c>
      <c r="H97" t="s">
        <v>4614</v>
      </c>
      <c r="I97">
        <v>1</v>
      </c>
      <c r="M97" t="s">
        <v>5537</v>
      </c>
      <c r="N97" s="144">
        <v>8</v>
      </c>
    </row>
    <row r="98" spans="1:14" x14ac:dyDescent="0.25">
      <c r="A98">
        <v>7401000473</v>
      </c>
      <c r="B98" t="s">
        <v>8686</v>
      </c>
      <c r="C98" t="s">
        <v>9378</v>
      </c>
      <c r="D98">
        <v>1</v>
      </c>
      <c r="H98" t="s">
        <v>4840</v>
      </c>
      <c r="I98">
        <v>2</v>
      </c>
      <c r="M98" t="s">
        <v>1611</v>
      </c>
      <c r="N98" s="144">
        <v>9</v>
      </c>
    </row>
    <row r="99" spans="1:14" x14ac:dyDescent="0.25">
      <c r="A99">
        <v>7401000473</v>
      </c>
      <c r="B99" t="s">
        <v>8686</v>
      </c>
      <c r="C99" t="s">
        <v>9380</v>
      </c>
      <c r="D99">
        <v>1</v>
      </c>
      <c r="H99" t="s">
        <v>5148</v>
      </c>
      <c r="I99">
        <v>2</v>
      </c>
      <c r="M99" t="s">
        <v>2433</v>
      </c>
      <c r="N99" s="144">
        <v>4</v>
      </c>
    </row>
    <row r="100" spans="1:14" x14ac:dyDescent="0.25">
      <c r="A100">
        <v>7401000473</v>
      </c>
      <c r="B100" t="s">
        <v>8686</v>
      </c>
      <c r="C100" t="s">
        <v>9381</v>
      </c>
      <c r="D100">
        <v>1</v>
      </c>
      <c r="H100" t="s">
        <v>5203</v>
      </c>
      <c r="I100">
        <v>1</v>
      </c>
      <c r="M100" t="s">
        <v>4958</v>
      </c>
      <c r="N100" s="144">
        <v>25</v>
      </c>
    </row>
    <row r="101" spans="1:14" x14ac:dyDescent="0.25">
      <c r="A101">
        <v>7401000473</v>
      </c>
      <c r="B101" t="s">
        <v>8686</v>
      </c>
      <c r="C101" t="s">
        <v>9382</v>
      </c>
      <c r="D101">
        <v>1</v>
      </c>
      <c r="H101" t="s">
        <v>5326</v>
      </c>
      <c r="I101">
        <v>1</v>
      </c>
      <c r="M101" t="s">
        <v>1333</v>
      </c>
      <c r="N101" s="144">
        <v>9</v>
      </c>
    </row>
    <row r="102" spans="1:14" x14ac:dyDescent="0.25">
      <c r="A102">
        <v>7401000473</v>
      </c>
      <c r="B102" t="s">
        <v>8686</v>
      </c>
      <c r="C102" t="s">
        <v>9383</v>
      </c>
      <c r="D102">
        <v>1</v>
      </c>
      <c r="H102" t="s">
        <v>5455</v>
      </c>
      <c r="I102">
        <v>1</v>
      </c>
      <c r="M102" t="s">
        <v>1342</v>
      </c>
      <c r="N102" s="144">
        <v>4</v>
      </c>
    </row>
    <row r="103" spans="1:14" x14ac:dyDescent="0.25">
      <c r="A103">
        <v>7401000473</v>
      </c>
      <c r="B103" t="s">
        <v>8686</v>
      </c>
      <c r="C103" t="s">
        <v>9384</v>
      </c>
      <c r="D103">
        <v>1</v>
      </c>
      <c r="H103" t="s">
        <v>8199</v>
      </c>
      <c r="I103">
        <v>1</v>
      </c>
      <c r="M103" t="s">
        <v>5454</v>
      </c>
      <c r="N103" s="144">
        <v>8</v>
      </c>
    </row>
    <row r="104" spans="1:14" x14ac:dyDescent="0.25">
      <c r="A104">
        <v>7401000473</v>
      </c>
      <c r="B104" t="s">
        <v>8686</v>
      </c>
      <c r="C104" t="s">
        <v>9385</v>
      </c>
      <c r="D104">
        <v>2</v>
      </c>
      <c r="H104" t="s">
        <v>5537</v>
      </c>
      <c r="I104">
        <v>2</v>
      </c>
      <c r="M104" t="s">
        <v>3128</v>
      </c>
      <c r="N104" s="144">
        <v>1</v>
      </c>
    </row>
    <row r="105" spans="1:14" x14ac:dyDescent="0.25">
      <c r="A105">
        <v>7401000473</v>
      </c>
      <c r="B105" t="s">
        <v>8686</v>
      </c>
      <c r="C105" t="s">
        <v>9386</v>
      </c>
      <c r="D105">
        <v>2</v>
      </c>
      <c r="H105" t="s">
        <v>9341</v>
      </c>
      <c r="I105">
        <v>1</v>
      </c>
      <c r="K105">
        <v>7415015198</v>
      </c>
      <c r="L105" t="s">
        <v>8700</v>
      </c>
      <c r="M105" t="s">
        <v>2260</v>
      </c>
      <c r="N105" s="144">
        <v>5</v>
      </c>
    </row>
    <row r="106" spans="1:14" x14ac:dyDescent="0.25">
      <c r="A106">
        <v>7401000473</v>
      </c>
      <c r="B106" t="s">
        <v>8686</v>
      </c>
      <c r="C106" t="s">
        <v>9387</v>
      </c>
      <c r="D106">
        <v>2</v>
      </c>
      <c r="H106" t="s">
        <v>9342</v>
      </c>
      <c r="I106">
        <v>1</v>
      </c>
      <c r="M106" t="s">
        <v>3014</v>
      </c>
      <c r="N106" s="144">
        <v>49</v>
      </c>
    </row>
    <row r="107" spans="1:14" x14ac:dyDescent="0.25">
      <c r="A107">
        <v>7401000473</v>
      </c>
      <c r="B107" t="s">
        <v>8686</v>
      </c>
      <c r="C107" t="s">
        <v>9388</v>
      </c>
      <c r="D107">
        <v>1</v>
      </c>
      <c r="H107" t="s">
        <v>9343</v>
      </c>
      <c r="I107">
        <v>1</v>
      </c>
      <c r="M107" t="s">
        <v>5148</v>
      </c>
      <c r="N107" s="144">
        <v>5</v>
      </c>
    </row>
    <row r="108" spans="1:14" x14ac:dyDescent="0.25">
      <c r="A108">
        <v>7401000473</v>
      </c>
      <c r="B108" t="s">
        <v>8686</v>
      </c>
      <c r="C108" t="s">
        <v>9389</v>
      </c>
      <c r="D108">
        <v>1</v>
      </c>
      <c r="H108" t="s">
        <v>9344</v>
      </c>
      <c r="I108">
        <v>3</v>
      </c>
      <c r="M108" t="s">
        <v>5537</v>
      </c>
      <c r="N108" s="144">
        <v>3</v>
      </c>
    </row>
    <row r="109" spans="1:14" x14ac:dyDescent="0.25">
      <c r="A109">
        <v>7401000473</v>
      </c>
      <c r="B109" t="s">
        <v>8686</v>
      </c>
      <c r="C109" t="s">
        <v>9390</v>
      </c>
      <c r="D109">
        <v>2</v>
      </c>
      <c r="H109" t="s">
        <v>9345</v>
      </c>
      <c r="I109">
        <v>1</v>
      </c>
      <c r="K109">
        <v>7415029289</v>
      </c>
      <c r="L109" t="s">
        <v>8702</v>
      </c>
      <c r="M109" t="s">
        <v>2260</v>
      </c>
      <c r="N109" s="144">
        <v>57</v>
      </c>
    </row>
    <row r="110" spans="1:14" x14ac:dyDescent="0.25">
      <c r="A110">
        <v>7401000473</v>
      </c>
      <c r="B110" t="s">
        <v>8686</v>
      </c>
      <c r="C110" t="s">
        <v>9391</v>
      </c>
      <c r="D110">
        <v>12</v>
      </c>
      <c r="H110" t="s">
        <v>9346</v>
      </c>
      <c r="I110">
        <v>5</v>
      </c>
      <c r="M110" t="s">
        <v>3710</v>
      </c>
      <c r="N110" s="144">
        <v>16</v>
      </c>
    </row>
    <row r="111" spans="1:14" x14ac:dyDescent="0.25">
      <c r="A111">
        <v>7401000473</v>
      </c>
      <c r="B111" t="s">
        <v>8686</v>
      </c>
      <c r="C111" t="s">
        <v>9392</v>
      </c>
      <c r="D111">
        <v>8</v>
      </c>
      <c r="H111" t="s">
        <v>9347</v>
      </c>
      <c r="I111">
        <v>2</v>
      </c>
      <c r="M111" t="s">
        <v>4784</v>
      </c>
      <c r="N111" s="144">
        <v>20</v>
      </c>
    </row>
    <row r="112" spans="1:14" x14ac:dyDescent="0.25">
      <c r="A112">
        <v>7401000473</v>
      </c>
      <c r="B112" t="s">
        <v>8686</v>
      </c>
      <c r="C112" t="s">
        <v>9393</v>
      </c>
      <c r="D112">
        <v>1</v>
      </c>
      <c r="H112" t="s">
        <v>7527</v>
      </c>
      <c r="I112">
        <v>1</v>
      </c>
      <c r="M112" t="s">
        <v>4842</v>
      </c>
      <c r="N112" s="144">
        <v>246</v>
      </c>
    </row>
    <row r="113" spans="1:14" x14ac:dyDescent="0.25">
      <c r="A113">
        <v>7401000473</v>
      </c>
      <c r="B113" t="s">
        <v>8686</v>
      </c>
      <c r="C113" t="s">
        <v>9383</v>
      </c>
      <c r="D113">
        <v>1</v>
      </c>
      <c r="H113" t="s">
        <v>9348</v>
      </c>
      <c r="I113">
        <v>1</v>
      </c>
      <c r="M113" t="s">
        <v>4859</v>
      </c>
      <c r="N113" s="144">
        <v>67</v>
      </c>
    </row>
    <row r="114" spans="1:14" x14ac:dyDescent="0.25">
      <c r="A114">
        <v>7401000473</v>
      </c>
      <c r="B114" t="s">
        <v>8686</v>
      </c>
      <c r="C114" t="s">
        <v>9394</v>
      </c>
      <c r="D114">
        <v>1</v>
      </c>
      <c r="F114">
        <v>7402006277</v>
      </c>
      <c r="G114" t="s">
        <v>8689</v>
      </c>
      <c r="H114" t="s">
        <v>8309</v>
      </c>
      <c r="I114">
        <v>1</v>
      </c>
      <c r="M114" t="s">
        <v>5862</v>
      </c>
      <c r="N114" s="144">
        <v>4</v>
      </c>
    </row>
    <row r="115" spans="1:14" x14ac:dyDescent="0.25">
      <c r="A115">
        <v>7402006277</v>
      </c>
      <c r="B115" t="s">
        <v>8689</v>
      </c>
      <c r="C115" t="s">
        <v>6716</v>
      </c>
      <c r="D115">
        <v>1</v>
      </c>
      <c r="H115" t="s">
        <v>6716</v>
      </c>
      <c r="I115">
        <v>1</v>
      </c>
      <c r="M115" t="s">
        <v>4889</v>
      </c>
      <c r="N115" s="144">
        <v>25</v>
      </c>
    </row>
    <row r="116" spans="1:14" x14ac:dyDescent="0.25">
      <c r="A116">
        <v>7402006277</v>
      </c>
      <c r="B116" t="s">
        <v>8689</v>
      </c>
      <c r="C116" t="s">
        <v>6834</v>
      </c>
      <c r="D116">
        <v>1</v>
      </c>
      <c r="H116" t="s">
        <v>6834</v>
      </c>
      <c r="I116">
        <v>1</v>
      </c>
      <c r="M116" t="s">
        <v>5148</v>
      </c>
      <c r="N116" s="144">
        <v>70</v>
      </c>
    </row>
    <row r="117" spans="1:14" x14ac:dyDescent="0.25">
      <c r="A117">
        <v>7402006277</v>
      </c>
      <c r="B117" t="s">
        <v>8689</v>
      </c>
      <c r="C117" t="s">
        <v>6848</v>
      </c>
      <c r="D117">
        <v>2</v>
      </c>
      <c r="H117" t="s">
        <v>8795</v>
      </c>
      <c r="I117">
        <v>1</v>
      </c>
      <c r="M117" t="s">
        <v>5482</v>
      </c>
      <c r="N117" s="144">
        <v>80</v>
      </c>
    </row>
    <row r="118" spans="1:14" x14ac:dyDescent="0.25">
      <c r="A118">
        <v>7402006277</v>
      </c>
      <c r="B118" t="s">
        <v>8689</v>
      </c>
      <c r="C118" t="s">
        <v>8309</v>
      </c>
      <c r="D118">
        <v>1</v>
      </c>
      <c r="H118" t="s">
        <v>6848</v>
      </c>
      <c r="I118">
        <v>2</v>
      </c>
      <c r="M118" t="s">
        <v>5537</v>
      </c>
      <c r="N118" s="144">
        <v>43</v>
      </c>
    </row>
    <row r="119" spans="1:14" x14ac:dyDescent="0.25">
      <c r="A119">
        <v>7402006277</v>
      </c>
      <c r="B119" t="s">
        <v>8689</v>
      </c>
      <c r="C119" t="s">
        <v>6845</v>
      </c>
      <c r="D119">
        <v>1</v>
      </c>
      <c r="F119">
        <v>7404003024</v>
      </c>
      <c r="G119" t="s">
        <v>9166</v>
      </c>
      <c r="H119" t="s">
        <v>1255</v>
      </c>
      <c r="I119">
        <v>1</v>
      </c>
      <c r="M119" t="s">
        <v>6015</v>
      </c>
      <c r="N119" s="144">
        <v>10</v>
      </c>
    </row>
    <row r="120" spans="1:14" x14ac:dyDescent="0.25">
      <c r="A120">
        <v>7415061109</v>
      </c>
      <c r="B120" t="s">
        <v>9169</v>
      </c>
      <c r="C120" t="s">
        <v>6708</v>
      </c>
      <c r="D120">
        <v>1</v>
      </c>
      <c r="H120" t="s">
        <v>6015</v>
      </c>
      <c r="I120">
        <v>1</v>
      </c>
      <c r="M120" t="s">
        <v>8080</v>
      </c>
      <c r="N120" s="144">
        <v>46</v>
      </c>
    </row>
    <row r="121" spans="1:14" x14ac:dyDescent="0.25">
      <c r="A121">
        <v>7415061109</v>
      </c>
      <c r="B121" t="s">
        <v>9169</v>
      </c>
      <c r="C121" t="s">
        <v>5203</v>
      </c>
      <c r="D121">
        <v>1</v>
      </c>
      <c r="H121" t="s">
        <v>1542</v>
      </c>
      <c r="I121">
        <v>2</v>
      </c>
      <c r="M121" t="s">
        <v>6542</v>
      </c>
      <c r="N121" s="144">
        <v>18</v>
      </c>
    </row>
    <row r="122" spans="1:14" x14ac:dyDescent="0.25">
      <c r="A122">
        <v>7415061109</v>
      </c>
      <c r="B122" t="s">
        <v>9169</v>
      </c>
      <c r="C122" t="s">
        <v>6708</v>
      </c>
      <c r="D122">
        <v>1</v>
      </c>
      <c r="H122" t="s">
        <v>6130</v>
      </c>
      <c r="I122">
        <v>1</v>
      </c>
      <c r="K122">
        <v>7415044181</v>
      </c>
      <c r="L122" t="s">
        <v>8704</v>
      </c>
      <c r="M122" t="s">
        <v>2260</v>
      </c>
      <c r="N122" s="144">
        <v>3</v>
      </c>
    </row>
    <row r="123" spans="1:14" x14ac:dyDescent="0.25">
      <c r="A123">
        <v>7415061109</v>
      </c>
      <c r="B123" t="s">
        <v>9169</v>
      </c>
      <c r="C123" t="s">
        <v>9395</v>
      </c>
      <c r="D123">
        <v>1</v>
      </c>
      <c r="H123" t="s">
        <v>8965</v>
      </c>
      <c r="I123">
        <v>1</v>
      </c>
      <c r="M123" t="s">
        <v>5537</v>
      </c>
      <c r="N123" s="144">
        <v>5</v>
      </c>
    </row>
    <row r="124" spans="1:14" x14ac:dyDescent="0.25">
      <c r="A124">
        <v>7415061109</v>
      </c>
      <c r="B124" t="s">
        <v>9169</v>
      </c>
      <c r="C124" t="s">
        <v>8138</v>
      </c>
      <c r="D124">
        <v>1</v>
      </c>
      <c r="H124" t="s">
        <v>8971</v>
      </c>
      <c r="I124">
        <v>1</v>
      </c>
      <c r="K124">
        <v>7415061758</v>
      </c>
      <c r="L124" t="s">
        <v>8705</v>
      </c>
      <c r="M124" t="s">
        <v>2260</v>
      </c>
      <c r="N124" s="144">
        <v>6</v>
      </c>
    </row>
    <row r="125" spans="1:14" x14ac:dyDescent="0.25">
      <c r="A125">
        <v>7415061109</v>
      </c>
      <c r="B125" t="s">
        <v>9169</v>
      </c>
      <c r="C125" t="s">
        <v>9396</v>
      </c>
      <c r="D125">
        <v>1</v>
      </c>
      <c r="H125" t="s">
        <v>6745</v>
      </c>
      <c r="I125">
        <v>1</v>
      </c>
      <c r="M125" t="s">
        <v>3014</v>
      </c>
      <c r="N125" s="144">
        <v>8</v>
      </c>
    </row>
    <row r="126" spans="1:14" x14ac:dyDescent="0.25">
      <c r="A126">
        <v>7415061109</v>
      </c>
      <c r="B126" t="s">
        <v>9169</v>
      </c>
      <c r="C126" t="s">
        <v>9397</v>
      </c>
      <c r="D126">
        <v>1</v>
      </c>
      <c r="H126" t="s">
        <v>8960</v>
      </c>
      <c r="I126">
        <v>1</v>
      </c>
      <c r="M126" t="s">
        <v>5482</v>
      </c>
      <c r="N126" s="144">
        <v>3</v>
      </c>
    </row>
    <row r="127" spans="1:14" x14ac:dyDescent="0.25">
      <c r="A127">
        <v>7415061109</v>
      </c>
      <c r="B127" t="s">
        <v>9169</v>
      </c>
      <c r="C127" t="s">
        <v>9398</v>
      </c>
      <c r="D127">
        <v>1</v>
      </c>
      <c r="H127" t="s">
        <v>6716</v>
      </c>
      <c r="I127">
        <v>2</v>
      </c>
      <c r="M127" t="s">
        <v>5537</v>
      </c>
      <c r="N127" s="144">
        <v>7</v>
      </c>
    </row>
    <row r="128" spans="1:14" x14ac:dyDescent="0.25">
      <c r="A128">
        <v>7415061109</v>
      </c>
      <c r="B128" t="s">
        <v>9169</v>
      </c>
      <c r="C128" t="s">
        <v>9399</v>
      </c>
      <c r="D128">
        <v>1</v>
      </c>
      <c r="H128" t="s">
        <v>6834</v>
      </c>
      <c r="I128">
        <v>2</v>
      </c>
      <c r="M128" t="s">
        <v>7897</v>
      </c>
      <c r="N128" s="144">
        <v>1</v>
      </c>
    </row>
    <row r="129" spans="1:14" x14ac:dyDescent="0.25">
      <c r="A129">
        <v>7415061109</v>
      </c>
      <c r="B129" t="s">
        <v>9169</v>
      </c>
      <c r="C129" t="s">
        <v>8614</v>
      </c>
      <c r="D129">
        <v>3</v>
      </c>
      <c r="H129" t="s">
        <v>8795</v>
      </c>
      <c r="I129">
        <v>3</v>
      </c>
      <c r="K129">
        <v>7417001747</v>
      </c>
      <c r="L129" t="s">
        <v>8707</v>
      </c>
      <c r="M129" t="s">
        <v>1365</v>
      </c>
      <c r="N129" s="144">
        <v>17</v>
      </c>
    </row>
    <row r="130" spans="1:14" x14ac:dyDescent="0.25">
      <c r="A130">
        <v>7415061109</v>
      </c>
      <c r="B130" t="s">
        <v>9169</v>
      </c>
      <c r="C130" t="s">
        <v>9400</v>
      </c>
      <c r="D130">
        <v>1</v>
      </c>
      <c r="H130" t="s">
        <v>6848</v>
      </c>
      <c r="I130">
        <v>1</v>
      </c>
      <c r="M130" t="s">
        <v>2375</v>
      </c>
      <c r="N130" s="144">
        <v>9</v>
      </c>
    </row>
    <row r="131" spans="1:14" x14ac:dyDescent="0.25">
      <c r="A131">
        <v>7415061109</v>
      </c>
      <c r="B131" t="s">
        <v>9169</v>
      </c>
      <c r="C131" t="s">
        <v>5204</v>
      </c>
      <c r="D131">
        <v>2</v>
      </c>
      <c r="H131" t="s">
        <v>8810</v>
      </c>
      <c r="I131">
        <v>5</v>
      </c>
      <c r="M131" t="s">
        <v>2596</v>
      </c>
      <c r="N131" s="144">
        <v>4</v>
      </c>
    </row>
    <row r="132" spans="1:14" x14ac:dyDescent="0.25">
      <c r="A132">
        <v>7415061109</v>
      </c>
      <c r="B132" t="s">
        <v>9169</v>
      </c>
      <c r="C132" t="s">
        <v>2346</v>
      </c>
      <c r="D132">
        <v>1</v>
      </c>
      <c r="H132" t="s">
        <v>8969</v>
      </c>
      <c r="I132">
        <v>2</v>
      </c>
      <c r="M132" t="s">
        <v>4882</v>
      </c>
      <c r="N132" s="144">
        <v>10</v>
      </c>
    </row>
    <row r="133" spans="1:14" x14ac:dyDescent="0.25">
      <c r="A133">
        <v>7415061109</v>
      </c>
      <c r="B133" t="s">
        <v>9169</v>
      </c>
      <c r="C133" t="s">
        <v>9401</v>
      </c>
      <c r="D133">
        <v>1</v>
      </c>
      <c r="H133" t="s">
        <v>8976</v>
      </c>
      <c r="I133">
        <v>3</v>
      </c>
      <c r="M133" t="s">
        <v>5482</v>
      </c>
      <c r="N133" s="144">
        <v>3</v>
      </c>
    </row>
    <row r="134" spans="1:14" x14ac:dyDescent="0.25">
      <c r="A134">
        <v>7415061109</v>
      </c>
      <c r="B134" t="s">
        <v>9169</v>
      </c>
      <c r="C134" t="s">
        <v>9402</v>
      </c>
      <c r="D134">
        <v>8</v>
      </c>
      <c r="H134" t="s">
        <v>8959</v>
      </c>
      <c r="I134">
        <v>2</v>
      </c>
      <c r="M134" t="s">
        <v>5537</v>
      </c>
      <c r="N134" s="144">
        <v>10</v>
      </c>
    </row>
    <row r="135" spans="1:14" x14ac:dyDescent="0.25">
      <c r="A135">
        <v>7415061109</v>
      </c>
      <c r="B135" t="s">
        <v>9169</v>
      </c>
      <c r="C135" t="s">
        <v>9403</v>
      </c>
      <c r="D135">
        <v>1</v>
      </c>
      <c r="H135" t="s">
        <v>8963</v>
      </c>
      <c r="I135">
        <v>4</v>
      </c>
      <c r="M135" t="s">
        <v>5569</v>
      </c>
      <c r="N135" s="144">
        <v>22</v>
      </c>
    </row>
    <row r="136" spans="1:14" x14ac:dyDescent="0.25">
      <c r="A136">
        <v>7415061109</v>
      </c>
      <c r="B136" t="s">
        <v>9169</v>
      </c>
      <c r="C136" t="s">
        <v>9404</v>
      </c>
      <c r="D136">
        <v>1</v>
      </c>
      <c r="H136" t="s">
        <v>3152</v>
      </c>
      <c r="I136">
        <v>2</v>
      </c>
      <c r="M136" t="s">
        <v>4169</v>
      </c>
      <c r="N136" s="144">
        <v>1</v>
      </c>
    </row>
    <row r="137" spans="1:14" x14ac:dyDescent="0.25">
      <c r="A137">
        <v>7415061109</v>
      </c>
      <c r="B137" t="s">
        <v>9169</v>
      </c>
      <c r="C137" t="s">
        <v>6708</v>
      </c>
      <c r="D137">
        <v>1</v>
      </c>
      <c r="H137" t="s">
        <v>8962</v>
      </c>
      <c r="I137">
        <v>5</v>
      </c>
      <c r="K137">
        <v>7417011270</v>
      </c>
      <c r="L137" t="s">
        <v>8708</v>
      </c>
      <c r="M137" t="s">
        <v>2375</v>
      </c>
      <c r="N137" s="144">
        <v>12</v>
      </c>
    </row>
    <row r="138" spans="1:14" x14ac:dyDescent="0.25">
      <c r="A138">
        <v>7415061109</v>
      </c>
      <c r="B138" t="s">
        <v>9169</v>
      </c>
      <c r="C138" t="s">
        <v>9405</v>
      </c>
      <c r="D138">
        <v>1</v>
      </c>
      <c r="H138" t="s">
        <v>8966</v>
      </c>
      <c r="I138">
        <v>1</v>
      </c>
      <c r="M138" t="s">
        <v>4086</v>
      </c>
      <c r="N138" s="144">
        <v>4</v>
      </c>
    </row>
    <row r="139" spans="1:14" x14ac:dyDescent="0.25">
      <c r="A139">
        <v>7415061109</v>
      </c>
      <c r="B139" t="s">
        <v>9169</v>
      </c>
      <c r="C139" t="s">
        <v>5203</v>
      </c>
      <c r="D139">
        <v>14</v>
      </c>
      <c r="H139" t="s">
        <v>7542</v>
      </c>
      <c r="I139">
        <v>2</v>
      </c>
      <c r="M139" t="s">
        <v>4882</v>
      </c>
      <c r="N139" s="144">
        <v>12</v>
      </c>
    </row>
    <row r="140" spans="1:14" x14ac:dyDescent="0.25">
      <c r="A140">
        <v>7415061109</v>
      </c>
      <c r="B140" t="s">
        <v>9169</v>
      </c>
      <c r="C140" t="s">
        <v>6708</v>
      </c>
      <c r="D140">
        <v>1</v>
      </c>
      <c r="H140" t="s">
        <v>9484</v>
      </c>
      <c r="I140">
        <v>6</v>
      </c>
      <c r="M140" t="s">
        <v>5180</v>
      </c>
      <c r="N140" s="144">
        <v>1</v>
      </c>
    </row>
    <row r="141" spans="1:14" x14ac:dyDescent="0.25">
      <c r="A141">
        <v>7415061109</v>
      </c>
      <c r="B141" t="s">
        <v>9169</v>
      </c>
      <c r="C141" t="s">
        <v>9406</v>
      </c>
      <c r="D141">
        <v>1</v>
      </c>
      <c r="H141" t="s">
        <v>8961</v>
      </c>
      <c r="I141">
        <v>2</v>
      </c>
      <c r="M141" t="s">
        <v>5482</v>
      </c>
      <c r="N141" s="144">
        <v>4</v>
      </c>
    </row>
    <row r="142" spans="1:14" x14ac:dyDescent="0.25">
      <c r="A142">
        <v>7415061109</v>
      </c>
      <c r="B142" t="s">
        <v>9169</v>
      </c>
      <c r="C142" t="s">
        <v>1611</v>
      </c>
      <c r="D142">
        <v>3</v>
      </c>
      <c r="H142" t="s">
        <v>8964</v>
      </c>
      <c r="I142">
        <v>2</v>
      </c>
      <c r="M142" t="s">
        <v>5537</v>
      </c>
      <c r="N142" s="144">
        <v>6</v>
      </c>
    </row>
    <row r="143" spans="1:14" x14ac:dyDescent="0.25">
      <c r="A143">
        <v>7415061109</v>
      </c>
      <c r="B143" t="s">
        <v>9169</v>
      </c>
      <c r="C143" t="s">
        <v>8980</v>
      </c>
      <c r="D143">
        <v>3</v>
      </c>
      <c r="H143" t="s">
        <v>4442</v>
      </c>
      <c r="I143">
        <v>1</v>
      </c>
      <c r="M143" t="s">
        <v>5569</v>
      </c>
      <c r="N143" s="144">
        <v>12</v>
      </c>
    </row>
    <row r="144" spans="1:14" x14ac:dyDescent="0.25">
      <c r="A144">
        <v>7415061109</v>
      </c>
      <c r="B144" t="s">
        <v>9169</v>
      </c>
      <c r="C144" t="s">
        <v>9407</v>
      </c>
      <c r="D144">
        <v>5</v>
      </c>
      <c r="H144" t="s">
        <v>4513</v>
      </c>
      <c r="I144">
        <v>1</v>
      </c>
      <c r="K144">
        <v>7420000133</v>
      </c>
      <c r="L144" t="s">
        <v>8709</v>
      </c>
      <c r="M144" t="s">
        <v>2335</v>
      </c>
      <c r="N144" s="144">
        <v>2</v>
      </c>
    </row>
    <row r="145" spans="1:14" x14ac:dyDescent="0.25">
      <c r="A145">
        <v>7415061109</v>
      </c>
      <c r="B145" t="s">
        <v>9169</v>
      </c>
      <c r="C145" t="s">
        <v>9407</v>
      </c>
      <c r="D145">
        <v>3</v>
      </c>
      <c r="H145" t="s">
        <v>8974</v>
      </c>
      <c r="I145">
        <v>4</v>
      </c>
      <c r="M145" t="s">
        <v>2337</v>
      </c>
      <c r="N145" s="144">
        <v>13</v>
      </c>
    </row>
    <row r="146" spans="1:14" x14ac:dyDescent="0.25">
      <c r="A146">
        <v>7415061109</v>
      </c>
      <c r="B146" t="s">
        <v>9169</v>
      </c>
      <c r="C146" t="s">
        <v>9407</v>
      </c>
      <c r="D146">
        <v>3</v>
      </c>
      <c r="H146" t="s">
        <v>4742</v>
      </c>
      <c r="I146">
        <v>7</v>
      </c>
      <c r="M146" t="s">
        <v>4851</v>
      </c>
      <c r="N146" s="144">
        <v>1</v>
      </c>
    </row>
    <row r="147" spans="1:14" x14ac:dyDescent="0.25">
      <c r="A147">
        <v>7415061109</v>
      </c>
      <c r="B147" t="s">
        <v>9169</v>
      </c>
      <c r="C147" t="s">
        <v>9407</v>
      </c>
      <c r="D147">
        <v>5</v>
      </c>
      <c r="H147" t="s">
        <v>4761</v>
      </c>
      <c r="I147">
        <v>5</v>
      </c>
      <c r="M147" t="s">
        <v>5148</v>
      </c>
      <c r="N147" s="144">
        <v>18</v>
      </c>
    </row>
    <row r="148" spans="1:14" x14ac:dyDescent="0.25">
      <c r="A148">
        <v>7415061109</v>
      </c>
      <c r="B148" t="s">
        <v>9169</v>
      </c>
      <c r="C148" t="s">
        <v>8978</v>
      </c>
      <c r="D148">
        <v>1</v>
      </c>
      <c r="H148" t="s">
        <v>8957</v>
      </c>
      <c r="I148">
        <v>3</v>
      </c>
      <c r="M148" t="s">
        <v>5150</v>
      </c>
      <c r="N148" s="144">
        <v>23</v>
      </c>
    </row>
    <row r="149" spans="1:14" x14ac:dyDescent="0.25">
      <c r="A149">
        <v>7415061109</v>
      </c>
      <c r="B149" t="s">
        <v>9169</v>
      </c>
      <c r="C149" t="s">
        <v>9408</v>
      </c>
      <c r="D149">
        <v>1</v>
      </c>
      <c r="H149" t="s">
        <v>8975</v>
      </c>
      <c r="I149">
        <v>2</v>
      </c>
      <c r="M149" t="s">
        <v>5155</v>
      </c>
      <c r="N149" s="144">
        <v>12</v>
      </c>
    </row>
    <row r="150" spans="1:14" x14ac:dyDescent="0.25">
      <c r="A150">
        <v>7415061109</v>
      </c>
      <c r="B150" t="s">
        <v>9169</v>
      </c>
      <c r="C150" t="s">
        <v>9409</v>
      </c>
      <c r="D150">
        <v>1</v>
      </c>
      <c r="H150" t="s">
        <v>4840</v>
      </c>
      <c r="I150">
        <v>5</v>
      </c>
      <c r="M150" t="s">
        <v>5537</v>
      </c>
      <c r="N150" s="144">
        <v>11</v>
      </c>
    </row>
    <row r="151" spans="1:14" x14ac:dyDescent="0.25">
      <c r="A151">
        <v>7415061109</v>
      </c>
      <c r="B151" t="s">
        <v>9169</v>
      </c>
      <c r="C151" t="s">
        <v>9410</v>
      </c>
      <c r="D151">
        <v>3</v>
      </c>
      <c r="H151" t="s">
        <v>8789</v>
      </c>
      <c r="I151">
        <v>1</v>
      </c>
      <c r="M151" t="s">
        <v>2663</v>
      </c>
      <c r="N151" s="144">
        <v>8</v>
      </c>
    </row>
    <row r="152" spans="1:14" x14ac:dyDescent="0.25">
      <c r="A152">
        <v>7415061109</v>
      </c>
      <c r="B152" t="s">
        <v>9169</v>
      </c>
      <c r="C152" t="s">
        <v>9411</v>
      </c>
      <c r="D152">
        <v>1</v>
      </c>
      <c r="H152" t="s">
        <v>8968</v>
      </c>
      <c r="I152">
        <v>1</v>
      </c>
      <c r="K152">
        <v>7422000795</v>
      </c>
      <c r="L152" t="s">
        <v>8710</v>
      </c>
      <c r="M152" t="s">
        <v>1277</v>
      </c>
      <c r="N152" s="144">
        <v>58</v>
      </c>
    </row>
    <row r="153" spans="1:14" x14ac:dyDescent="0.25">
      <c r="A153">
        <v>7415061109</v>
      </c>
      <c r="B153" t="s">
        <v>9169</v>
      </c>
      <c r="C153" t="s">
        <v>9411</v>
      </c>
      <c r="D153">
        <v>2</v>
      </c>
      <c r="H153" t="s">
        <v>8782</v>
      </c>
      <c r="I153">
        <v>7</v>
      </c>
      <c r="M153" t="s">
        <v>2375</v>
      </c>
      <c r="N153" s="144">
        <v>16</v>
      </c>
    </row>
    <row r="154" spans="1:14" x14ac:dyDescent="0.25">
      <c r="A154">
        <v>7415061109</v>
      </c>
      <c r="B154" t="s">
        <v>9169</v>
      </c>
      <c r="C154" t="s">
        <v>9412</v>
      </c>
      <c r="D154">
        <v>6</v>
      </c>
      <c r="H154" t="s">
        <v>5124</v>
      </c>
      <c r="I154">
        <v>1</v>
      </c>
      <c r="M154" t="s">
        <v>2440</v>
      </c>
      <c r="N154" s="144">
        <v>12</v>
      </c>
    </row>
    <row r="155" spans="1:14" x14ac:dyDescent="0.25">
      <c r="A155">
        <v>7415061109</v>
      </c>
      <c r="B155" t="s">
        <v>9169</v>
      </c>
      <c r="C155" t="s">
        <v>9413</v>
      </c>
      <c r="D155">
        <v>1</v>
      </c>
      <c r="H155" t="s">
        <v>8030</v>
      </c>
      <c r="I155">
        <v>2</v>
      </c>
      <c r="M155" t="s">
        <v>3710</v>
      </c>
      <c r="N155" s="144">
        <v>39</v>
      </c>
    </row>
    <row r="156" spans="1:14" x14ac:dyDescent="0.25">
      <c r="A156">
        <v>7415061109</v>
      </c>
      <c r="B156" t="s">
        <v>9169</v>
      </c>
      <c r="C156" t="s">
        <v>9414</v>
      </c>
      <c r="D156">
        <v>1</v>
      </c>
      <c r="H156" t="s">
        <v>8076</v>
      </c>
      <c r="I156">
        <v>2</v>
      </c>
      <c r="M156" t="s">
        <v>4001</v>
      </c>
      <c r="N156" s="144">
        <v>24</v>
      </c>
    </row>
    <row r="157" spans="1:14" x14ac:dyDescent="0.25">
      <c r="A157">
        <v>7415061109</v>
      </c>
      <c r="B157" t="s">
        <v>9169</v>
      </c>
      <c r="C157" t="s">
        <v>9415</v>
      </c>
      <c r="D157">
        <v>1</v>
      </c>
      <c r="H157" t="s">
        <v>5148</v>
      </c>
      <c r="I157">
        <v>4</v>
      </c>
      <c r="M157" t="s">
        <v>4851</v>
      </c>
      <c r="N157" s="144">
        <v>27</v>
      </c>
    </row>
    <row r="158" spans="1:14" x14ac:dyDescent="0.25">
      <c r="A158">
        <v>7415061109</v>
      </c>
      <c r="B158" t="s">
        <v>9169</v>
      </c>
      <c r="C158" t="s">
        <v>8979</v>
      </c>
      <c r="D158">
        <v>1</v>
      </c>
      <c r="H158" t="s">
        <v>8970</v>
      </c>
      <c r="I158">
        <v>1</v>
      </c>
      <c r="M158" t="s">
        <v>8548</v>
      </c>
      <c r="N158" s="144">
        <v>16</v>
      </c>
    </row>
    <row r="159" spans="1:14" x14ac:dyDescent="0.25">
      <c r="A159">
        <v>7415061109</v>
      </c>
      <c r="B159" t="s">
        <v>9169</v>
      </c>
      <c r="C159" t="s">
        <v>9416</v>
      </c>
      <c r="D159">
        <v>1</v>
      </c>
      <c r="H159" t="s">
        <v>8973</v>
      </c>
      <c r="I159">
        <v>4</v>
      </c>
      <c r="M159" t="s">
        <v>5017</v>
      </c>
      <c r="N159" s="144">
        <v>12</v>
      </c>
    </row>
    <row r="160" spans="1:14" x14ac:dyDescent="0.25">
      <c r="A160">
        <v>7415061109</v>
      </c>
      <c r="B160" t="s">
        <v>9169</v>
      </c>
      <c r="C160" t="s">
        <v>9417</v>
      </c>
      <c r="D160">
        <v>1</v>
      </c>
      <c r="H160" t="s">
        <v>5326</v>
      </c>
      <c r="I160">
        <v>4</v>
      </c>
      <c r="M160" t="s">
        <v>5148</v>
      </c>
      <c r="N160" s="144">
        <v>47</v>
      </c>
    </row>
    <row r="161" spans="1:14" x14ac:dyDescent="0.25">
      <c r="A161">
        <v>7415061109</v>
      </c>
      <c r="B161" t="s">
        <v>9169</v>
      </c>
      <c r="C161" t="s">
        <v>9418</v>
      </c>
      <c r="D161">
        <v>1</v>
      </c>
      <c r="H161" t="s">
        <v>8958</v>
      </c>
      <c r="I161">
        <v>1</v>
      </c>
      <c r="M161" t="s">
        <v>5537</v>
      </c>
      <c r="N161" s="144">
        <v>11</v>
      </c>
    </row>
    <row r="162" spans="1:14" x14ac:dyDescent="0.25">
      <c r="A162">
        <v>7415061109</v>
      </c>
      <c r="B162" t="s">
        <v>9169</v>
      </c>
      <c r="C162" t="s">
        <v>6973</v>
      </c>
      <c r="D162">
        <v>1</v>
      </c>
      <c r="H162" t="s">
        <v>8967</v>
      </c>
      <c r="I162">
        <v>2</v>
      </c>
      <c r="M162" t="s">
        <v>1445</v>
      </c>
      <c r="N162" s="144">
        <v>1</v>
      </c>
    </row>
    <row r="163" spans="1:14" x14ac:dyDescent="0.25">
      <c r="A163">
        <v>7415061109</v>
      </c>
      <c r="B163" t="s">
        <v>9169</v>
      </c>
      <c r="C163" t="s">
        <v>9419</v>
      </c>
      <c r="D163">
        <v>1</v>
      </c>
      <c r="H163" t="s">
        <v>5455</v>
      </c>
      <c r="I163">
        <v>5</v>
      </c>
      <c r="M163" t="s">
        <v>5557</v>
      </c>
      <c r="N163" s="144">
        <v>10</v>
      </c>
    </row>
    <row r="164" spans="1:14" x14ac:dyDescent="0.25">
      <c r="A164">
        <v>7415061109</v>
      </c>
      <c r="B164" t="s">
        <v>9169</v>
      </c>
      <c r="C164" t="s">
        <v>7853</v>
      </c>
      <c r="D164">
        <v>1</v>
      </c>
      <c r="H164" t="s">
        <v>8972</v>
      </c>
      <c r="I164">
        <v>1</v>
      </c>
      <c r="K164">
        <v>7445024922</v>
      </c>
      <c r="L164" t="s">
        <v>8713</v>
      </c>
      <c r="M164" t="s">
        <v>4871</v>
      </c>
      <c r="N164" s="144">
        <v>4</v>
      </c>
    </row>
    <row r="165" spans="1:14" x14ac:dyDescent="0.25">
      <c r="A165">
        <v>7415061109</v>
      </c>
      <c r="B165" t="s">
        <v>9169</v>
      </c>
      <c r="C165" t="s">
        <v>8977</v>
      </c>
      <c r="D165">
        <v>1</v>
      </c>
      <c r="H165" t="s">
        <v>8199</v>
      </c>
      <c r="I165">
        <v>2</v>
      </c>
      <c r="M165" t="s">
        <v>5028</v>
      </c>
      <c r="N165" s="144">
        <v>9</v>
      </c>
    </row>
    <row r="166" spans="1:14" x14ac:dyDescent="0.25">
      <c r="A166">
        <v>7415061109</v>
      </c>
      <c r="B166" t="s">
        <v>9169</v>
      </c>
      <c r="C166" t="s">
        <v>1445</v>
      </c>
      <c r="D166">
        <v>1</v>
      </c>
      <c r="H166" t="s">
        <v>8822</v>
      </c>
      <c r="I166">
        <v>2</v>
      </c>
      <c r="M166" t="s">
        <v>5148</v>
      </c>
      <c r="N166" s="144">
        <v>6</v>
      </c>
    </row>
    <row r="167" spans="1:14" x14ac:dyDescent="0.25">
      <c r="A167">
        <v>7415061109</v>
      </c>
      <c r="B167" t="s">
        <v>9169</v>
      </c>
      <c r="C167" t="s">
        <v>1572</v>
      </c>
      <c r="D167">
        <v>1</v>
      </c>
      <c r="H167" t="s">
        <v>9509</v>
      </c>
      <c r="I167">
        <v>1</v>
      </c>
      <c r="M167" t="s">
        <v>3035</v>
      </c>
      <c r="N167" s="144">
        <v>5</v>
      </c>
    </row>
    <row r="168" spans="1:14" x14ac:dyDescent="0.25">
      <c r="A168">
        <v>7415061109</v>
      </c>
      <c r="B168" t="s">
        <v>9169</v>
      </c>
      <c r="C168" t="s">
        <v>8983</v>
      </c>
      <c r="D168">
        <v>1</v>
      </c>
      <c r="F168">
        <v>7404006071</v>
      </c>
      <c r="G168" t="s">
        <v>8690</v>
      </c>
      <c r="H168" t="s">
        <v>8989</v>
      </c>
      <c r="I168">
        <v>1</v>
      </c>
      <c r="M168" t="s">
        <v>3812</v>
      </c>
      <c r="N168" s="144">
        <v>6</v>
      </c>
    </row>
    <row r="169" spans="1:14" x14ac:dyDescent="0.25">
      <c r="A169">
        <v>7415061109</v>
      </c>
      <c r="B169" t="s">
        <v>9169</v>
      </c>
      <c r="C169" t="s">
        <v>9343</v>
      </c>
      <c r="D169">
        <v>1</v>
      </c>
      <c r="H169" t="s">
        <v>8987</v>
      </c>
      <c r="I169">
        <v>1</v>
      </c>
      <c r="M169" t="s">
        <v>5552</v>
      </c>
      <c r="N169" s="144">
        <v>3</v>
      </c>
    </row>
    <row r="170" spans="1:14" x14ac:dyDescent="0.25">
      <c r="A170">
        <v>7415061109</v>
      </c>
      <c r="B170" t="s">
        <v>9169</v>
      </c>
      <c r="C170" t="s">
        <v>9420</v>
      </c>
      <c r="D170">
        <v>1</v>
      </c>
      <c r="H170" t="s">
        <v>8985</v>
      </c>
      <c r="I170">
        <v>2</v>
      </c>
      <c r="K170">
        <v>7445033042</v>
      </c>
      <c r="L170" t="s">
        <v>8715</v>
      </c>
      <c r="M170" t="s">
        <v>4851</v>
      </c>
      <c r="N170" s="144">
        <v>49</v>
      </c>
    </row>
    <row r="171" spans="1:14" x14ac:dyDescent="0.25">
      <c r="A171">
        <v>7415061109</v>
      </c>
      <c r="B171" t="s">
        <v>9169</v>
      </c>
      <c r="C171" t="s">
        <v>9421</v>
      </c>
      <c r="D171">
        <v>3</v>
      </c>
      <c r="H171" t="s">
        <v>8988</v>
      </c>
      <c r="I171">
        <v>1</v>
      </c>
      <c r="M171" t="s">
        <v>4882</v>
      </c>
      <c r="N171" s="144">
        <v>51</v>
      </c>
    </row>
    <row r="172" spans="1:14" x14ac:dyDescent="0.25">
      <c r="A172">
        <v>7415061109</v>
      </c>
      <c r="B172" t="s">
        <v>9169</v>
      </c>
      <c r="C172" t="s">
        <v>9422</v>
      </c>
      <c r="D172">
        <v>1</v>
      </c>
      <c r="H172" t="s">
        <v>8986</v>
      </c>
      <c r="I172">
        <v>1</v>
      </c>
      <c r="M172" t="s">
        <v>5482</v>
      </c>
      <c r="N172" s="144">
        <v>26</v>
      </c>
    </row>
    <row r="173" spans="1:14" x14ac:dyDescent="0.25">
      <c r="A173">
        <v>7415061109</v>
      </c>
      <c r="B173" t="s">
        <v>9169</v>
      </c>
      <c r="C173" t="s">
        <v>9423</v>
      </c>
      <c r="D173">
        <v>1</v>
      </c>
      <c r="H173" t="s">
        <v>6835</v>
      </c>
      <c r="I173">
        <v>7</v>
      </c>
      <c r="M173" t="s">
        <v>5537</v>
      </c>
      <c r="N173" s="144">
        <v>45</v>
      </c>
    </row>
    <row r="174" spans="1:14" x14ac:dyDescent="0.25">
      <c r="A174">
        <v>7415061109</v>
      </c>
      <c r="B174" t="s">
        <v>9169</v>
      </c>
      <c r="C174" t="s">
        <v>9424</v>
      </c>
      <c r="D174">
        <v>4</v>
      </c>
      <c r="H174" t="s">
        <v>8990</v>
      </c>
      <c r="I174">
        <v>1</v>
      </c>
      <c r="K174">
        <v>7448069375</v>
      </c>
      <c r="L174" t="s">
        <v>8717</v>
      </c>
      <c r="M174" t="s">
        <v>3777</v>
      </c>
      <c r="N174" s="144">
        <v>1</v>
      </c>
    </row>
    <row r="175" spans="1:14" x14ac:dyDescent="0.25">
      <c r="A175">
        <v>7411009901</v>
      </c>
      <c r="B175" t="s">
        <v>8694</v>
      </c>
      <c r="C175" t="s">
        <v>9425</v>
      </c>
      <c r="D175">
        <v>1</v>
      </c>
      <c r="H175" t="s">
        <v>8955</v>
      </c>
      <c r="I175">
        <v>2</v>
      </c>
      <c r="M175" t="s">
        <v>5537</v>
      </c>
      <c r="N175" s="144">
        <v>2</v>
      </c>
    </row>
    <row r="176" spans="1:14" x14ac:dyDescent="0.25">
      <c r="A176">
        <v>7411009901</v>
      </c>
      <c r="B176" t="s">
        <v>8694</v>
      </c>
      <c r="C176" t="s">
        <v>9426</v>
      </c>
      <c r="D176">
        <v>6</v>
      </c>
      <c r="H176" t="s">
        <v>8795</v>
      </c>
      <c r="I176">
        <v>3</v>
      </c>
      <c r="M176" t="s">
        <v>8080</v>
      </c>
      <c r="N176" s="144">
        <v>2</v>
      </c>
    </row>
    <row r="177" spans="1:14" x14ac:dyDescent="0.25">
      <c r="A177">
        <v>7411009901</v>
      </c>
      <c r="B177" t="s">
        <v>8694</v>
      </c>
      <c r="C177" t="s">
        <v>9427</v>
      </c>
      <c r="D177">
        <v>1</v>
      </c>
      <c r="H177" t="s">
        <v>8949</v>
      </c>
      <c r="I177">
        <v>1</v>
      </c>
      <c r="K177">
        <v>7449000721</v>
      </c>
      <c r="L177" t="s">
        <v>8718</v>
      </c>
      <c r="M177" t="s">
        <v>2215</v>
      </c>
      <c r="N177" s="144">
        <v>10</v>
      </c>
    </row>
    <row r="178" spans="1:14" x14ac:dyDescent="0.25">
      <c r="A178">
        <v>7411009901</v>
      </c>
      <c r="B178" t="s">
        <v>8694</v>
      </c>
      <c r="C178" t="s">
        <v>8820</v>
      </c>
      <c r="D178">
        <v>11</v>
      </c>
      <c r="H178" t="s">
        <v>8984</v>
      </c>
      <c r="I178">
        <v>1</v>
      </c>
      <c r="M178" t="s">
        <v>2604</v>
      </c>
      <c r="N178" s="144">
        <v>1</v>
      </c>
    </row>
    <row r="179" spans="1:14" x14ac:dyDescent="0.25">
      <c r="A179">
        <v>7411009901</v>
      </c>
      <c r="B179" t="s">
        <v>8694</v>
      </c>
      <c r="C179" t="s">
        <v>9428</v>
      </c>
      <c r="D179">
        <v>5</v>
      </c>
      <c r="H179" t="s">
        <v>8822</v>
      </c>
      <c r="I179">
        <v>1</v>
      </c>
      <c r="M179" t="s">
        <v>3710</v>
      </c>
      <c r="N179" s="144">
        <v>19</v>
      </c>
    </row>
    <row r="180" spans="1:14" x14ac:dyDescent="0.25">
      <c r="A180">
        <v>7411009901</v>
      </c>
      <c r="B180" t="s">
        <v>8694</v>
      </c>
      <c r="C180" t="s">
        <v>4121</v>
      </c>
      <c r="D180">
        <v>18</v>
      </c>
      <c r="H180" t="s">
        <v>9874</v>
      </c>
      <c r="I180">
        <v>1</v>
      </c>
      <c r="M180" t="s">
        <v>4678</v>
      </c>
      <c r="N180" s="144">
        <v>1</v>
      </c>
    </row>
    <row r="181" spans="1:14" x14ac:dyDescent="0.25">
      <c r="A181">
        <v>7411009901</v>
      </c>
      <c r="B181" t="s">
        <v>8694</v>
      </c>
      <c r="C181" t="s">
        <v>8745</v>
      </c>
      <c r="D181">
        <v>4</v>
      </c>
      <c r="F181">
        <v>7404050585</v>
      </c>
      <c r="G181" t="s">
        <v>9170</v>
      </c>
      <c r="H181" t="s">
        <v>1445</v>
      </c>
      <c r="I181">
        <v>1</v>
      </c>
      <c r="K181">
        <v>7449006184</v>
      </c>
      <c r="L181" t="s">
        <v>8719</v>
      </c>
      <c r="M181" t="s">
        <v>1377</v>
      </c>
      <c r="N181" s="144">
        <v>11</v>
      </c>
    </row>
    <row r="182" spans="1:14" x14ac:dyDescent="0.25">
      <c r="A182">
        <v>7411009901</v>
      </c>
      <c r="B182" t="s">
        <v>8694</v>
      </c>
      <c r="C182" t="s">
        <v>9429</v>
      </c>
      <c r="D182">
        <v>11</v>
      </c>
      <c r="H182" t="s">
        <v>8983</v>
      </c>
      <c r="I182">
        <v>1</v>
      </c>
      <c r="M182" t="s">
        <v>2215</v>
      </c>
      <c r="N182" s="144">
        <v>19</v>
      </c>
    </row>
    <row r="183" spans="1:14" x14ac:dyDescent="0.25">
      <c r="A183">
        <v>7411009901</v>
      </c>
      <c r="B183" t="s">
        <v>8694</v>
      </c>
      <c r="C183" t="s">
        <v>9430</v>
      </c>
      <c r="D183">
        <v>1</v>
      </c>
      <c r="H183" t="s">
        <v>6716</v>
      </c>
      <c r="I183">
        <v>1</v>
      </c>
      <c r="M183" t="s">
        <v>2260</v>
      </c>
      <c r="N183" s="144">
        <v>257</v>
      </c>
    </row>
    <row r="184" spans="1:14" x14ac:dyDescent="0.25">
      <c r="A184">
        <v>7411009901</v>
      </c>
      <c r="B184" t="s">
        <v>8694</v>
      </c>
      <c r="C184" t="s">
        <v>9405</v>
      </c>
      <c r="D184">
        <v>1</v>
      </c>
      <c r="H184" t="s">
        <v>8982</v>
      </c>
      <c r="I184">
        <v>1</v>
      </c>
      <c r="M184" t="s">
        <v>2337</v>
      </c>
      <c r="N184" s="144">
        <v>305</v>
      </c>
    </row>
    <row r="185" spans="1:14" x14ac:dyDescent="0.25">
      <c r="A185">
        <v>7411009901</v>
      </c>
      <c r="B185" t="s">
        <v>8694</v>
      </c>
      <c r="C185" t="s">
        <v>8744</v>
      </c>
      <c r="D185">
        <v>3</v>
      </c>
      <c r="H185" t="s">
        <v>9582</v>
      </c>
      <c r="I185">
        <v>1</v>
      </c>
      <c r="M185" t="s">
        <v>7085</v>
      </c>
      <c r="N185" s="144">
        <v>1</v>
      </c>
    </row>
    <row r="186" spans="1:14" x14ac:dyDescent="0.25">
      <c r="A186">
        <v>7411009901</v>
      </c>
      <c r="B186" t="s">
        <v>8694</v>
      </c>
      <c r="C186" t="s">
        <v>7897</v>
      </c>
      <c r="D186">
        <v>1</v>
      </c>
      <c r="F186">
        <v>7404052938</v>
      </c>
      <c r="G186" t="s">
        <v>8691</v>
      </c>
      <c r="H186" t="s">
        <v>1641</v>
      </c>
      <c r="I186">
        <v>1</v>
      </c>
      <c r="M186" t="s">
        <v>3161</v>
      </c>
      <c r="N186" s="144">
        <v>1</v>
      </c>
    </row>
    <row r="187" spans="1:14" x14ac:dyDescent="0.25">
      <c r="A187">
        <v>7411009901</v>
      </c>
      <c r="B187" t="s">
        <v>8694</v>
      </c>
      <c r="C187" t="s">
        <v>2440</v>
      </c>
      <c r="D187">
        <v>1</v>
      </c>
      <c r="H187" t="s">
        <v>6768</v>
      </c>
      <c r="I187">
        <v>3</v>
      </c>
      <c r="M187" t="s">
        <v>3197</v>
      </c>
      <c r="N187" s="144">
        <v>3</v>
      </c>
    </row>
    <row r="188" spans="1:14" x14ac:dyDescent="0.25">
      <c r="A188">
        <v>7411009901</v>
      </c>
      <c r="B188" t="s">
        <v>8694</v>
      </c>
      <c r="C188" t="s">
        <v>5124</v>
      </c>
      <c r="D188">
        <v>1</v>
      </c>
      <c r="H188" t="s">
        <v>9504</v>
      </c>
      <c r="I188">
        <v>3</v>
      </c>
      <c r="M188" t="s">
        <v>8720</v>
      </c>
      <c r="N188" s="144">
        <v>26</v>
      </c>
    </row>
    <row r="189" spans="1:14" x14ac:dyDescent="0.25">
      <c r="A189">
        <v>7411009901</v>
      </c>
      <c r="B189" t="s">
        <v>8694</v>
      </c>
      <c r="C189" t="s">
        <v>9431</v>
      </c>
      <c r="D189">
        <v>1</v>
      </c>
      <c r="H189" t="s">
        <v>6812</v>
      </c>
      <c r="I189">
        <v>2</v>
      </c>
      <c r="M189" t="s">
        <v>3630</v>
      </c>
      <c r="N189" s="144">
        <v>1</v>
      </c>
    </row>
    <row r="190" spans="1:14" x14ac:dyDescent="0.25">
      <c r="A190">
        <v>7411009901</v>
      </c>
      <c r="B190" t="s">
        <v>8694</v>
      </c>
      <c r="C190" t="s">
        <v>8914</v>
      </c>
      <c r="D190">
        <v>9</v>
      </c>
      <c r="H190" t="s">
        <v>6716</v>
      </c>
      <c r="I190">
        <v>3</v>
      </c>
      <c r="M190" t="s">
        <v>3694</v>
      </c>
      <c r="N190" s="144">
        <v>1</v>
      </c>
    </row>
    <row r="191" spans="1:14" x14ac:dyDescent="0.25">
      <c r="A191">
        <v>7411009901</v>
      </c>
      <c r="B191" t="s">
        <v>8694</v>
      </c>
      <c r="C191" t="s">
        <v>8795</v>
      </c>
      <c r="D191">
        <v>6</v>
      </c>
      <c r="H191" t="s">
        <v>8795</v>
      </c>
      <c r="I191">
        <v>19</v>
      </c>
      <c r="M191" t="s">
        <v>3710</v>
      </c>
      <c r="N191" s="144">
        <v>722.99999999999989</v>
      </c>
    </row>
    <row r="192" spans="1:14" x14ac:dyDescent="0.25">
      <c r="A192">
        <v>7411009901</v>
      </c>
      <c r="B192" t="s">
        <v>8694</v>
      </c>
      <c r="C192" t="s">
        <v>6716</v>
      </c>
      <c r="D192">
        <v>6</v>
      </c>
      <c r="H192" t="s">
        <v>8806</v>
      </c>
      <c r="I192">
        <v>4</v>
      </c>
      <c r="M192" t="s">
        <v>7731</v>
      </c>
      <c r="N192" s="144">
        <v>1</v>
      </c>
    </row>
    <row r="193" spans="1:14" x14ac:dyDescent="0.25">
      <c r="A193">
        <v>7411009901</v>
      </c>
      <c r="B193" t="s">
        <v>8694</v>
      </c>
      <c r="C193" t="s">
        <v>9432</v>
      </c>
      <c r="D193">
        <v>2</v>
      </c>
      <c r="H193" t="s">
        <v>8810</v>
      </c>
      <c r="I193">
        <v>7</v>
      </c>
      <c r="M193" t="s">
        <v>4606</v>
      </c>
      <c r="N193" s="144">
        <v>1</v>
      </c>
    </row>
    <row r="194" spans="1:14" x14ac:dyDescent="0.25">
      <c r="A194">
        <v>7411009901</v>
      </c>
      <c r="B194" t="s">
        <v>8694</v>
      </c>
      <c r="C194" t="s">
        <v>9433</v>
      </c>
      <c r="D194">
        <v>4</v>
      </c>
      <c r="H194" t="s">
        <v>2375</v>
      </c>
      <c r="I194">
        <v>1</v>
      </c>
      <c r="M194" t="s">
        <v>4784</v>
      </c>
      <c r="N194" s="144">
        <v>2</v>
      </c>
    </row>
    <row r="195" spans="1:14" x14ac:dyDescent="0.25">
      <c r="A195">
        <v>7411009901</v>
      </c>
      <c r="B195" t="s">
        <v>8694</v>
      </c>
      <c r="C195" t="s">
        <v>9434</v>
      </c>
      <c r="D195">
        <v>3</v>
      </c>
      <c r="H195" t="s">
        <v>8946</v>
      </c>
      <c r="I195">
        <v>5</v>
      </c>
      <c r="M195" t="s">
        <v>4851</v>
      </c>
      <c r="N195" s="144">
        <v>19</v>
      </c>
    </row>
    <row r="196" spans="1:14" x14ac:dyDescent="0.25">
      <c r="A196">
        <v>7411009901</v>
      </c>
      <c r="B196" t="s">
        <v>8694</v>
      </c>
      <c r="C196" t="s">
        <v>9435</v>
      </c>
      <c r="D196">
        <v>1</v>
      </c>
      <c r="H196" t="s">
        <v>9501</v>
      </c>
      <c r="I196">
        <v>7</v>
      </c>
      <c r="M196" t="s">
        <v>4882</v>
      </c>
      <c r="N196" s="144">
        <v>357</v>
      </c>
    </row>
    <row r="197" spans="1:14" x14ac:dyDescent="0.25">
      <c r="A197">
        <v>7411009901</v>
      </c>
      <c r="B197" t="s">
        <v>8694</v>
      </c>
      <c r="C197" t="s">
        <v>9436</v>
      </c>
      <c r="D197">
        <v>2</v>
      </c>
      <c r="H197" t="s">
        <v>2601</v>
      </c>
      <c r="I197">
        <v>6</v>
      </c>
      <c r="M197" t="s">
        <v>8548</v>
      </c>
      <c r="N197" s="144">
        <v>8</v>
      </c>
    </row>
    <row r="198" spans="1:14" x14ac:dyDescent="0.25">
      <c r="A198">
        <v>7411009901</v>
      </c>
      <c r="B198" t="s">
        <v>8694</v>
      </c>
      <c r="C198" t="s">
        <v>9437</v>
      </c>
      <c r="D198">
        <v>2</v>
      </c>
      <c r="H198" t="s">
        <v>8883</v>
      </c>
      <c r="I198">
        <v>2</v>
      </c>
      <c r="M198" t="s">
        <v>8076</v>
      </c>
      <c r="N198" s="144">
        <v>3</v>
      </c>
    </row>
    <row r="199" spans="1:14" x14ac:dyDescent="0.25">
      <c r="A199">
        <v>7411009901</v>
      </c>
      <c r="B199" t="s">
        <v>8694</v>
      </c>
      <c r="C199" t="s">
        <v>2898</v>
      </c>
      <c r="D199">
        <v>1</v>
      </c>
      <c r="H199" t="s">
        <v>2898</v>
      </c>
      <c r="I199">
        <v>1</v>
      </c>
      <c r="M199" t="s">
        <v>5148</v>
      </c>
      <c r="N199" s="144">
        <v>17</v>
      </c>
    </row>
    <row r="200" spans="1:14" x14ac:dyDescent="0.25">
      <c r="A200">
        <v>7411009901</v>
      </c>
      <c r="B200" t="s">
        <v>8694</v>
      </c>
      <c r="C200" t="s">
        <v>2444</v>
      </c>
      <c r="D200">
        <v>4</v>
      </c>
      <c r="H200" t="s">
        <v>3975</v>
      </c>
      <c r="I200">
        <v>1</v>
      </c>
      <c r="M200" t="s">
        <v>5155</v>
      </c>
      <c r="N200" s="144">
        <v>1</v>
      </c>
    </row>
    <row r="201" spans="1:14" x14ac:dyDescent="0.25">
      <c r="A201">
        <v>7411009901</v>
      </c>
      <c r="B201" t="s">
        <v>8694</v>
      </c>
      <c r="C201" t="s">
        <v>9438</v>
      </c>
      <c r="D201">
        <v>1</v>
      </c>
      <c r="H201" t="s">
        <v>4513</v>
      </c>
      <c r="I201">
        <v>5</v>
      </c>
      <c r="M201" t="s">
        <v>5180</v>
      </c>
      <c r="N201" s="144">
        <v>4</v>
      </c>
    </row>
    <row r="202" spans="1:14" x14ac:dyDescent="0.25">
      <c r="A202">
        <v>7411009901</v>
      </c>
      <c r="B202" t="s">
        <v>8694</v>
      </c>
      <c r="C202" t="s">
        <v>9439</v>
      </c>
      <c r="D202">
        <v>3</v>
      </c>
      <c r="H202" t="s">
        <v>4837</v>
      </c>
      <c r="I202">
        <v>19</v>
      </c>
      <c r="M202" t="s">
        <v>5222</v>
      </c>
      <c r="N202" s="144">
        <v>206</v>
      </c>
    </row>
    <row r="203" spans="1:14" x14ac:dyDescent="0.25">
      <c r="A203">
        <v>7411009901</v>
      </c>
      <c r="B203" t="s">
        <v>8694</v>
      </c>
      <c r="C203" t="s">
        <v>8796</v>
      </c>
      <c r="D203">
        <v>2</v>
      </c>
      <c r="H203" t="s">
        <v>8819</v>
      </c>
      <c r="I203">
        <v>36</v>
      </c>
      <c r="M203" t="s">
        <v>5455</v>
      </c>
      <c r="N203" s="144">
        <v>8</v>
      </c>
    </row>
    <row r="204" spans="1:14" x14ac:dyDescent="0.25">
      <c r="A204">
        <v>7411009901</v>
      </c>
      <c r="B204" t="s">
        <v>8694</v>
      </c>
      <c r="C204" t="s">
        <v>9440</v>
      </c>
      <c r="D204">
        <v>1</v>
      </c>
      <c r="H204" t="s">
        <v>9503</v>
      </c>
      <c r="I204">
        <v>7</v>
      </c>
      <c r="M204" t="s">
        <v>5482</v>
      </c>
      <c r="N204" s="144">
        <v>107</v>
      </c>
    </row>
    <row r="205" spans="1:14" x14ac:dyDescent="0.25">
      <c r="A205">
        <v>7411009901</v>
      </c>
      <c r="B205" t="s">
        <v>8694</v>
      </c>
      <c r="C205" t="s">
        <v>5020</v>
      </c>
      <c r="D205">
        <v>2</v>
      </c>
      <c r="H205" t="s">
        <v>4870</v>
      </c>
      <c r="I205">
        <v>6</v>
      </c>
      <c r="M205" t="s">
        <v>5537</v>
      </c>
      <c r="N205" s="144">
        <v>112</v>
      </c>
    </row>
    <row r="206" spans="1:14" x14ac:dyDescent="0.25">
      <c r="A206">
        <v>7411009901</v>
      </c>
      <c r="B206" t="s">
        <v>8694</v>
      </c>
      <c r="C206" t="s">
        <v>9441</v>
      </c>
      <c r="D206">
        <v>1</v>
      </c>
      <c r="H206" t="s">
        <v>9476</v>
      </c>
      <c r="I206">
        <v>1</v>
      </c>
      <c r="M206" t="s">
        <v>5558</v>
      </c>
      <c r="N206" s="144">
        <v>5</v>
      </c>
    </row>
    <row r="207" spans="1:14" x14ac:dyDescent="0.25">
      <c r="A207">
        <v>7411009901</v>
      </c>
      <c r="B207" t="s">
        <v>8694</v>
      </c>
      <c r="C207" t="s">
        <v>5022</v>
      </c>
      <c r="D207">
        <v>6</v>
      </c>
      <c r="H207" t="s">
        <v>8820</v>
      </c>
      <c r="I207">
        <v>5</v>
      </c>
      <c r="M207" t="s">
        <v>4043</v>
      </c>
      <c r="N207" s="144">
        <v>260</v>
      </c>
    </row>
    <row r="208" spans="1:14" x14ac:dyDescent="0.25">
      <c r="A208">
        <v>7411009901</v>
      </c>
      <c r="B208" t="s">
        <v>8694</v>
      </c>
      <c r="C208" t="s">
        <v>1309</v>
      </c>
      <c r="D208">
        <v>1</v>
      </c>
      <c r="H208" t="s">
        <v>5017</v>
      </c>
      <c r="I208">
        <v>1</v>
      </c>
      <c r="M208" t="s">
        <v>3132</v>
      </c>
      <c r="N208" s="144">
        <v>45</v>
      </c>
    </row>
    <row r="209" spans="1:14" x14ac:dyDescent="0.25">
      <c r="A209">
        <v>7411009901</v>
      </c>
      <c r="B209" t="s">
        <v>8694</v>
      </c>
      <c r="C209" t="s">
        <v>9442</v>
      </c>
      <c r="D209">
        <v>1</v>
      </c>
      <c r="H209" t="s">
        <v>5124</v>
      </c>
      <c r="I209">
        <v>1</v>
      </c>
      <c r="M209" t="s">
        <v>2197</v>
      </c>
      <c r="N209" s="144">
        <v>1</v>
      </c>
    </row>
    <row r="210" spans="1:14" x14ac:dyDescent="0.25">
      <c r="A210">
        <v>7411009901</v>
      </c>
      <c r="B210" t="s">
        <v>8694</v>
      </c>
      <c r="C210" t="s">
        <v>5455</v>
      </c>
      <c r="D210">
        <v>3</v>
      </c>
      <c r="H210" t="s">
        <v>5148</v>
      </c>
      <c r="I210">
        <v>5</v>
      </c>
      <c r="M210" t="s">
        <v>4779</v>
      </c>
      <c r="N210" s="144">
        <v>1</v>
      </c>
    </row>
    <row r="211" spans="1:14" x14ac:dyDescent="0.25">
      <c r="A211">
        <v>7411009901</v>
      </c>
      <c r="B211" t="s">
        <v>8694</v>
      </c>
      <c r="C211" t="s">
        <v>9443</v>
      </c>
      <c r="D211">
        <v>4</v>
      </c>
      <c r="H211" t="s">
        <v>8995</v>
      </c>
      <c r="I211">
        <v>3</v>
      </c>
      <c r="M211" t="s">
        <v>4841</v>
      </c>
      <c r="N211" s="144">
        <v>4</v>
      </c>
    </row>
    <row r="212" spans="1:14" x14ac:dyDescent="0.25">
      <c r="A212">
        <v>7411009901</v>
      </c>
      <c r="B212" t="s">
        <v>8694</v>
      </c>
      <c r="C212" t="s">
        <v>2211</v>
      </c>
      <c r="D212">
        <v>2</v>
      </c>
      <c r="H212" t="s">
        <v>5203</v>
      </c>
      <c r="I212">
        <v>2</v>
      </c>
      <c r="M212" t="s">
        <v>5383</v>
      </c>
      <c r="N212" s="144">
        <v>1</v>
      </c>
    </row>
    <row r="213" spans="1:14" x14ac:dyDescent="0.25">
      <c r="A213">
        <v>7411009901</v>
      </c>
      <c r="B213" t="s">
        <v>8694</v>
      </c>
      <c r="C213" t="s">
        <v>8124</v>
      </c>
      <c r="D213">
        <v>1</v>
      </c>
      <c r="H213" t="s">
        <v>5326</v>
      </c>
      <c r="I213">
        <v>1</v>
      </c>
      <c r="K213">
        <v>7449006730</v>
      </c>
      <c r="L213" t="s">
        <v>8722</v>
      </c>
      <c r="M213" t="s">
        <v>8723</v>
      </c>
      <c r="N213" s="144">
        <v>1</v>
      </c>
    </row>
    <row r="214" spans="1:14" x14ac:dyDescent="0.25">
      <c r="A214">
        <v>7411009901</v>
      </c>
      <c r="B214" t="s">
        <v>8694</v>
      </c>
      <c r="C214" t="s">
        <v>9444</v>
      </c>
      <c r="D214">
        <v>1</v>
      </c>
      <c r="H214" t="s">
        <v>8742</v>
      </c>
      <c r="I214">
        <v>2</v>
      </c>
      <c r="M214" t="s">
        <v>1377</v>
      </c>
      <c r="N214" s="144">
        <v>1</v>
      </c>
    </row>
    <row r="215" spans="1:14" x14ac:dyDescent="0.25">
      <c r="A215">
        <v>7411009901</v>
      </c>
      <c r="B215" t="s">
        <v>8694</v>
      </c>
      <c r="C215" t="s">
        <v>9445</v>
      </c>
      <c r="D215">
        <v>1</v>
      </c>
      <c r="H215" t="s">
        <v>5537</v>
      </c>
      <c r="I215">
        <v>24</v>
      </c>
      <c r="M215" t="s">
        <v>1394</v>
      </c>
      <c r="N215" s="144">
        <v>7</v>
      </c>
    </row>
    <row r="216" spans="1:14" x14ac:dyDescent="0.25">
      <c r="A216">
        <v>7411009901</v>
      </c>
      <c r="B216" t="s">
        <v>8694</v>
      </c>
      <c r="C216" t="s">
        <v>8789</v>
      </c>
      <c r="D216">
        <v>2</v>
      </c>
      <c r="H216" t="s">
        <v>9410</v>
      </c>
      <c r="I216">
        <v>4</v>
      </c>
      <c r="M216" t="s">
        <v>2375</v>
      </c>
      <c r="N216" s="144">
        <v>2</v>
      </c>
    </row>
    <row r="217" spans="1:14" x14ac:dyDescent="0.25">
      <c r="A217">
        <v>7411009901</v>
      </c>
      <c r="B217" t="s">
        <v>8694</v>
      </c>
      <c r="C217" t="s">
        <v>9446</v>
      </c>
      <c r="D217">
        <v>8</v>
      </c>
      <c r="H217" t="s">
        <v>9412</v>
      </c>
      <c r="I217">
        <v>1</v>
      </c>
      <c r="M217" t="s">
        <v>4851</v>
      </c>
      <c r="N217" s="144">
        <v>4</v>
      </c>
    </row>
    <row r="218" spans="1:14" x14ac:dyDescent="0.25">
      <c r="A218">
        <v>7411009901</v>
      </c>
      <c r="B218" t="s">
        <v>8694</v>
      </c>
      <c r="C218" t="s">
        <v>8806</v>
      </c>
      <c r="D218">
        <v>12</v>
      </c>
      <c r="H218" t="s">
        <v>9469</v>
      </c>
      <c r="I218">
        <v>2</v>
      </c>
      <c r="M218" t="s">
        <v>4882</v>
      </c>
      <c r="N218" s="144">
        <v>40</v>
      </c>
    </row>
    <row r="219" spans="1:14" x14ac:dyDescent="0.25">
      <c r="A219">
        <v>7411009901</v>
      </c>
      <c r="B219" t="s">
        <v>8694</v>
      </c>
      <c r="C219" t="s">
        <v>5558</v>
      </c>
      <c r="D219">
        <v>1</v>
      </c>
      <c r="H219" t="s">
        <v>9494</v>
      </c>
      <c r="I219">
        <v>7</v>
      </c>
      <c r="M219" t="s">
        <v>8548</v>
      </c>
      <c r="N219" s="144">
        <v>19</v>
      </c>
    </row>
    <row r="220" spans="1:14" x14ac:dyDescent="0.25">
      <c r="A220">
        <v>7411009901</v>
      </c>
      <c r="B220" t="s">
        <v>8694</v>
      </c>
      <c r="C220" t="s">
        <v>9447</v>
      </c>
      <c r="D220">
        <v>1</v>
      </c>
      <c r="H220" t="s">
        <v>9495</v>
      </c>
      <c r="I220">
        <v>14</v>
      </c>
      <c r="M220" t="s">
        <v>5148</v>
      </c>
      <c r="N220" s="144">
        <v>15</v>
      </c>
    </row>
    <row r="221" spans="1:14" x14ac:dyDescent="0.25">
      <c r="A221">
        <v>7411009901</v>
      </c>
      <c r="B221" t="s">
        <v>8694</v>
      </c>
      <c r="C221" t="s">
        <v>9448</v>
      </c>
      <c r="D221">
        <v>1</v>
      </c>
      <c r="H221" t="s">
        <v>9496</v>
      </c>
      <c r="I221">
        <v>1</v>
      </c>
      <c r="M221" t="s">
        <v>5180</v>
      </c>
      <c r="N221" s="144">
        <v>1</v>
      </c>
    </row>
    <row r="222" spans="1:14" x14ac:dyDescent="0.25">
      <c r="A222">
        <v>7411009901</v>
      </c>
      <c r="B222" t="s">
        <v>8694</v>
      </c>
      <c r="C222" t="s">
        <v>9449</v>
      </c>
      <c r="D222">
        <v>2</v>
      </c>
      <c r="H222" t="s">
        <v>9497</v>
      </c>
      <c r="I222">
        <v>1</v>
      </c>
      <c r="M222" t="s">
        <v>5537</v>
      </c>
      <c r="N222" s="144">
        <v>12</v>
      </c>
    </row>
    <row r="223" spans="1:14" x14ac:dyDescent="0.25">
      <c r="A223">
        <v>7411009901</v>
      </c>
      <c r="B223" t="s">
        <v>8694</v>
      </c>
      <c r="C223" t="s">
        <v>9450</v>
      </c>
      <c r="D223">
        <v>1</v>
      </c>
      <c r="H223" t="s">
        <v>9498</v>
      </c>
      <c r="I223">
        <v>3</v>
      </c>
      <c r="M223" t="s">
        <v>5558</v>
      </c>
      <c r="N223" s="144">
        <v>28</v>
      </c>
    </row>
    <row r="224" spans="1:14" x14ac:dyDescent="0.25">
      <c r="A224">
        <v>7411009901</v>
      </c>
      <c r="B224" t="s">
        <v>8694</v>
      </c>
      <c r="C224" t="s">
        <v>6708</v>
      </c>
      <c r="D224">
        <v>1</v>
      </c>
      <c r="H224" t="s">
        <v>9499</v>
      </c>
      <c r="I224">
        <v>1</v>
      </c>
      <c r="M224" t="s">
        <v>4032</v>
      </c>
      <c r="N224" s="144">
        <v>6</v>
      </c>
    </row>
    <row r="225" spans="1:14" x14ac:dyDescent="0.25">
      <c r="A225">
        <v>7411009901</v>
      </c>
      <c r="B225" t="s">
        <v>8694</v>
      </c>
      <c r="C225" t="s">
        <v>8282</v>
      </c>
      <c r="D225">
        <v>1</v>
      </c>
      <c r="H225" t="s">
        <v>9500</v>
      </c>
      <c r="I225">
        <v>9</v>
      </c>
      <c r="M225" t="s">
        <v>4034</v>
      </c>
      <c r="N225" s="144">
        <v>11</v>
      </c>
    </row>
    <row r="226" spans="1:14" x14ac:dyDescent="0.25">
      <c r="A226">
        <v>7411009901</v>
      </c>
      <c r="B226" t="s">
        <v>8694</v>
      </c>
      <c r="C226" t="s">
        <v>6708</v>
      </c>
      <c r="D226">
        <v>1</v>
      </c>
      <c r="H226" t="s">
        <v>9502</v>
      </c>
      <c r="I226">
        <v>1</v>
      </c>
      <c r="M226" t="s">
        <v>5559</v>
      </c>
      <c r="N226" s="144">
        <v>27</v>
      </c>
    </row>
    <row r="227" spans="1:14" x14ac:dyDescent="0.25">
      <c r="A227">
        <v>7411009901</v>
      </c>
      <c r="B227" t="s">
        <v>8694</v>
      </c>
      <c r="C227" t="s">
        <v>7897</v>
      </c>
      <c r="D227">
        <v>1</v>
      </c>
      <c r="H227" t="s">
        <v>2948</v>
      </c>
      <c r="I227">
        <v>2</v>
      </c>
      <c r="K227">
        <v>7449044990</v>
      </c>
      <c r="L227" t="s">
        <v>8724</v>
      </c>
      <c r="M227" t="s">
        <v>2023</v>
      </c>
      <c r="N227" s="144">
        <v>3</v>
      </c>
    </row>
    <row r="228" spans="1:14" x14ac:dyDescent="0.25">
      <c r="A228">
        <v>7411009901</v>
      </c>
      <c r="B228" t="s">
        <v>8694</v>
      </c>
      <c r="C228" t="s">
        <v>9451</v>
      </c>
      <c r="D228">
        <v>10</v>
      </c>
      <c r="H228" t="s">
        <v>5564</v>
      </c>
      <c r="I228">
        <v>4</v>
      </c>
      <c r="M228" t="s">
        <v>2215</v>
      </c>
      <c r="N228" s="144">
        <v>2</v>
      </c>
    </row>
    <row r="229" spans="1:14" x14ac:dyDescent="0.25">
      <c r="A229">
        <v>7411009901</v>
      </c>
      <c r="B229" t="s">
        <v>8694</v>
      </c>
      <c r="C229" t="s">
        <v>9452</v>
      </c>
      <c r="D229">
        <v>5</v>
      </c>
      <c r="H229" t="s">
        <v>9506</v>
      </c>
      <c r="I229">
        <v>4</v>
      </c>
      <c r="M229" t="s">
        <v>7149</v>
      </c>
      <c r="N229" s="144">
        <v>13</v>
      </c>
    </row>
    <row r="230" spans="1:14" x14ac:dyDescent="0.25">
      <c r="A230">
        <v>7411009901</v>
      </c>
      <c r="B230" t="s">
        <v>8694</v>
      </c>
      <c r="C230" t="s">
        <v>9453</v>
      </c>
      <c r="D230">
        <v>39</v>
      </c>
      <c r="H230" t="s">
        <v>9507</v>
      </c>
      <c r="I230">
        <v>1</v>
      </c>
      <c r="M230" t="s">
        <v>3014</v>
      </c>
      <c r="N230" s="144">
        <v>35</v>
      </c>
    </row>
    <row r="231" spans="1:14" x14ac:dyDescent="0.25">
      <c r="A231">
        <v>7411009901</v>
      </c>
      <c r="B231" t="s">
        <v>8694</v>
      </c>
      <c r="C231" t="s">
        <v>9454</v>
      </c>
      <c r="D231">
        <v>1</v>
      </c>
      <c r="H231" t="s">
        <v>8478</v>
      </c>
      <c r="I231">
        <v>2</v>
      </c>
      <c r="M231" t="s">
        <v>3710</v>
      </c>
      <c r="N231" s="144">
        <v>40</v>
      </c>
    </row>
    <row r="232" spans="1:14" x14ac:dyDescent="0.25">
      <c r="A232">
        <v>7411009901</v>
      </c>
      <c r="B232" t="s">
        <v>8694</v>
      </c>
      <c r="C232" t="s">
        <v>9455</v>
      </c>
      <c r="D232">
        <v>1</v>
      </c>
      <c r="F232">
        <v>7404055270</v>
      </c>
      <c r="G232" t="s">
        <v>9174</v>
      </c>
      <c r="H232" t="s">
        <v>6716</v>
      </c>
      <c r="I232">
        <v>1</v>
      </c>
      <c r="M232" t="s">
        <v>4842</v>
      </c>
      <c r="N232" s="144">
        <v>3</v>
      </c>
    </row>
    <row r="233" spans="1:14" x14ac:dyDescent="0.25">
      <c r="A233">
        <v>7411009901</v>
      </c>
      <c r="B233" t="s">
        <v>8694</v>
      </c>
      <c r="C233" t="s">
        <v>2155</v>
      </c>
      <c r="D233">
        <v>1</v>
      </c>
      <c r="H233" t="s">
        <v>8994</v>
      </c>
      <c r="I233">
        <v>2</v>
      </c>
      <c r="M233" t="s">
        <v>4889</v>
      </c>
      <c r="N233" s="144">
        <v>12</v>
      </c>
    </row>
    <row r="234" spans="1:14" x14ac:dyDescent="0.25">
      <c r="A234">
        <v>7411009901</v>
      </c>
      <c r="B234" t="s">
        <v>8694</v>
      </c>
      <c r="C234" t="s">
        <v>8716</v>
      </c>
      <c r="D234">
        <v>4</v>
      </c>
      <c r="H234" t="s">
        <v>9484</v>
      </c>
      <c r="I234">
        <v>3</v>
      </c>
      <c r="M234" t="s">
        <v>4043</v>
      </c>
      <c r="N234" s="144">
        <v>1</v>
      </c>
    </row>
    <row r="235" spans="1:14" x14ac:dyDescent="0.25">
      <c r="A235">
        <v>7411009901</v>
      </c>
      <c r="B235" t="s">
        <v>8694</v>
      </c>
      <c r="C235" t="s">
        <v>9456</v>
      </c>
      <c r="D235">
        <v>1</v>
      </c>
      <c r="H235" t="s">
        <v>8993</v>
      </c>
      <c r="I235">
        <v>4</v>
      </c>
      <c r="M235" t="s">
        <v>1611</v>
      </c>
      <c r="N235" s="144">
        <v>3</v>
      </c>
    </row>
    <row r="236" spans="1:14" x14ac:dyDescent="0.25">
      <c r="A236">
        <v>7411009901</v>
      </c>
      <c r="B236" t="s">
        <v>8694</v>
      </c>
      <c r="C236" t="s">
        <v>9457</v>
      </c>
      <c r="D236">
        <v>1</v>
      </c>
      <c r="H236" t="s">
        <v>4876</v>
      </c>
      <c r="I236">
        <v>4</v>
      </c>
      <c r="M236" t="s">
        <v>7295</v>
      </c>
      <c r="N236" s="144">
        <v>5</v>
      </c>
    </row>
    <row r="237" spans="1:14" x14ac:dyDescent="0.25">
      <c r="A237">
        <v>7411009901</v>
      </c>
      <c r="B237" t="s">
        <v>8694</v>
      </c>
      <c r="C237" t="s">
        <v>9458</v>
      </c>
      <c r="D237">
        <v>1</v>
      </c>
      <c r="H237" t="s">
        <v>8820</v>
      </c>
      <c r="I237">
        <v>1</v>
      </c>
      <c r="M237" t="s">
        <v>4864</v>
      </c>
      <c r="N237" s="144">
        <v>6</v>
      </c>
    </row>
    <row r="238" spans="1:14" x14ac:dyDescent="0.25">
      <c r="A238">
        <v>7411009901</v>
      </c>
      <c r="B238" t="s">
        <v>8694</v>
      </c>
      <c r="C238" t="s">
        <v>9459</v>
      </c>
      <c r="D238">
        <v>1</v>
      </c>
      <c r="H238" t="s">
        <v>8789</v>
      </c>
      <c r="I238">
        <v>1</v>
      </c>
      <c r="M238" t="s">
        <v>2293</v>
      </c>
      <c r="N238" s="144">
        <v>3</v>
      </c>
    </row>
    <row r="239" spans="1:14" x14ac:dyDescent="0.25">
      <c r="A239">
        <v>7411009901</v>
      </c>
      <c r="B239" t="s">
        <v>8694</v>
      </c>
      <c r="C239" t="s">
        <v>9460</v>
      </c>
      <c r="D239">
        <v>2</v>
      </c>
      <c r="H239" t="s">
        <v>5155</v>
      </c>
      <c r="I239">
        <v>1</v>
      </c>
      <c r="M239" t="s">
        <v>1621</v>
      </c>
      <c r="N239" s="144">
        <v>4</v>
      </c>
    </row>
    <row r="240" spans="1:14" x14ac:dyDescent="0.25">
      <c r="A240">
        <v>7411009901</v>
      </c>
      <c r="B240" t="s">
        <v>8694</v>
      </c>
      <c r="C240" t="s">
        <v>9461</v>
      </c>
      <c r="D240">
        <v>9</v>
      </c>
      <c r="F240">
        <v>7404056040</v>
      </c>
      <c r="G240" t="s">
        <v>9122</v>
      </c>
      <c r="H240" t="s">
        <v>8810</v>
      </c>
      <c r="I240">
        <v>2</v>
      </c>
      <c r="M240" t="s">
        <v>5513</v>
      </c>
      <c r="N240" s="144">
        <v>1</v>
      </c>
    </row>
    <row r="241" spans="1:14" x14ac:dyDescent="0.25">
      <c r="A241">
        <v>7411009901</v>
      </c>
      <c r="B241" t="s">
        <v>8694</v>
      </c>
      <c r="C241" t="s">
        <v>9462</v>
      </c>
      <c r="D241">
        <v>1</v>
      </c>
      <c r="H241" t="s">
        <v>8809</v>
      </c>
      <c r="I241">
        <v>1</v>
      </c>
      <c r="K241">
        <v>7449056435</v>
      </c>
      <c r="L241" t="s">
        <v>8726</v>
      </c>
      <c r="M241" t="s">
        <v>3710</v>
      </c>
      <c r="N241" s="144">
        <v>2</v>
      </c>
    </row>
    <row r="242" spans="1:14" x14ac:dyDescent="0.25">
      <c r="A242">
        <v>7411009901</v>
      </c>
      <c r="B242" t="s">
        <v>8694</v>
      </c>
      <c r="C242" t="s">
        <v>7236</v>
      </c>
      <c r="D242">
        <v>1</v>
      </c>
      <c r="H242" t="s">
        <v>9673</v>
      </c>
      <c r="I242">
        <v>1</v>
      </c>
      <c r="M242" t="s">
        <v>5148</v>
      </c>
      <c r="N242" s="144">
        <v>1</v>
      </c>
    </row>
    <row r="243" spans="1:14" x14ac:dyDescent="0.25">
      <c r="A243">
        <v>7411009901</v>
      </c>
      <c r="B243" t="s">
        <v>8694</v>
      </c>
      <c r="C243" t="s">
        <v>6464</v>
      </c>
      <c r="D243">
        <v>3</v>
      </c>
      <c r="H243" t="s">
        <v>8808</v>
      </c>
      <c r="I243">
        <v>1</v>
      </c>
      <c r="K243">
        <v>7449105883</v>
      </c>
      <c r="L243" t="s">
        <v>8727</v>
      </c>
      <c r="M243" t="s">
        <v>2215</v>
      </c>
      <c r="N243" s="144">
        <v>5</v>
      </c>
    </row>
    <row r="244" spans="1:14" x14ac:dyDescent="0.25">
      <c r="A244">
        <v>7411009901</v>
      </c>
      <c r="B244" t="s">
        <v>8694</v>
      </c>
      <c r="C244" t="s">
        <v>9361</v>
      </c>
      <c r="D244">
        <v>2</v>
      </c>
      <c r="H244" t="s">
        <v>5148</v>
      </c>
      <c r="I244">
        <v>1</v>
      </c>
      <c r="M244" t="s">
        <v>5148</v>
      </c>
      <c r="N244" s="144">
        <v>5</v>
      </c>
    </row>
    <row r="245" spans="1:14" x14ac:dyDescent="0.25">
      <c r="A245">
        <v>7411009901</v>
      </c>
      <c r="B245" t="s">
        <v>8694</v>
      </c>
      <c r="C245" t="s">
        <v>9463</v>
      </c>
      <c r="D245">
        <v>9</v>
      </c>
      <c r="H245" t="s">
        <v>5326</v>
      </c>
      <c r="I245">
        <v>1</v>
      </c>
      <c r="K245">
        <v>7449114775</v>
      </c>
      <c r="L245" t="s">
        <v>8728</v>
      </c>
      <c r="M245" t="s">
        <v>3710</v>
      </c>
      <c r="N245" s="144">
        <v>8</v>
      </c>
    </row>
    <row r="246" spans="1:14" x14ac:dyDescent="0.25">
      <c r="A246">
        <v>7411009901</v>
      </c>
      <c r="B246" t="s">
        <v>8694</v>
      </c>
      <c r="C246" t="s">
        <v>8793</v>
      </c>
      <c r="D246">
        <v>11</v>
      </c>
      <c r="H246" t="s">
        <v>5537</v>
      </c>
      <c r="I246">
        <v>1</v>
      </c>
      <c r="M246" t="s">
        <v>4882</v>
      </c>
      <c r="N246" s="144">
        <v>4</v>
      </c>
    </row>
    <row r="247" spans="1:14" x14ac:dyDescent="0.25">
      <c r="A247">
        <v>7411009901</v>
      </c>
      <c r="B247" t="s">
        <v>8694</v>
      </c>
      <c r="C247" t="s">
        <v>9356</v>
      </c>
      <c r="D247">
        <v>1</v>
      </c>
      <c r="H247" t="s">
        <v>5558</v>
      </c>
      <c r="I247">
        <v>1</v>
      </c>
      <c r="M247" t="s">
        <v>1530</v>
      </c>
      <c r="N247" s="144">
        <v>5</v>
      </c>
    </row>
    <row r="248" spans="1:14" x14ac:dyDescent="0.25">
      <c r="A248">
        <v>7411009901</v>
      </c>
      <c r="B248" t="s">
        <v>8694</v>
      </c>
      <c r="C248" t="s">
        <v>9464</v>
      </c>
      <c r="D248">
        <v>26</v>
      </c>
      <c r="H248" t="s">
        <v>7918</v>
      </c>
      <c r="I248">
        <v>1</v>
      </c>
      <c r="K248">
        <v>7449126805</v>
      </c>
      <c r="L248" t="s">
        <v>8729</v>
      </c>
      <c r="M248" t="s">
        <v>5537</v>
      </c>
      <c r="N248" s="144">
        <v>1</v>
      </c>
    </row>
    <row r="249" spans="1:14" x14ac:dyDescent="0.25">
      <c r="A249">
        <v>7411009901</v>
      </c>
      <c r="B249" t="s">
        <v>8694</v>
      </c>
      <c r="C249" t="s">
        <v>9370</v>
      </c>
      <c r="D249">
        <v>1</v>
      </c>
      <c r="H249" t="s">
        <v>9680</v>
      </c>
      <c r="I249">
        <v>1</v>
      </c>
      <c r="M249" t="s">
        <v>2197</v>
      </c>
      <c r="N249" s="144">
        <v>5</v>
      </c>
    </row>
    <row r="250" spans="1:14" x14ac:dyDescent="0.25">
      <c r="A250">
        <v>7411009901</v>
      </c>
      <c r="B250" t="s">
        <v>8694</v>
      </c>
      <c r="C250" t="s">
        <v>9465</v>
      </c>
      <c r="D250">
        <v>4</v>
      </c>
      <c r="H250" t="s">
        <v>9681</v>
      </c>
      <c r="I250">
        <v>1</v>
      </c>
      <c r="K250">
        <v>7450001007</v>
      </c>
      <c r="L250" t="s">
        <v>8730</v>
      </c>
      <c r="M250" t="s">
        <v>1574</v>
      </c>
      <c r="N250" s="144">
        <v>10</v>
      </c>
    </row>
    <row r="251" spans="1:14" x14ac:dyDescent="0.25">
      <c r="A251">
        <v>7411009901</v>
      </c>
      <c r="B251" t="s">
        <v>8694</v>
      </c>
      <c r="C251" t="s">
        <v>9466</v>
      </c>
      <c r="D251">
        <v>2</v>
      </c>
      <c r="F251">
        <v>7405000428</v>
      </c>
      <c r="G251" t="s">
        <v>8692</v>
      </c>
      <c r="H251" t="s">
        <v>1445</v>
      </c>
      <c r="I251">
        <v>2</v>
      </c>
      <c r="M251" t="s">
        <v>7085</v>
      </c>
      <c r="N251" s="144">
        <v>2</v>
      </c>
    </row>
    <row r="252" spans="1:14" x14ac:dyDescent="0.25">
      <c r="A252">
        <v>7411009901</v>
      </c>
      <c r="B252" t="s">
        <v>8694</v>
      </c>
      <c r="C252" t="s">
        <v>9467</v>
      </c>
      <c r="D252">
        <v>1</v>
      </c>
      <c r="H252" t="s">
        <v>1611</v>
      </c>
      <c r="I252">
        <v>1</v>
      </c>
      <c r="M252" t="s">
        <v>2604</v>
      </c>
      <c r="N252" s="144">
        <v>109</v>
      </c>
    </row>
    <row r="253" spans="1:14" x14ac:dyDescent="0.25">
      <c r="A253">
        <v>7411009901</v>
      </c>
      <c r="B253" t="s">
        <v>8694</v>
      </c>
      <c r="C253" t="s">
        <v>4837</v>
      </c>
      <c r="D253">
        <v>2</v>
      </c>
      <c r="H253" t="s">
        <v>6725</v>
      </c>
      <c r="I253">
        <v>4</v>
      </c>
      <c r="M253" t="s">
        <v>2605</v>
      </c>
      <c r="N253" s="144">
        <v>6</v>
      </c>
    </row>
    <row r="254" spans="1:14" x14ac:dyDescent="0.25">
      <c r="A254">
        <v>7411009901</v>
      </c>
      <c r="B254" t="s">
        <v>8694</v>
      </c>
      <c r="C254" t="s">
        <v>9468</v>
      </c>
      <c r="D254">
        <v>138</v>
      </c>
      <c r="H254" t="s">
        <v>9485</v>
      </c>
      <c r="I254">
        <v>1</v>
      </c>
      <c r="M254" t="s">
        <v>2827</v>
      </c>
      <c r="N254" s="144">
        <v>86</v>
      </c>
    </row>
    <row r="255" spans="1:14" x14ac:dyDescent="0.25">
      <c r="A255">
        <v>7411009901</v>
      </c>
      <c r="B255" t="s">
        <v>8694</v>
      </c>
      <c r="C255" t="s">
        <v>5523</v>
      </c>
      <c r="D255">
        <v>2</v>
      </c>
      <c r="H255" t="s">
        <v>6760</v>
      </c>
      <c r="I255">
        <v>3</v>
      </c>
      <c r="M255" t="s">
        <v>2939</v>
      </c>
      <c r="N255" s="144">
        <v>1</v>
      </c>
    </row>
    <row r="256" spans="1:14" x14ac:dyDescent="0.25">
      <c r="A256">
        <v>7411009901</v>
      </c>
      <c r="B256" t="s">
        <v>8694</v>
      </c>
      <c r="C256" t="s">
        <v>5482</v>
      </c>
      <c r="D256">
        <v>1</v>
      </c>
      <c r="H256" t="s">
        <v>9799</v>
      </c>
      <c r="I256">
        <v>1</v>
      </c>
      <c r="M256" t="s">
        <v>3161</v>
      </c>
      <c r="N256" s="144">
        <v>28</v>
      </c>
    </row>
    <row r="257" spans="1:14" x14ac:dyDescent="0.25">
      <c r="A257">
        <v>7411009901</v>
      </c>
      <c r="B257" t="s">
        <v>8694</v>
      </c>
      <c r="C257" t="s">
        <v>9469</v>
      </c>
      <c r="D257">
        <v>1</v>
      </c>
      <c r="H257" t="s">
        <v>9504</v>
      </c>
      <c r="I257">
        <v>2</v>
      </c>
      <c r="M257" t="s">
        <v>3630</v>
      </c>
      <c r="N257" s="144">
        <v>53</v>
      </c>
    </row>
    <row r="258" spans="1:14" x14ac:dyDescent="0.25">
      <c r="A258">
        <v>7411009901</v>
      </c>
      <c r="B258" t="s">
        <v>8694</v>
      </c>
      <c r="C258" t="s">
        <v>9470</v>
      </c>
      <c r="D258">
        <v>1</v>
      </c>
      <c r="H258" t="s">
        <v>6716</v>
      </c>
      <c r="I258">
        <v>11</v>
      </c>
      <c r="M258" t="s">
        <v>4042</v>
      </c>
      <c r="N258" s="144">
        <v>37</v>
      </c>
    </row>
    <row r="259" spans="1:14" x14ac:dyDescent="0.25">
      <c r="A259">
        <v>7411009901</v>
      </c>
      <c r="B259" t="s">
        <v>8694</v>
      </c>
      <c r="C259" t="s">
        <v>2375</v>
      </c>
      <c r="D259">
        <v>1</v>
      </c>
      <c r="H259" t="s">
        <v>6834</v>
      </c>
      <c r="I259">
        <v>7</v>
      </c>
      <c r="M259" t="s">
        <v>4259</v>
      </c>
      <c r="N259" s="144">
        <v>2</v>
      </c>
    </row>
    <row r="260" spans="1:14" x14ac:dyDescent="0.25">
      <c r="A260">
        <v>7411009901</v>
      </c>
      <c r="B260" t="s">
        <v>8694</v>
      </c>
      <c r="C260" t="s">
        <v>6973</v>
      </c>
      <c r="D260">
        <v>1</v>
      </c>
      <c r="H260" t="s">
        <v>8795</v>
      </c>
      <c r="I260">
        <v>10</v>
      </c>
      <c r="M260" t="s">
        <v>7731</v>
      </c>
      <c r="N260" s="144">
        <v>0</v>
      </c>
    </row>
    <row r="261" spans="1:14" x14ac:dyDescent="0.25">
      <c r="A261">
        <v>7411009901</v>
      </c>
      <c r="B261" t="s">
        <v>8694</v>
      </c>
      <c r="C261" t="s">
        <v>9471</v>
      </c>
      <c r="D261">
        <v>3</v>
      </c>
      <c r="H261" t="s">
        <v>9626</v>
      </c>
      <c r="I261">
        <v>1</v>
      </c>
      <c r="M261" t="s">
        <v>4438</v>
      </c>
      <c r="N261" s="144">
        <v>28</v>
      </c>
    </row>
    <row r="262" spans="1:14" x14ac:dyDescent="0.25">
      <c r="A262">
        <v>7411009901</v>
      </c>
      <c r="B262" t="s">
        <v>8694</v>
      </c>
      <c r="C262" t="s">
        <v>8949</v>
      </c>
      <c r="D262">
        <v>6</v>
      </c>
      <c r="H262" t="s">
        <v>6848</v>
      </c>
      <c r="I262">
        <v>1</v>
      </c>
      <c r="M262" t="s">
        <v>4851</v>
      </c>
      <c r="N262" s="144">
        <v>43</v>
      </c>
    </row>
    <row r="263" spans="1:14" x14ac:dyDescent="0.25">
      <c r="A263">
        <v>7411009901</v>
      </c>
      <c r="B263" t="s">
        <v>8694</v>
      </c>
      <c r="C263" t="s">
        <v>9472</v>
      </c>
      <c r="D263">
        <v>1</v>
      </c>
      <c r="H263" t="s">
        <v>2204</v>
      </c>
      <c r="I263">
        <v>1</v>
      </c>
      <c r="M263" t="s">
        <v>4859</v>
      </c>
      <c r="N263" s="144">
        <v>7</v>
      </c>
    </row>
    <row r="264" spans="1:14" x14ac:dyDescent="0.25">
      <c r="A264">
        <v>7411009901</v>
      </c>
      <c r="B264" t="s">
        <v>8694</v>
      </c>
      <c r="C264" t="s">
        <v>9473</v>
      </c>
      <c r="D264">
        <v>3</v>
      </c>
      <c r="H264" t="s">
        <v>8701</v>
      </c>
      <c r="I264">
        <v>1</v>
      </c>
      <c r="M264" t="s">
        <v>4871</v>
      </c>
      <c r="N264" s="144">
        <v>1</v>
      </c>
    </row>
    <row r="265" spans="1:14" x14ac:dyDescent="0.25">
      <c r="A265">
        <v>7411009901</v>
      </c>
      <c r="B265" t="s">
        <v>8694</v>
      </c>
      <c r="C265" t="s">
        <v>9474</v>
      </c>
      <c r="D265">
        <v>3</v>
      </c>
      <c r="H265" t="s">
        <v>2260</v>
      </c>
      <c r="I265">
        <v>1</v>
      </c>
      <c r="M265" t="s">
        <v>4882</v>
      </c>
      <c r="N265" s="144">
        <v>491</v>
      </c>
    </row>
    <row r="266" spans="1:14" x14ac:dyDescent="0.25">
      <c r="A266">
        <v>7411009901</v>
      </c>
      <c r="B266" t="s">
        <v>8694</v>
      </c>
      <c r="C266" t="s">
        <v>9475</v>
      </c>
      <c r="D266">
        <v>2</v>
      </c>
      <c r="H266" t="s">
        <v>7053</v>
      </c>
      <c r="I266">
        <v>1</v>
      </c>
      <c r="M266" t="s">
        <v>5862</v>
      </c>
      <c r="N266" s="144">
        <v>1</v>
      </c>
    </row>
    <row r="267" spans="1:14" x14ac:dyDescent="0.25">
      <c r="A267">
        <v>7411009901</v>
      </c>
      <c r="B267" t="s">
        <v>8694</v>
      </c>
      <c r="C267" t="s">
        <v>9476</v>
      </c>
      <c r="D267">
        <v>2</v>
      </c>
      <c r="H267" t="s">
        <v>2898</v>
      </c>
      <c r="I267">
        <v>1</v>
      </c>
      <c r="M267" t="s">
        <v>5148</v>
      </c>
      <c r="N267" s="144">
        <v>5</v>
      </c>
    </row>
    <row r="268" spans="1:14" x14ac:dyDescent="0.25">
      <c r="A268">
        <v>7448194986</v>
      </c>
      <c r="B268" t="s">
        <v>8763</v>
      </c>
      <c r="C268" t="s">
        <v>4842</v>
      </c>
      <c r="D268">
        <v>1</v>
      </c>
      <c r="H268" t="s">
        <v>8848</v>
      </c>
      <c r="I268">
        <v>1</v>
      </c>
      <c r="M268" t="s">
        <v>5288</v>
      </c>
      <c r="N268" s="144">
        <v>6</v>
      </c>
    </row>
    <row r="269" spans="1:14" x14ac:dyDescent="0.25">
      <c r="A269">
        <v>7448194986</v>
      </c>
      <c r="B269" t="s">
        <v>8763</v>
      </c>
      <c r="C269" t="s">
        <v>1611</v>
      </c>
      <c r="D269">
        <v>1</v>
      </c>
      <c r="H269" t="s">
        <v>9493</v>
      </c>
      <c r="I269">
        <v>1</v>
      </c>
      <c r="M269" t="s">
        <v>5537</v>
      </c>
      <c r="N269" s="144">
        <v>161</v>
      </c>
    </row>
    <row r="270" spans="1:14" x14ac:dyDescent="0.25">
      <c r="A270">
        <v>7448194986</v>
      </c>
      <c r="B270" t="s">
        <v>8763</v>
      </c>
      <c r="C270" t="s">
        <v>4883</v>
      </c>
      <c r="D270">
        <v>1</v>
      </c>
      <c r="H270" t="s">
        <v>9673</v>
      </c>
      <c r="I270">
        <v>1</v>
      </c>
      <c r="M270" t="s">
        <v>5558</v>
      </c>
      <c r="N270" s="144">
        <v>68</v>
      </c>
    </row>
    <row r="271" spans="1:14" x14ac:dyDescent="0.25">
      <c r="A271">
        <v>7448194986</v>
      </c>
      <c r="B271" t="s">
        <v>8763</v>
      </c>
      <c r="C271" t="s">
        <v>8784</v>
      </c>
      <c r="D271">
        <v>1</v>
      </c>
      <c r="H271" t="s">
        <v>8949</v>
      </c>
      <c r="I271">
        <v>3</v>
      </c>
      <c r="M271" t="s">
        <v>4043</v>
      </c>
      <c r="N271" s="144">
        <v>2</v>
      </c>
    </row>
    <row r="272" spans="1:14" x14ac:dyDescent="0.25">
      <c r="A272">
        <v>7448194986</v>
      </c>
      <c r="B272" t="s">
        <v>8763</v>
      </c>
      <c r="C272" t="s">
        <v>8786</v>
      </c>
      <c r="D272">
        <v>2</v>
      </c>
      <c r="H272" t="s">
        <v>4043</v>
      </c>
      <c r="I272">
        <v>7</v>
      </c>
      <c r="M272" t="s">
        <v>5408</v>
      </c>
      <c r="N272" s="144">
        <v>1</v>
      </c>
    </row>
    <row r="273" spans="1:14" x14ac:dyDescent="0.25">
      <c r="A273">
        <v>7448194986</v>
      </c>
      <c r="B273" t="s">
        <v>8763</v>
      </c>
      <c r="C273" t="s">
        <v>5148</v>
      </c>
      <c r="D273">
        <v>2</v>
      </c>
      <c r="H273" t="s">
        <v>4513</v>
      </c>
      <c r="I273">
        <v>6</v>
      </c>
      <c r="M273" t="s">
        <v>1611</v>
      </c>
      <c r="N273" s="144">
        <v>1</v>
      </c>
    </row>
    <row r="274" spans="1:14" x14ac:dyDescent="0.25">
      <c r="A274">
        <v>7448194986</v>
      </c>
      <c r="B274" t="s">
        <v>8763</v>
      </c>
      <c r="C274" t="s">
        <v>8788</v>
      </c>
      <c r="D274">
        <v>1</v>
      </c>
      <c r="H274" t="s">
        <v>4550</v>
      </c>
      <c r="I274">
        <v>1</v>
      </c>
      <c r="M274" t="s">
        <v>2806</v>
      </c>
      <c r="N274" s="144">
        <v>1</v>
      </c>
    </row>
    <row r="275" spans="1:14" x14ac:dyDescent="0.25">
      <c r="A275">
        <v>7448194986</v>
      </c>
      <c r="B275" t="s">
        <v>8763</v>
      </c>
      <c r="C275" t="s">
        <v>8785</v>
      </c>
      <c r="D275">
        <v>1</v>
      </c>
      <c r="H275" t="s">
        <v>4837</v>
      </c>
      <c r="I275">
        <v>3</v>
      </c>
      <c r="M275" t="s">
        <v>1537</v>
      </c>
      <c r="N275" s="144">
        <v>1</v>
      </c>
    </row>
    <row r="276" spans="1:14" x14ac:dyDescent="0.25">
      <c r="A276">
        <v>7448194986</v>
      </c>
      <c r="B276" t="s">
        <v>8763</v>
      </c>
      <c r="C276" t="s">
        <v>8787</v>
      </c>
      <c r="D276">
        <v>1</v>
      </c>
      <c r="H276" t="s">
        <v>8819</v>
      </c>
      <c r="I276">
        <v>7</v>
      </c>
      <c r="M276" t="s">
        <v>2607</v>
      </c>
      <c r="N276" s="144">
        <v>6</v>
      </c>
    </row>
    <row r="277" spans="1:14" x14ac:dyDescent="0.25">
      <c r="A277">
        <v>7448194986</v>
      </c>
      <c r="B277" t="s">
        <v>8763</v>
      </c>
      <c r="C277" t="s">
        <v>4842</v>
      </c>
      <c r="D277">
        <v>1</v>
      </c>
      <c r="H277" t="s">
        <v>4851</v>
      </c>
      <c r="I277">
        <v>2</v>
      </c>
      <c r="M277" t="s">
        <v>2508</v>
      </c>
      <c r="N277" s="144">
        <v>1</v>
      </c>
    </row>
    <row r="278" spans="1:14" x14ac:dyDescent="0.25">
      <c r="A278">
        <v>7443007135</v>
      </c>
      <c r="B278" t="s">
        <v>9138</v>
      </c>
      <c r="C278" t="s">
        <v>4842</v>
      </c>
      <c r="D278">
        <v>2</v>
      </c>
      <c r="H278" t="s">
        <v>8744</v>
      </c>
      <c r="I278">
        <v>3</v>
      </c>
      <c r="K278">
        <v>7450003445</v>
      </c>
      <c r="L278" t="s">
        <v>8733</v>
      </c>
      <c r="M278" t="s">
        <v>7731</v>
      </c>
      <c r="N278" s="144">
        <v>1</v>
      </c>
    </row>
    <row r="279" spans="1:14" x14ac:dyDescent="0.25">
      <c r="A279">
        <v>7443007135</v>
      </c>
      <c r="B279" t="s">
        <v>9138</v>
      </c>
      <c r="C279" t="s">
        <v>9477</v>
      </c>
      <c r="D279">
        <v>1</v>
      </c>
      <c r="H279" t="s">
        <v>4864</v>
      </c>
      <c r="I279">
        <v>1</v>
      </c>
      <c r="M279" t="s">
        <v>4882</v>
      </c>
      <c r="N279" s="144">
        <v>1</v>
      </c>
    </row>
    <row r="280" spans="1:14" x14ac:dyDescent="0.25">
      <c r="A280">
        <v>7415028920</v>
      </c>
      <c r="B280" t="s">
        <v>9097</v>
      </c>
      <c r="C280" t="s">
        <v>9478</v>
      </c>
      <c r="D280">
        <v>1</v>
      </c>
      <c r="H280" t="s">
        <v>4840</v>
      </c>
      <c r="I280">
        <v>1</v>
      </c>
      <c r="K280">
        <v>7450043423</v>
      </c>
      <c r="L280" t="s">
        <v>8735</v>
      </c>
      <c r="M280" t="s">
        <v>4851</v>
      </c>
      <c r="N280" s="144">
        <v>2</v>
      </c>
    </row>
    <row r="281" spans="1:14" x14ac:dyDescent="0.25">
      <c r="A281">
        <v>7415028920</v>
      </c>
      <c r="B281" t="s">
        <v>9097</v>
      </c>
      <c r="C281" t="s">
        <v>9479</v>
      </c>
      <c r="D281">
        <v>1</v>
      </c>
      <c r="H281" t="s">
        <v>8820</v>
      </c>
      <c r="I281">
        <v>1</v>
      </c>
      <c r="M281" t="s">
        <v>4882</v>
      </c>
      <c r="N281" s="144">
        <v>1</v>
      </c>
    </row>
    <row r="282" spans="1:14" x14ac:dyDescent="0.25">
      <c r="A282">
        <v>7415028920</v>
      </c>
      <c r="B282" t="s">
        <v>9097</v>
      </c>
      <c r="C282" t="s">
        <v>9480</v>
      </c>
      <c r="D282">
        <v>1</v>
      </c>
      <c r="H282" t="s">
        <v>8789</v>
      </c>
      <c r="I282">
        <v>1</v>
      </c>
      <c r="K282">
        <v>7451211335</v>
      </c>
      <c r="L282" t="s">
        <v>8737</v>
      </c>
      <c r="M282" t="s">
        <v>2215</v>
      </c>
      <c r="N282" s="144">
        <v>10</v>
      </c>
    </row>
    <row r="283" spans="1:14" x14ac:dyDescent="0.25">
      <c r="A283">
        <v>7415028920</v>
      </c>
      <c r="B283" t="s">
        <v>9097</v>
      </c>
      <c r="C283" t="s">
        <v>8774</v>
      </c>
      <c r="D283">
        <v>1</v>
      </c>
      <c r="H283" t="s">
        <v>7919</v>
      </c>
      <c r="I283">
        <v>1</v>
      </c>
      <c r="M283" t="s">
        <v>3204</v>
      </c>
      <c r="N283" s="144">
        <v>26</v>
      </c>
    </row>
    <row r="284" spans="1:14" x14ac:dyDescent="0.25">
      <c r="A284">
        <v>7415028920</v>
      </c>
      <c r="B284" t="s">
        <v>9097</v>
      </c>
      <c r="C284" t="s">
        <v>9481</v>
      </c>
      <c r="D284">
        <v>1</v>
      </c>
      <c r="H284" t="s">
        <v>4983</v>
      </c>
      <c r="I284">
        <v>1</v>
      </c>
      <c r="M284" t="s">
        <v>3710</v>
      </c>
      <c r="N284" s="144">
        <v>41</v>
      </c>
    </row>
    <row r="285" spans="1:14" x14ac:dyDescent="0.25">
      <c r="A285">
        <v>7415028920</v>
      </c>
      <c r="B285" t="s">
        <v>9097</v>
      </c>
      <c r="C285" t="s">
        <v>9482</v>
      </c>
      <c r="D285">
        <v>1</v>
      </c>
      <c r="H285" t="s">
        <v>5148</v>
      </c>
      <c r="I285">
        <v>1</v>
      </c>
      <c r="M285" t="s">
        <v>4851</v>
      </c>
      <c r="N285" s="144">
        <v>2</v>
      </c>
    </row>
    <row r="286" spans="1:14" x14ac:dyDescent="0.25">
      <c r="A286">
        <v>7415028920</v>
      </c>
      <c r="B286" t="s">
        <v>9097</v>
      </c>
      <c r="C286" t="s">
        <v>6845</v>
      </c>
      <c r="D286">
        <v>5</v>
      </c>
      <c r="H286" t="s">
        <v>5155</v>
      </c>
      <c r="I286">
        <v>1</v>
      </c>
      <c r="M286" t="s">
        <v>4882</v>
      </c>
      <c r="N286" s="144">
        <v>10</v>
      </c>
    </row>
    <row r="287" spans="1:14" x14ac:dyDescent="0.25">
      <c r="A287">
        <v>7415028920</v>
      </c>
      <c r="B287" t="s">
        <v>9097</v>
      </c>
      <c r="C287" t="s">
        <v>9483</v>
      </c>
      <c r="D287">
        <v>1</v>
      </c>
      <c r="H287" t="s">
        <v>8995</v>
      </c>
      <c r="I287">
        <v>6</v>
      </c>
      <c r="M287" t="s">
        <v>5482</v>
      </c>
      <c r="N287" s="144">
        <v>23</v>
      </c>
    </row>
    <row r="288" spans="1:14" x14ac:dyDescent="0.25">
      <c r="A288">
        <v>7415028920</v>
      </c>
      <c r="B288" t="s">
        <v>9097</v>
      </c>
      <c r="C288" t="s">
        <v>4043</v>
      </c>
      <c r="D288">
        <v>1</v>
      </c>
      <c r="H288" t="s">
        <v>8793</v>
      </c>
      <c r="I288">
        <v>7</v>
      </c>
      <c r="M288" t="s">
        <v>4781</v>
      </c>
      <c r="N288" s="144">
        <v>2</v>
      </c>
    </row>
    <row r="289" spans="1:14" x14ac:dyDescent="0.25">
      <c r="A289">
        <v>7415028920</v>
      </c>
      <c r="B289" t="s">
        <v>9097</v>
      </c>
      <c r="C289" t="s">
        <v>8915</v>
      </c>
      <c r="D289">
        <v>1</v>
      </c>
      <c r="H289" t="s">
        <v>9428</v>
      </c>
      <c r="I289">
        <v>1</v>
      </c>
      <c r="K289">
        <v>7452027843</v>
      </c>
      <c r="L289" t="s">
        <v>8739</v>
      </c>
      <c r="M289" t="s">
        <v>3014</v>
      </c>
      <c r="N289" s="144">
        <v>6</v>
      </c>
    </row>
    <row r="290" spans="1:14" x14ac:dyDescent="0.25">
      <c r="A290">
        <v>7415028920</v>
      </c>
      <c r="B290" t="s">
        <v>9097</v>
      </c>
      <c r="C290" t="s">
        <v>6716</v>
      </c>
      <c r="D290">
        <v>3</v>
      </c>
      <c r="H290" t="s">
        <v>5326</v>
      </c>
      <c r="I290">
        <v>1</v>
      </c>
      <c r="M290" t="s">
        <v>3710</v>
      </c>
      <c r="N290" s="144">
        <v>14</v>
      </c>
    </row>
    <row r="291" spans="1:14" x14ac:dyDescent="0.25">
      <c r="A291">
        <v>7448057027</v>
      </c>
      <c r="B291" t="s">
        <v>9112</v>
      </c>
      <c r="C291" t="s">
        <v>1682</v>
      </c>
      <c r="D291">
        <v>1</v>
      </c>
      <c r="H291" t="s">
        <v>5416</v>
      </c>
      <c r="I291">
        <v>1</v>
      </c>
      <c r="M291" t="s">
        <v>4375</v>
      </c>
      <c r="N291" s="144">
        <v>1</v>
      </c>
    </row>
    <row r="292" spans="1:14" x14ac:dyDescent="0.25">
      <c r="A292">
        <v>7448057027</v>
      </c>
      <c r="B292" t="s">
        <v>9112</v>
      </c>
      <c r="C292" t="s">
        <v>4840</v>
      </c>
      <c r="D292">
        <v>1</v>
      </c>
      <c r="H292" t="s">
        <v>8204</v>
      </c>
      <c r="I292">
        <v>1</v>
      </c>
      <c r="M292" t="s">
        <v>4851</v>
      </c>
      <c r="N292" s="144">
        <v>6</v>
      </c>
    </row>
    <row r="293" spans="1:14" x14ac:dyDescent="0.25">
      <c r="A293">
        <v>7448057027</v>
      </c>
      <c r="B293" t="s">
        <v>9112</v>
      </c>
      <c r="C293" t="s">
        <v>9483</v>
      </c>
      <c r="D293">
        <v>1</v>
      </c>
      <c r="H293" t="s">
        <v>8742</v>
      </c>
      <c r="I293">
        <v>1</v>
      </c>
      <c r="M293" t="s">
        <v>4997</v>
      </c>
      <c r="N293" s="144">
        <v>12</v>
      </c>
    </row>
    <row r="294" spans="1:14" x14ac:dyDescent="0.25">
      <c r="A294">
        <v>7448057027</v>
      </c>
      <c r="B294" t="s">
        <v>9112</v>
      </c>
      <c r="C294" t="s">
        <v>8915</v>
      </c>
      <c r="D294">
        <v>1</v>
      </c>
      <c r="H294" t="s">
        <v>5537</v>
      </c>
      <c r="I294">
        <v>1</v>
      </c>
      <c r="M294" t="s">
        <v>5148</v>
      </c>
      <c r="N294" s="144">
        <v>21</v>
      </c>
    </row>
    <row r="295" spans="1:14" x14ac:dyDescent="0.25">
      <c r="A295">
        <v>7448057027</v>
      </c>
      <c r="B295" t="s">
        <v>9112</v>
      </c>
      <c r="C295" t="s">
        <v>8831</v>
      </c>
      <c r="D295">
        <v>1</v>
      </c>
      <c r="H295" t="s">
        <v>5567</v>
      </c>
      <c r="I295">
        <v>1</v>
      </c>
      <c r="M295" t="s">
        <v>5326</v>
      </c>
      <c r="N295" s="144">
        <v>1</v>
      </c>
    </row>
    <row r="296" spans="1:14" x14ac:dyDescent="0.25">
      <c r="A296">
        <v>7415020705</v>
      </c>
      <c r="B296" t="s">
        <v>9113</v>
      </c>
      <c r="C296" t="s">
        <v>8882</v>
      </c>
      <c r="D296">
        <v>1</v>
      </c>
      <c r="H296" t="s">
        <v>8239</v>
      </c>
      <c r="I296">
        <v>1</v>
      </c>
      <c r="M296" t="s">
        <v>5537</v>
      </c>
      <c r="N296" s="144">
        <v>1</v>
      </c>
    </row>
    <row r="297" spans="1:14" x14ac:dyDescent="0.25">
      <c r="A297">
        <v>7415020705</v>
      </c>
      <c r="B297" t="s">
        <v>9113</v>
      </c>
      <c r="C297" t="s">
        <v>5482</v>
      </c>
      <c r="D297">
        <v>3</v>
      </c>
      <c r="H297" t="s">
        <v>9337</v>
      </c>
      <c r="I297">
        <v>4</v>
      </c>
      <c r="M297" t="s">
        <v>5558</v>
      </c>
      <c r="N297" s="144">
        <v>2</v>
      </c>
    </row>
    <row r="298" spans="1:14" x14ac:dyDescent="0.25">
      <c r="A298">
        <v>7415020705</v>
      </c>
      <c r="B298" t="s">
        <v>9113</v>
      </c>
      <c r="C298" t="s">
        <v>8796</v>
      </c>
      <c r="D298">
        <v>1</v>
      </c>
      <c r="H298" t="s">
        <v>9433</v>
      </c>
      <c r="I298">
        <v>1</v>
      </c>
      <c r="K298">
        <v>7452033815</v>
      </c>
      <c r="L298" t="s">
        <v>8746</v>
      </c>
      <c r="M298" t="s">
        <v>3710</v>
      </c>
      <c r="N298" s="144">
        <v>2</v>
      </c>
    </row>
    <row r="299" spans="1:14" x14ac:dyDescent="0.25">
      <c r="A299">
        <v>7415020705</v>
      </c>
      <c r="B299" t="s">
        <v>9113</v>
      </c>
      <c r="C299" t="s">
        <v>8949</v>
      </c>
      <c r="D299">
        <v>1</v>
      </c>
      <c r="H299" t="s">
        <v>5020</v>
      </c>
      <c r="I299">
        <v>1</v>
      </c>
      <c r="M299" t="s">
        <v>5416</v>
      </c>
      <c r="N299" s="144">
        <v>3</v>
      </c>
    </row>
    <row r="300" spans="1:14" x14ac:dyDescent="0.25">
      <c r="A300">
        <v>7415020705</v>
      </c>
      <c r="B300" t="s">
        <v>9113</v>
      </c>
      <c r="C300" t="s">
        <v>9484</v>
      </c>
      <c r="D300">
        <v>3</v>
      </c>
      <c r="H300" t="s">
        <v>9474</v>
      </c>
      <c r="I300">
        <v>1</v>
      </c>
      <c r="K300">
        <v>7452054678</v>
      </c>
      <c r="L300" t="s">
        <v>8748</v>
      </c>
      <c r="M300" t="s">
        <v>2023</v>
      </c>
      <c r="N300" s="144">
        <v>2</v>
      </c>
    </row>
    <row r="301" spans="1:14" x14ac:dyDescent="0.25">
      <c r="A301">
        <v>7415020705</v>
      </c>
      <c r="B301" t="s">
        <v>9113</v>
      </c>
      <c r="C301" t="s">
        <v>8822</v>
      </c>
      <c r="D301">
        <v>1</v>
      </c>
      <c r="H301" t="s">
        <v>9544</v>
      </c>
      <c r="I301">
        <v>1</v>
      </c>
      <c r="M301" t="s">
        <v>2108</v>
      </c>
      <c r="N301" s="144">
        <v>4</v>
      </c>
    </row>
    <row r="302" spans="1:14" x14ac:dyDescent="0.25">
      <c r="A302">
        <v>7415020705</v>
      </c>
      <c r="B302" t="s">
        <v>9113</v>
      </c>
      <c r="C302" t="s">
        <v>8798</v>
      </c>
      <c r="D302">
        <v>1</v>
      </c>
      <c r="H302" t="s">
        <v>4210</v>
      </c>
      <c r="I302">
        <v>1</v>
      </c>
      <c r="M302" t="s">
        <v>2252</v>
      </c>
      <c r="N302" s="144">
        <v>6</v>
      </c>
    </row>
    <row r="303" spans="1:14" x14ac:dyDescent="0.25">
      <c r="A303">
        <v>7415020705</v>
      </c>
      <c r="B303" t="s">
        <v>9113</v>
      </c>
      <c r="C303" t="s">
        <v>9485</v>
      </c>
      <c r="D303">
        <v>1</v>
      </c>
      <c r="H303" t="s">
        <v>9727</v>
      </c>
      <c r="I303">
        <v>4</v>
      </c>
      <c r="M303" t="s">
        <v>2260</v>
      </c>
      <c r="N303" s="144">
        <v>6</v>
      </c>
    </row>
    <row r="304" spans="1:14" x14ac:dyDescent="0.25">
      <c r="A304">
        <v>7415020705</v>
      </c>
      <c r="B304" t="s">
        <v>9113</v>
      </c>
      <c r="C304" t="s">
        <v>4883</v>
      </c>
      <c r="D304">
        <v>1</v>
      </c>
      <c r="H304" t="s">
        <v>9796</v>
      </c>
      <c r="I304">
        <v>8</v>
      </c>
      <c r="M304" t="s">
        <v>2375</v>
      </c>
      <c r="N304" s="144">
        <v>1</v>
      </c>
    </row>
    <row r="305" spans="1:14" x14ac:dyDescent="0.25">
      <c r="A305">
        <v>7415020705</v>
      </c>
      <c r="B305" t="s">
        <v>9113</v>
      </c>
      <c r="C305" t="s">
        <v>8792</v>
      </c>
      <c r="D305">
        <v>1</v>
      </c>
      <c r="H305" t="s">
        <v>9797</v>
      </c>
      <c r="I305">
        <v>1</v>
      </c>
      <c r="M305" t="s">
        <v>3014</v>
      </c>
      <c r="N305" s="144">
        <v>29</v>
      </c>
    </row>
    <row r="306" spans="1:14" x14ac:dyDescent="0.25">
      <c r="A306">
        <v>7451101283</v>
      </c>
      <c r="B306" t="s">
        <v>8761</v>
      </c>
      <c r="C306" t="s">
        <v>8945</v>
      </c>
      <c r="D306">
        <v>1</v>
      </c>
      <c r="H306" t="s">
        <v>9798</v>
      </c>
      <c r="I306">
        <v>1</v>
      </c>
      <c r="M306" t="s">
        <v>3215</v>
      </c>
      <c r="N306" s="144">
        <v>2</v>
      </c>
    </row>
    <row r="307" spans="1:14" x14ac:dyDescent="0.25">
      <c r="A307">
        <v>7451101283</v>
      </c>
      <c r="B307" t="s">
        <v>8761</v>
      </c>
      <c r="C307" t="s">
        <v>5028</v>
      </c>
      <c r="D307">
        <v>3</v>
      </c>
      <c r="H307" t="s">
        <v>3925</v>
      </c>
      <c r="I307">
        <v>1</v>
      </c>
      <c r="M307" t="s">
        <v>3517</v>
      </c>
      <c r="N307" s="144">
        <v>1</v>
      </c>
    </row>
    <row r="308" spans="1:14" x14ac:dyDescent="0.25">
      <c r="A308">
        <v>7451101283</v>
      </c>
      <c r="B308" t="s">
        <v>8761</v>
      </c>
      <c r="C308" t="s">
        <v>1611</v>
      </c>
      <c r="D308">
        <v>1</v>
      </c>
      <c r="H308" t="s">
        <v>9800</v>
      </c>
      <c r="I308">
        <v>1</v>
      </c>
      <c r="M308" t="s">
        <v>3710</v>
      </c>
      <c r="N308" s="144">
        <v>10</v>
      </c>
    </row>
    <row r="309" spans="1:14" x14ac:dyDescent="0.25">
      <c r="A309">
        <v>7451101283</v>
      </c>
      <c r="B309" t="s">
        <v>8761</v>
      </c>
      <c r="C309" t="s">
        <v>5537</v>
      </c>
      <c r="D309">
        <v>2</v>
      </c>
      <c r="H309" t="s">
        <v>9801</v>
      </c>
      <c r="I309">
        <v>1</v>
      </c>
      <c r="M309" t="s">
        <v>4121</v>
      </c>
      <c r="N309" s="144">
        <v>1</v>
      </c>
    </row>
    <row r="310" spans="1:14" x14ac:dyDescent="0.25">
      <c r="A310">
        <v>7451101283</v>
      </c>
      <c r="B310" t="s">
        <v>8761</v>
      </c>
      <c r="C310" t="s">
        <v>5156</v>
      </c>
      <c r="D310">
        <v>1</v>
      </c>
      <c r="H310" t="s">
        <v>9802</v>
      </c>
      <c r="I310">
        <v>1</v>
      </c>
      <c r="M310" t="s">
        <v>8762</v>
      </c>
      <c r="N310" s="144">
        <v>2</v>
      </c>
    </row>
    <row r="311" spans="1:14" x14ac:dyDescent="0.25">
      <c r="A311">
        <v>7451101283</v>
      </c>
      <c r="B311" t="s">
        <v>8761</v>
      </c>
      <c r="C311" t="s">
        <v>4842</v>
      </c>
      <c r="D311">
        <v>2</v>
      </c>
      <c r="H311" t="s">
        <v>5753</v>
      </c>
      <c r="I311">
        <v>1</v>
      </c>
      <c r="M311" t="s">
        <v>4550</v>
      </c>
      <c r="N311" s="144">
        <v>17</v>
      </c>
    </row>
    <row r="312" spans="1:14" x14ac:dyDescent="0.25">
      <c r="A312">
        <v>7451101283</v>
      </c>
      <c r="B312" t="s">
        <v>8761</v>
      </c>
      <c r="C312" t="s">
        <v>9486</v>
      </c>
      <c r="D312">
        <v>1</v>
      </c>
      <c r="H312" t="s">
        <v>9804</v>
      </c>
      <c r="I312">
        <v>1</v>
      </c>
      <c r="M312" t="s">
        <v>4842</v>
      </c>
      <c r="N312" s="144">
        <v>15</v>
      </c>
    </row>
    <row r="313" spans="1:14" x14ac:dyDescent="0.25">
      <c r="A313">
        <v>7451101283</v>
      </c>
      <c r="B313" t="s">
        <v>8761</v>
      </c>
      <c r="C313" t="s">
        <v>5416</v>
      </c>
      <c r="D313">
        <v>1</v>
      </c>
      <c r="H313" t="s">
        <v>9805</v>
      </c>
      <c r="I313">
        <v>4</v>
      </c>
      <c r="M313" t="s">
        <v>4882</v>
      </c>
      <c r="N313" s="144">
        <v>4</v>
      </c>
    </row>
    <row r="314" spans="1:14" x14ac:dyDescent="0.25">
      <c r="A314">
        <v>7451101283</v>
      </c>
      <c r="B314" t="s">
        <v>8761</v>
      </c>
      <c r="C314" t="s">
        <v>9487</v>
      </c>
      <c r="D314">
        <v>1</v>
      </c>
      <c r="H314" t="s">
        <v>9806</v>
      </c>
      <c r="I314">
        <v>1</v>
      </c>
      <c r="M314" t="s">
        <v>8543</v>
      </c>
      <c r="N314" s="144">
        <v>16</v>
      </c>
    </row>
    <row r="315" spans="1:14" x14ac:dyDescent="0.25">
      <c r="A315">
        <v>7451101283</v>
      </c>
      <c r="B315" t="s">
        <v>8761</v>
      </c>
      <c r="C315" t="s">
        <v>4793</v>
      </c>
      <c r="D315">
        <v>2</v>
      </c>
      <c r="H315" t="s">
        <v>9807</v>
      </c>
      <c r="I315">
        <v>1</v>
      </c>
      <c r="M315" t="s">
        <v>8030</v>
      </c>
      <c r="N315" s="144">
        <v>28</v>
      </c>
    </row>
    <row r="316" spans="1:14" x14ac:dyDescent="0.25">
      <c r="A316">
        <v>7451101283</v>
      </c>
      <c r="B316" t="s">
        <v>8761</v>
      </c>
      <c r="C316" t="s">
        <v>5537</v>
      </c>
      <c r="D316">
        <v>2</v>
      </c>
      <c r="F316">
        <v>7409002190</v>
      </c>
      <c r="G316" t="s">
        <v>9096</v>
      </c>
      <c r="H316" t="s">
        <v>1527</v>
      </c>
      <c r="I316">
        <v>10</v>
      </c>
      <c r="M316" t="s">
        <v>8076</v>
      </c>
      <c r="N316" s="144">
        <v>9</v>
      </c>
    </row>
    <row r="317" spans="1:14" x14ac:dyDescent="0.25">
      <c r="A317">
        <v>7451101283</v>
      </c>
      <c r="B317" t="s">
        <v>8761</v>
      </c>
      <c r="C317" t="s">
        <v>9488</v>
      </c>
      <c r="D317">
        <v>1</v>
      </c>
      <c r="H317" t="s">
        <v>6716</v>
      </c>
      <c r="I317">
        <v>3</v>
      </c>
      <c r="M317" t="s">
        <v>5148</v>
      </c>
      <c r="N317" s="144">
        <v>35</v>
      </c>
    </row>
    <row r="318" spans="1:14" x14ac:dyDescent="0.25">
      <c r="A318">
        <v>7451101283</v>
      </c>
      <c r="B318" t="s">
        <v>8761</v>
      </c>
      <c r="C318" t="s">
        <v>9489</v>
      </c>
      <c r="D318">
        <v>1</v>
      </c>
      <c r="H318" t="s">
        <v>8795</v>
      </c>
      <c r="I318">
        <v>3</v>
      </c>
      <c r="M318" t="s">
        <v>5877</v>
      </c>
      <c r="N318" s="144">
        <v>2</v>
      </c>
    </row>
    <row r="319" spans="1:14" x14ac:dyDescent="0.25">
      <c r="A319">
        <v>7451101283</v>
      </c>
      <c r="B319" t="s">
        <v>8761</v>
      </c>
      <c r="C319" t="s">
        <v>2269</v>
      </c>
      <c r="D319">
        <v>3</v>
      </c>
      <c r="H319" t="s">
        <v>8747</v>
      </c>
      <c r="I319">
        <v>1</v>
      </c>
      <c r="M319" t="s">
        <v>5326</v>
      </c>
      <c r="N319" s="144">
        <v>4</v>
      </c>
    </row>
    <row r="320" spans="1:14" x14ac:dyDescent="0.25">
      <c r="A320">
        <v>7451101283</v>
      </c>
      <c r="B320" t="s">
        <v>8761</v>
      </c>
      <c r="C320" t="s">
        <v>5416</v>
      </c>
      <c r="D320">
        <v>1</v>
      </c>
      <c r="H320" t="s">
        <v>8701</v>
      </c>
      <c r="I320">
        <v>2</v>
      </c>
      <c r="M320" t="s">
        <v>5521</v>
      </c>
      <c r="N320" s="144">
        <v>1</v>
      </c>
    </row>
    <row r="321" spans="1:14" x14ac:dyDescent="0.25">
      <c r="A321">
        <v>7451101283</v>
      </c>
      <c r="B321" t="s">
        <v>8761</v>
      </c>
      <c r="C321" t="s">
        <v>9490</v>
      </c>
      <c r="D321">
        <v>1</v>
      </c>
      <c r="H321" t="s">
        <v>2260</v>
      </c>
      <c r="I321">
        <v>1</v>
      </c>
      <c r="M321" t="s">
        <v>2180</v>
      </c>
      <c r="N321" s="144">
        <v>1</v>
      </c>
    </row>
    <row r="322" spans="1:14" x14ac:dyDescent="0.25">
      <c r="A322">
        <v>7451101283</v>
      </c>
      <c r="B322" t="s">
        <v>8761</v>
      </c>
      <c r="C322" t="s">
        <v>4882</v>
      </c>
      <c r="D322">
        <v>1</v>
      </c>
      <c r="H322" t="s">
        <v>2375</v>
      </c>
      <c r="I322">
        <v>1</v>
      </c>
      <c r="M322" t="s">
        <v>7155</v>
      </c>
      <c r="N322" s="144">
        <v>3</v>
      </c>
    </row>
    <row r="323" spans="1:14" x14ac:dyDescent="0.25">
      <c r="A323">
        <v>7451101283</v>
      </c>
      <c r="B323" t="s">
        <v>8761</v>
      </c>
      <c r="C323" t="s">
        <v>9491</v>
      </c>
      <c r="D323">
        <v>1</v>
      </c>
      <c r="H323" t="s">
        <v>8749</v>
      </c>
      <c r="I323">
        <v>5</v>
      </c>
      <c r="M323" t="s">
        <v>8069</v>
      </c>
      <c r="N323" s="144">
        <v>2</v>
      </c>
    </row>
    <row r="324" spans="1:14" x14ac:dyDescent="0.25">
      <c r="A324">
        <v>7451101283</v>
      </c>
      <c r="B324" t="s">
        <v>8761</v>
      </c>
      <c r="C324" t="s">
        <v>4958</v>
      </c>
      <c r="D324">
        <v>2</v>
      </c>
      <c r="H324" t="s">
        <v>8848</v>
      </c>
      <c r="I324">
        <v>2</v>
      </c>
      <c r="M324" t="s">
        <v>5203</v>
      </c>
      <c r="N324" s="144">
        <v>4</v>
      </c>
    </row>
    <row r="325" spans="1:14" x14ac:dyDescent="0.25">
      <c r="A325">
        <v>7451101283</v>
      </c>
      <c r="B325" t="s">
        <v>8761</v>
      </c>
      <c r="C325" t="s">
        <v>1449</v>
      </c>
      <c r="D325">
        <v>5</v>
      </c>
      <c r="H325" t="s">
        <v>8738</v>
      </c>
      <c r="I325">
        <v>2</v>
      </c>
      <c r="M325" t="s">
        <v>3438</v>
      </c>
      <c r="N325" s="144">
        <v>1</v>
      </c>
    </row>
    <row r="326" spans="1:14" x14ac:dyDescent="0.25">
      <c r="A326">
        <v>7451101283</v>
      </c>
      <c r="B326" t="s">
        <v>8761</v>
      </c>
      <c r="C326" t="s">
        <v>8944</v>
      </c>
      <c r="D326">
        <v>1</v>
      </c>
      <c r="H326" t="s">
        <v>3577</v>
      </c>
      <c r="I326">
        <v>1</v>
      </c>
      <c r="M326" t="s">
        <v>6015</v>
      </c>
      <c r="N326" s="144">
        <v>7</v>
      </c>
    </row>
    <row r="327" spans="1:14" x14ac:dyDescent="0.25">
      <c r="A327">
        <v>7451101283</v>
      </c>
      <c r="B327" t="s">
        <v>8761</v>
      </c>
      <c r="C327" t="s">
        <v>9492</v>
      </c>
      <c r="D327">
        <v>1</v>
      </c>
      <c r="H327" t="s">
        <v>4550</v>
      </c>
      <c r="I327">
        <v>2</v>
      </c>
      <c r="M327" t="s">
        <v>10116</v>
      </c>
      <c r="N327" s="144">
        <v>4</v>
      </c>
    </row>
    <row r="328" spans="1:14" x14ac:dyDescent="0.25">
      <c r="A328">
        <v>7451101283</v>
      </c>
      <c r="B328" t="s">
        <v>8761</v>
      </c>
      <c r="C328" t="s">
        <v>5326</v>
      </c>
      <c r="D328">
        <v>1</v>
      </c>
      <c r="H328" t="s">
        <v>8741</v>
      </c>
      <c r="I328">
        <v>10</v>
      </c>
      <c r="M328" t="s">
        <v>1527</v>
      </c>
      <c r="N328" s="144">
        <v>1</v>
      </c>
    </row>
    <row r="329" spans="1:14" x14ac:dyDescent="0.25">
      <c r="A329">
        <v>7451101283</v>
      </c>
      <c r="B329" t="s">
        <v>8761</v>
      </c>
      <c r="C329" t="s">
        <v>8943</v>
      </c>
      <c r="D329">
        <v>1</v>
      </c>
      <c r="H329" t="s">
        <v>8819</v>
      </c>
      <c r="I329">
        <v>3</v>
      </c>
      <c r="K329">
        <v>7453006148</v>
      </c>
      <c r="L329" t="s">
        <v>8750</v>
      </c>
      <c r="M329" t="s">
        <v>2215</v>
      </c>
      <c r="N329" s="144">
        <v>7</v>
      </c>
    </row>
    <row r="330" spans="1:14" x14ac:dyDescent="0.25">
      <c r="A330">
        <v>7451101283</v>
      </c>
      <c r="B330" t="s">
        <v>8761</v>
      </c>
      <c r="C330" t="s">
        <v>5557</v>
      </c>
      <c r="D330">
        <v>2</v>
      </c>
      <c r="H330" t="s">
        <v>8543</v>
      </c>
      <c r="I330">
        <v>2</v>
      </c>
      <c r="M330" t="s">
        <v>3710</v>
      </c>
      <c r="N330" s="144">
        <v>21</v>
      </c>
    </row>
    <row r="331" spans="1:14" x14ac:dyDescent="0.25">
      <c r="A331">
        <v>7451101283</v>
      </c>
      <c r="B331" t="s">
        <v>8761</v>
      </c>
      <c r="C331" t="s">
        <v>9493</v>
      </c>
      <c r="D331">
        <v>1</v>
      </c>
      <c r="H331" t="s">
        <v>8076</v>
      </c>
      <c r="I331">
        <v>3</v>
      </c>
      <c r="K331">
        <v>7453012173</v>
      </c>
      <c r="L331" t="s">
        <v>8751</v>
      </c>
      <c r="M331" t="s">
        <v>3014</v>
      </c>
      <c r="N331" s="144">
        <v>13</v>
      </c>
    </row>
    <row r="332" spans="1:14" x14ac:dyDescent="0.25">
      <c r="A332">
        <v>7451101283</v>
      </c>
      <c r="B332" t="s">
        <v>8761</v>
      </c>
      <c r="C332" t="s">
        <v>8781</v>
      </c>
      <c r="D332">
        <v>2</v>
      </c>
      <c r="H332" t="s">
        <v>5148</v>
      </c>
      <c r="I332">
        <v>1</v>
      </c>
      <c r="K332">
        <v>7453062150</v>
      </c>
      <c r="L332" t="s">
        <v>8752</v>
      </c>
      <c r="M332" t="s">
        <v>5557</v>
      </c>
      <c r="N332" s="144">
        <v>21</v>
      </c>
    </row>
    <row r="333" spans="1:14" x14ac:dyDescent="0.25">
      <c r="A333">
        <v>7451101283</v>
      </c>
      <c r="B333" t="s">
        <v>8761</v>
      </c>
      <c r="C333" t="s">
        <v>5028</v>
      </c>
      <c r="D333">
        <v>7</v>
      </c>
      <c r="H333" t="s">
        <v>5326</v>
      </c>
      <c r="I333">
        <v>1</v>
      </c>
      <c r="K333">
        <v>7453140915</v>
      </c>
      <c r="L333" t="s">
        <v>8753</v>
      </c>
      <c r="M333" t="s">
        <v>2215</v>
      </c>
      <c r="N333" s="144">
        <v>4</v>
      </c>
    </row>
    <row r="334" spans="1:14" x14ac:dyDescent="0.25">
      <c r="A334">
        <v>7404052938</v>
      </c>
      <c r="B334" t="s">
        <v>8691</v>
      </c>
      <c r="C334" t="s">
        <v>4837</v>
      </c>
      <c r="D334">
        <v>19</v>
      </c>
      <c r="H334" t="s">
        <v>5416</v>
      </c>
      <c r="I334">
        <v>1</v>
      </c>
      <c r="M334" t="s">
        <v>3710</v>
      </c>
      <c r="N334" s="144">
        <v>10</v>
      </c>
    </row>
    <row r="335" spans="1:14" x14ac:dyDescent="0.25">
      <c r="A335">
        <v>7404052938</v>
      </c>
      <c r="B335" t="s">
        <v>8691</v>
      </c>
      <c r="C335" t="s">
        <v>2440</v>
      </c>
      <c r="D335">
        <v>5</v>
      </c>
      <c r="H335" t="s">
        <v>8742</v>
      </c>
      <c r="I335">
        <v>1</v>
      </c>
      <c r="M335" t="s">
        <v>8762</v>
      </c>
      <c r="N335" s="144">
        <v>1</v>
      </c>
    </row>
    <row r="336" spans="1:14" x14ac:dyDescent="0.25">
      <c r="A336">
        <v>7404052938</v>
      </c>
      <c r="B336" t="s">
        <v>8691</v>
      </c>
      <c r="C336" t="s">
        <v>3975</v>
      </c>
      <c r="D336">
        <v>1</v>
      </c>
      <c r="H336" t="s">
        <v>5558</v>
      </c>
      <c r="I336">
        <v>2</v>
      </c>
      <c r="M336" t="s">
        <v>8076</v>
      </c>
      <c r="N336" s="144">
        <v>3</v>
      </c>
    </row>
    <row r="337" spans="1:14" x14ac:dyDescent="0.25">
      <c r="A337">
        <v>7404052938</v>
      </c>
      <c r="B337" t="s">
        <v>8691</v>
      </c>
      <c r="C337" t="s">
        <v>8883</v>
      </c>
      <c r="D337">
        <v>2</v>
      </c>
      <c r="H337" t="s">
        <v>9337</v>
      </c>
      <c r="I337">
        <v>1</v>
      </c>
      <c r="K337">
        <v>7453251929</v>
      </c>
      <c r="L337" t="s">
        <v>8754</v>
      </c>
      <c r="M337" t="s">
        <v>2147</v>
      </c>
      <c r="N337" s="144">
        <v>1</v>
      </c>
    </row>
    <row r="338" spans="1:14" x14ac:dyDescent="0.25">
      <c r="A338">
        <v>7404052938</v>
      </c>
      <c r="B338" t="s">
        <v>8691</v>
      </c>
      <c r="C338" t="s">
        <v>9494</v>
      </c>
      <c r="D338">
        <v>7</v>
      </c>
      <c r="H338" t="s">
        <v>9827</v>
      </c>
      <c r="I338">
        <v>1</v>
      </c>
      <c r="M338" t="s">
        <v>3710</v>
      </c>
      <c r="N338" s="144">
        <v>35</v>
      </c>
    </row>
    <row r="339" spans="1:14" x14ac:dyDescent="0.25">
      <c r="A339">
        <v>7404052938</v>
      </c>
      <c r="B339" t="s">
        <v>8691</v>
      </c>
      <c r="C339" t="s">
        <v>5203</v>
      </c>
      <c r="D339">
        <v>2</v>
      </c>
      <c r="H339" t="s">
        <v>9828</v>
      </c>
      <c r="I339">
        <v>1</v>
      </c>
      <c r="M339" t="s">
        <v>5482</v>
      </c>
      <c r="N339" s="144">
        <v>41</v>
      </c>
    </row>
    <row r="340" spans="1:14" x14ac:dyDescent="0.25">
      <c r="A340">
        <v>7404052938</v>
      </c>
      <c r="B340" t="s">
        <v>8691</v>
      </c>
      <c r="C340" t="s">
        <v>9495</v>
      </c>
      <c r="D340">
        <v>14</v>
      </c>
      <c r="H340" t="s">
        <v>3438</v>
      </c>
      <c r="I340">
        <v>2</v>
      </c>
      <c r="K340">
        <v>7455025700</v>
      </c>
      <c r="L340" t="s">
        <v>8755</v>
      </c>
      <c r="M340" t="s">
        <v>4882</v>
      </c>
      <c r="N340" s="144">
        <v>21</v>
      </c>
    </row>
    <row r="341" spans="1:14" x14ac:dyDescent="0.25">
      <c r="A341">
        <v>7404052938</v>
      </c>
      <c r="B341" t="s">
        <v>8691</v>
      </c>
      <c r="C341" t="s">
        <v>9496</v>
      </c>
      <c r="D341">
        <v>1</v>
      </c>
      <c r="F341">
        <v>7409005177</v>
      </c>
      <c r="G341" t="s">
        <v>9135</v>
      </c>
      <c r="H341" t="s">
        <v>2504</v>
      </c>
      <c r="I341">
        <v>2</v>
      </c>
      <c r="M341" t="s">
        <v>5148</v>
      </c>
      <c r="N341" s="144">
        <v>65</v>
      </c>
    </row>
    <row r="342" spans="1:14" x14ac:dyDescent="0.25">
      <c r="A342">
        <v>7404052938</v>
      </c>
      <c r="B342" t="s">
        <v>8691</v>
      </c>
      <c r="C342" t="s">
        <v>9497</v>
      </c>
      <c r="D342">
        <v>1</v>
      </c>
      <c r="H342" t="s">
        <v>3060</v>
      </c>
      <c r="I342">
        <v>1</v>
      </c>
      <c r="M342" t="s">
        <v>5482</v>
      </c>
      <c r="N342" s="144">
        <v>8</v>
      </c>
    </row>
    <row r="343" spans="1:14" x14ac:dyDescent="0.25">
      <c r="A343">
        <v>7404052938</v>
      </c>
      <c r="B343" t="s">
        <v>8691</v>
      </c>
      <c r="C343" t="s">
        <v>5537</v>
      </c>
      <c r="D343">
        <v>24</v>
      </c>
      <c r="H343" t="s">
        <v>2713</v>
      </c>
      <c r="I343">
        <v>1</v>
      </c>
      <c r="M343" t="s">
        <v>1536</v>
      </c>
      <c r="N343" s="144">
        <v>13</v>
      </c>
    </row>
    <row r="344" spans="1:14" x14ac:dyDescent="0.25">
      <c r="A344">
        <v>7404052938</v>
      </c>
      <c r="B344" t="s">
        <v>8691</v>
      </c>
      <c r="C344" t="s">
        <v>4870</v>
      </c>
      <c r="D344">
        <v>6</v>
      </c>
      <c r="H344" t="s">
        <v>1437</v>
      </c>
      <c r="I344">
        <v>1</v>
      </c>
      <c r="K344">
        <v>7722245108</v>
      </c>
      <c r="L344" t="s">
        <v>8758</v>
      </c>
      <c r="M344" t="s">
        <v>4882</v>
      </c>
      <c r="N344" s="144">
        <v>5</v>
      </c>
    </row>
    <row r="345" spans="1:14" x14ac:dyDescent="0.25">
      <c r="A345">
        <v>7404052938</v>
      </c>
      <c r="B345" t="s">
        <v>8691</v>
      </c>
      <c r="C345" t="s">
        <v>5017</v>
      </c>
      <c r="D345">
        <v>1</v>
      </c>
      <c r="H345" t="s">
        <v>9562</v>
      </c>
      <c r="I345">
        <v>1</v>
      </c>
      <c r="M345" t="s">
        <v>8759</v>
      </c>
      <c r="N345" s="144">
        <v>1</v>
      </c>
    </row>
    <row r="346" spans="1:14" x14ac:dyDescent="0.25">
      <c r="A346">
        <v>7404052938</v>
      </c>
      <c r="B346" t="s">
        <v>8691</v>
      </c>
      <c r="C346" t="s">
        <v>4842</v>
      </c>
      <c r="D346">
        <v>6</v>
      </c>
      <c r="H346" t="s">
        <v>9563</v>
      </c>
      <c r="I346">
        <v>1</v>
      </c>
      <c r="M346" t="s">
        <v>5537</v>
      </c>
      <c r="N346" s="144">
        <v>3</v>
      </c>
    </row>
    <row r="347" spans="1:14" x14ac:dyDescent="0.25">
      <c r="A347">
        <v>7404052938</v>
      </c>
      <c r="B347" t="s">
        <v>8691</v>
      </c>
      <c r="C347" t="s">
        <v>1641</v>
      </c>
      <c r="D347">
        <v>1</v>
      </c>
      <c r="H347" t="s">
        <v>4371</v>
      </c>
      <c r="I347">
        <v>5</v>
      </c>
      <c r="K347" t="s">
        <v>8760</v>
      </c>
      <c r="L347" t="s">
        <v>8760</v>
      </c>
      <c r="M347" t="s">
        <v>8760</v>
      </c>
      <c r="N347" s="144" t="e">
        <v>#DIV/0!</v>
      </c>
    </row>
    <row r="348" spans="1:14" x14ac:dyDescent="0.25">
      <c r="A348">
        <v>7404052938</v>
      </c>
      <c r="B348" t="s">
        <v>8691</v>
      </c>
      <c r="C348" t="s">
        <v>9498</v>
      </c>
      <c r="D348">
        <v>3</v>
      </c>
      <c r="F348">
        <v>7410006513</v>
      </c>
      <c r="G348" t="s">
        <v>8693</v>
      </c>
      <c r="H348" t="s">
        <v>9514</v>
      </c>
      <c r="I348">
        <v>1</v>
      </c>
      <c r="K348">
        <v>7451101283</v>
      </c>
      <c r="L348" t="s">
        <v>8761</v>
      </c>
      <c r="M348" t="s">
        <v>3710</v>
      </c>
      <c r="N348" s="144">
        <v>12</v>
      </c>
    </row>
    <row r="349" spans="1:14" x14ac:dyDescent="0.25">
      <c r="A349">
        <v>7404052938</v>
      </c>
      <c r="B349" t="s">
        <v>8691</v>
      </c>
      <c r="C349" t="s">
        <v>4879</v>
      </c>
      <c r="D349">
        <v>1</v>
      </c>
      <c r="H349" t="s">
        <v>6716</v>
      </c>
      <c r="I349">
        <v>2</v>
      </c>
      <c r="M349" t="s">
        <v>5150</v>
      </c>
      <c r="N349" s="144">
        <v>1</v>
      </c>
    </row>
    <row r="350" spans="1:14" x14ac:dyDescent="0.25">
      <c r="A350">
        <v>7404052938</v>
      </c>
      <c r="B350" t="s">
        <v>8691</v>
      </c>
      <c r="C350" t="s">
        <v>9499</v>
      </c>
      <c r="D350">
        <v>1</v>
      </c>
      <c r="H350" t="s">
        <v>8795</v>
      </c>
      <c r="I350">
        <v>1</v>
      </c>
      <c r="K350">
        <v>7448194986</v>
      </c>
      <c r="L350" t="s">
        <v>8763</v>
      </c>
      <c r="M350" t="s">
        <v>2215</v>
      </c>
      <c r="N350" s="144">
        <v>3</v>
      </c>
    </row>
    <row r="351" spans="1:14" x14ac:dyDescent="0.25">
      <c r="A351">
        <v>7404052938</v>
      </c>
      <c r="B351" t="s">
        <v>8691</v>
      </c>
      <c r="C351" t="s">
        <v>8995</v>
      </c>
      <c r="D351">
        <v>3</v>
      </c>
      <c r="H351" t="s">
        <v>3710</v>
      </c>
      <c r="I351">
        <v>2</v>
      </c>
      <c r="M351" t="s">
        <v>3710</v>
      </c>
      <c r="N351" s="144">
        <v>8</v>
      </c>
    </row>
    <row r="352" spans="1:14" x14ac:dyDescent="0.25">
      <c r="A352">
        <v>7404052938</v>
      </c>
      <c r="B352" t="s">
        <v>8691</v>
      </c>
      <c r="C352" t="s">
        <v>2601</v>
      </c>
      <c r="D352">
        <v>6</v>
      </c>
      <c r="H352" t="s">
        <v>8819</v>
      </c>
      <c r="I352">
        <v>2</v>
      </c>
      <c r="K352">
        <v>7453049790</v>
      </c>
      <c r="L352" t="s">
        <v>8764</v>
      </c>
      <c r="M352" t="s">
        <v>3710</v>
      </c>
      <c r="N352" s="144">
        <v>1</v>
      </c>
    </row>
    <row r="353" spans="1:14" x14ac:dyDescent="0.25">
      <c r="A353">
        <v>7404052938</v>
      </c>
      <c r="B353" t="s">
        <v>8691</v>
      </c>
      <c r="C353" t="s">
        <v>6768</v>
      </c>
      <c r="D353">
        <v>3</v>
      </c>
      <c r="H353" t="s">
        <v>5148</v>
      </c>
      <c r="I353">
        <v>3</v>
      </c>
      <c r="K353">
        <v>7459004027</v>
      </c>
      <c r="L353" t="s">
        <v>8765</v>
      </c>
      <c r="M353" t="s">
        <v>8548</v>
      </c>
      <c r="N353" s="144">
        <v>12</v>
      </c>
    </row>
    <row r="354" spans="1:14" x14ac:dyDescent="0.25">
      <c r="A354">
        <v>7404052938</v>
      </c>
      <c r="B354" t="s">
        <v>8691</v>
      </c>
      <c r="C354" t="s">
        <v>9500</v>
      </c>
      <c r="D354">
        <v>9</v>
      </c>
      <c r="H354" t="s">
        <v>5326</v>
      </c>
      <c r="I354">
        <v>1</v>
      </c>
      <c r="M354" t="s">
        <v>5148</v>
      </c>
      <c r="N354" s="144">
        <v>15</v>
      </c>
    </row>
    <row r="355" spans="1:14" x14ac:dyDescent="0.25">
      <c r="A355">
        <v>7404052938</v>
      </c>
      <c r="B355" t="s">
        <v>8691</v>
      </c>
      <c r="C355" t="s">
        <v>2108</v>
      </c>
      <c r="D355">
        <v>4</v>
      </c>
      <c r="H355" t="s">
        <v>9337</v>
      </c>
      <c r="I355">
        <v>3</v>
      </c>
      <c r="M355" t="s">
        <v>4781</v>
      </c>
      <c r="N355" s="144">
        <v>12</v>
      </c>
    </row>
    <row r="356" spans="1:14" x14ac:dyDescent="0.25">
      <c r="A356">
        <v>7404052938</v>
      </c>
      <c r="B356" t="s">
        <v>8691</v>
      </c>
      <c r="C356" t="s">
        <v>8811</v>
      </c>
      <c r="D356">
        <v>1</v>
      </c>
      <c r="H356" t="s">
        <v>7527</v>
      </c>
      <c r="I356">
        <v>1</v>
      </c>
      <c r="K356">
        <v>7409002190</v>
      </c>
      <c r="L356" t="s">
        <v>9096</v>
      </c>
      <c r="M356" t="s">
        <v>4550</v>
      </c>
      <c r="N356" s="144">
        <v>3</v>
      </c>
    </row>
    <row r="357" spans="1:14" x14ac:dyDescent="0.25">
      <c r="A357">
        <v>7404052938</v>
      </c>
      <c r="B357" t="s">
        <v>8691</v>
      </c>
      <c r="C357" t="s">
        <v>2375</v>
      </c>
      <c r="D357">
        <v>1</v>
      </c>
      <c r="H357" t="s">
        <v>9510</v>
      </c>
      <c r="I357">
        <v>1</v>
      </c>
      <c r="M357" t="s">
        <v>4851</v>
      </c>
      <c r="N357" s="144">
        <v>8</v>
      </c>
    </row>
    <row r="358" spans="1:14" x14ac:dyDescent="0.25">
      <c r="A358">
        <v>7404052938</v>
      </c>
      <c r="B358" t="s">
        <v>8691</v>
      </c>
      <c r="C358" t="s">
        <v>9501</v>
      </c>
      <c r="D358">
        <v>7</v>
      </c>
      <c r="H358" t="s">
        <v>9511</v>
      </c>
      <c r="I358">
        <v>1</v>
      </c>
      <c r="K358">
        <v>7452106855</v>
      </c>
      <c r="L358" t="s">
        <v>9163</v>
      </c>
      <c r="M358" t="s">
        <v>3710</v>
      </c>
      <c r="N358" s="144">
        <v>6</v>
      </c>
    </row>
    <row r="359" spans="1:14" x14ac:dyDescent="0.25">
      <c r="A359">
        <v>7404052938</v>
      </c>
      <c r="B359" t="s">
        <v>8691</v>
      </c>
      <c r="C359" t="s">
        <v>4842</v>
      </c>
      <c r="D359">
        <v>30</v>
      </c>
      <c r="H359" t="s">
        <v>9512</v>
      </c>
      <c r="I359">
        <v>2</v>
      </c>
      <c r="M359" t="s">
        <v>4889</v>
      </c>
      <c r="N359" s="144">
        <v>1</v>
      </c>
    </row>
    <row r="360" spans="1:14" x14ac:dyDescent="0.25">
      <c r="A360">
        <v>7404052938</v>
      </c>
      <c r="B360" t="s">
        <v>8691</v>
      </c>
      <c r="C360" t="s">
        <v>5482</v>
      </c>
      <c r="D360">
        <v>2</v>
      </c>
      <c r="F360">
        <v>7411009901</v>
      </c>
      <c r="G360" t="s">
        <v>8694</v>
      </c>
      <c r="H360" t="s">
        <v>9439</v>
      </c>
      <c r="I360">
        <v>3</v>
      </c>
      <c r="M360" t="s">
        <v>5537</v>
      </c>
      <c r="N360" s="144">
        <v>1</v>
      </c>
    </row>
    <row r="361" spans="1:14" x14ac:dyDescent="0.25">
      <c r="A361">
        <v>7404052938</v>
      </c>
      <c r="B361" t="s">
        <v>8691</v>
      </c>
      <c r="C361" t="s">
        <v>5148</v>
      </c>
      <c r="D361">
        <v>5</v>
      </c>
      <c r="H361" t="s">
        <v>9435</v>
      </c>
      <c r="I361">
        <v>1</v>
      </c>
      <c r="M361" t="s">
        <v>5557</v>
      </c>
      <c r="N361" s="144">
        <v>6</v>
      </c>
    </row>
    <row r="362" spans="1:14" x14ac:dyDescent="0.25">
      <c r="A362">
        <v>7404052938</v>
      </c>
      <c r="B362" t="s">
        <v>8691</v>
      </c>
      <c r="C362" t="s">
        <v>4513</v>
      </c>
      <c r="D362">
        <v>5</v>
      </c>
      <c r="H362" t="s">
        <v>1445</v>
      </c>
      <c r="I362">
        <v>4</v>
      </c>
      <c r="K362">
        <v>7424030481</v>
      </c>
      <c r="L362" t="s">
        <v>9104</v>
      </c>
      <c r="M362" t="s">
        <v>5537</v>
      </c>
      <c r="N362" s="144">
        <v>6</v>
      </c>
    </row>
    <row r="363" spans="1:14" x14ac:dyDescent="0.25">
      <c r="A363">
        <v>7404052938</v>
      </c>
      <c r="B363" t="s">
        <v>8691</v>
      </c>
      <c r="C363" t="s">
        <v>9502</v>
      </c>
      <c r="D363">
        <v>1</v>
      </c>
      <c r="H363" t="s">
        <v>8914</v>
      </c>
      <c r="I363">
        <v>9</v>
      </c>
      <c r="K363">
        <v>7449016055</v>
      </c>
      <c r="L363" t="s">
        <v>9091</v>
      </c>
      <c r="M363" t="s">
        <v>3710</v>
      </c>
      <c r="N363" s="144">
        <v>1</v>
      </c>
    </row>
    <row r="364" spans="1:14" x14ac:dyDescent="0.25">
      <c r="A364">
        <v>7404052938</v>
      </c>
      <c r="B364" t="s">
        <v>8691</v>
      </c>
      <c r="C364" t="s">
        <v>2948</v>
      </c>
      <c r="D364">
        <v>2</v>
      </c>
      <c r="H364" t="s">
        <v>6708</v>
      </c>
      <c r="I364">
        <v>2</v>
      </c>
      <c r="K364">
        <v>7459007050</v>
      </c>
      <c r="L364" t="s">
        <v>9141</v>
      </c>
      <c r="M364" t="s">
        <v>8548</v>
      </c>
      <c r="N364" s="144">
        <v>6</v>
      </c>
    </row>
    <row r="365" spans="1:14" x14ac:dyDescent="0.25">
      <c r="A365">
        <v>7404052938</v>
      </c>
      <c r="B365" t="s">
        <v>8691</v>
      </c>
      <c r="C365" t="s">
        <v>6716</v>
      </c>
      <c r="D365">
        <v>3</v>
      </c>
      <c r="H365" t="s">
        <v>9457</v>
      </c>
      <c r="I365">
        <v>1</v>
      </c>
      <c r="K365">
        <v>7404056040</v>
      </c>
      <c r="L365" t="s">
        <v>9122</v>
      </c>
      <c r="M365" t="s">
        <v>8548</v>
      </c>
      <c r="N365" s="144">
        <v>2</v>
      </c>
    </row>
    <row r="366" spans="1:14" x14ac:dyDescent="0.25">
      <c r="A366">
        <v>7404052938</v>
      </c>
      <c r="B366" t="s">
        <v>8691</v>
      </c>
      <c r="C366" t="s">
        <v>8795</v>
      </c>
      <c r="D366">
        <v>19</v>
      </c>
      <c r="H366" t="s">
        <v>6716</v>
      </c>
      <c r="I366">
        <v>6</v>
      </c>
      <c r="K366">
        <v>7409005177</v>
      </c>
      <c r="L366" t="s">
        <v>9135</v>
      </c>
      <c r="M366" t="s">
        <v>3821</v>
      </c>
      <c r="N366" s="144">
        <v>1</v>
      </c>
    </row>
    <row r="367" spans="1:14" x14ac:dyDescent="0.25">
      <c r="A367">
        <v>7404052938</v>
      </c>
      <c r="B367" t="s">
        <v>8691</v>
      </c>
      <c r="C367" t="s">
        <v>9503</v>
      </c>
      <c r="D367">
        <v>7</v>
      </c>
      <c r="H367" t="s">
        <v>8795</v>
      </c>
      <c r="I367">
        <v>6</v>
      </c>
      <c r="K367" t="s">
        <v>10075</v>
      </c>
      <c r="L367" t="s">
        <v>8757</v>
      </c>
      <c r="M367" t="s">
        <v>4859</v>
      </c>
      <c r="N367" s="144">
        <v>8</v>
      </c>
    </row>
    <row r="368" spans="1:14" x14ac:dyDescent="0.25">
      <c r="A368">
        <v>7404052938</v>
      </c>
      <c r="B368" t="s">
        <v>8691</v>
      </c>
      <c r="C368" t="s">
        <v>8810</v>
      </c>
      <c r="D368">
        <v>7</v>
      </c>
      <c r="H368" t="s">
        <v>8806</v>
      </c>
      <c r="I368">
        <v>12</v>
      </c>
      <c r="M368" t="s">
        <v>5148</v>
      </c>
      <c r="N368" s="144">
        <v>89</v>
      </c>
    </row>
    <row r="369" spans="1:14" x14ac:dyDescent="0.25">
      <c r="A369">
        <v>7404052938</v>
      </c>
      <c r="B369" t="s">
        <v>8691</v>
      </c>
      <c r="C369" t="s">
        <v>8242</v>
      </c>
      <c r="D369">
        <v>2</v>
      </c>
      <c r="H369" t="s">
        <v>2155</v>
      </c>
      <c r="I369">
        <v>1</v>
      </c>
      <c r="M369" t="s">
        <v>5537</v>
      </c>
      <c r="N369" s="144">
        <v>35</v>
      </c>
    </row>
    <row r="370" spans="1:14" x14ac:dyDescent="0.25">
      <c r="A370">
        <v>7404052938</v>
      </c>
      <c r="B370" t="s">
        <v>8691</v>
      </c>
      <c r="C370" t="s">
        <v>6812</v>
      </c>
      <c r="D370">
        <v>2</v>
      </c>
      <c r="H370" t="s">
        <v>2211</v>
      </c>
      <c r="I370">
        <v>2</v>
      </c>
      <c r="M370" t="s">
        <v>4781</v>
      </c>
      <c r="N370" s="144">
        <v>60</v>
      </c>
    </row>
    <row r="371" spans="1:14" x14ac:dyDescent="0.25">
      <c r="A371">
        <v>7404052938</v>
      </c>
      <c r="B371" t="s">
        <v>8691</v>
      </c>
      <c r="C371" t="s">
        <v>9504</v>
      </c>
      <c r="D371">
        <v>3</v>
      </c>
      <c r="H371" t="s">
        <v>2346</v>
      </c>
      <c r="I371">
        <v>3</v>
      </c>
      <c r="M371" t="s">
        <v>6834</v>
      </c>
      <c r="N371" s="144">
        <v>19</v>
      </c>
    </row>
    <row r="372" spans="1:14" x14ac:dyDescent="0.25">
      <c r="A372">
        <v>7404052938</v>
      </c>
      <c r="B372" t="s">
        <v>8691</v>
      </c>
      <c r="C372" t="s">
        <v>9505</v>
      </c>
      <c r="D372">
        <v>4</v>
      </c>
      <c r="H372" t="s">
        <v>2375</v>
      </c>
      <c r="I372">
        <v>1</v>
      </c>
      <c r="M372" t="s">
        <v>8204</v>
      </c>
      <c r="N372" s="144">
        <v>1</v>
      </c>
    </row>
    <row r="373" spans="1:14" x14ac:dyDescent="0.25">
      <c r="A373">
        <v>7404052938</v>
      </c>
      <c r="B373" t="s">
        <v>8691</v>
      </c>
      <c r="C373" t="s">
        <v>2898</v>
      </c>
      <c r="D373">
        <v>1</v>
      </c>
      <c r="H373" t="s">
        <v>8946</v>
      </c>
      <c r="I373">
        <v>1</v>
      </c>
    </row>
    <row r="374" spans="1:14" x14ac:dyDescent="0.25">
      <c r="A374">
        <v>7404052938</v>
      </c>
      <c r="B374" t="s">
        <v>8691</v>
      </c>
      <c r="C374" t="s">
        <v>5564</v>
      </c>
      <c r="D374">
        <v>4</v>
      </c>
      <c r="H374" t="s">
        <v>2444</v>
      </c>
      <c r="I374">
        <v>4</v>
      </c>
    </row>
    <row r="375" spans="1:14" x14ac:dyDescent="0.25">
      <c r="A375">
        <v>7404052938</v>
      </c>
      <c r="B375" t="s">
        <v>8691</v>
      </c>
      <c r="C375" t="s">
        <v>9506</v>
      </c>
      <c r="D375">
        <v>4</v>
      </c>
      <c r="H375" t="s">
        <v>9461</v>
      </c>
      <c r="I375">
        <v>9</v>
      </c>
    </row>
    <row r="376" spans="1:14" x14ac:dyDescent="0.25">
      <c r="A376">
        <v>7404052938</v>
      </c>
      <c r="B376" t="s">
        <v>8691</v>
      </c>
      <c r="C376" t="s">
        <v>9507</v>
      </c>
      <c r="D376">
        <v>1</v>
      </c>
      <c r="H376" t="s">
        <v>9426</v>
      </c>
      <c r="I376">
        <v>6</v>
      </c>
    </row>
    <row r="377" spans="1:14" x14ac:dyDescent="0.25">
      <c r="A377">
        <v>7404052938</v>
      </c>
      <c r="B377" t="s">
        <v>8691</v>
      </c>
      <c r="C377" t="s">
        <v>5124</v>
      </c>
      <c r="D377">
        <v>1</v>
      </c>
      <c r="H377" t="s">
        <v>2898</v>
      </c>
      <c r="I377">
        <v>1</v>
      </c>
    </row>
    <row r="378" spans="1:14" x14ac:dyDescent="0.25">
      <c r="A378">
        <v>7404052938</v>
      </c>
      <c r="B378" t="s">
        <v>8691</v>
      </c>
      <c r="C378" t="s">
        <v>9412</v>
      </c>
      <c r="D378">
        <v>1</v>
      </c>
      <c r="H378" t="s">
        <v>7236</v>
      </c>
      <c r="I378">
        <v>1</v>
      </c>
    </row>
    <row r="379" spans="1:14" x14ac:dyDescent="0.25">
      <c r="A379">
        <v>7404052938</v>
      </c>
      <c r="B379" t="s">
        <v>8691</v>
      </c>
      <c r="C379" t="s">
        <v>8478</v>
      </c>
      <c r="D379">
        <v>2</v>
      </c>
      <c r="H379" t="s">
        <v>9356</v>
      </c>
      <c r="I379">
        <v>1</v>
      </c>
    </row>
    <row r="380" spans="1:14" x14ac:dyDescent="0.25">
      <c r="A380">
        <v>7404052938</v>
      </c>
      <c r="B380" t="s">
        <v>8691</v>
      </c>
      <c r="C380" t="s">
        <v>8820</v>
      </c>
      <c r="D380">
        <v>5</v>
      </c>
      <c r="H380" t="s">
        <v>8949</v>
      </c>
      <c r="I380">
        <v>6</v>
      </c>
    </row>
    <row r="381" spans="1:14" x14ac:dyDescent="0.25">
      <c r="A381">
        <v>7404003024</v>
      </c>
      <c r="B381" t="s">
        <v>9166</v>
      </c>
      <c r="C381" t="s">
        <v>8960</v>
      </c>
      <c r="D381">
        <v>1</v>
      </c>
      <c r="H381" t="s">
        <v>4043</v>
      </c>
      <c r="I381">
        <v>4</v>
      </c>
    </row>
    <row r="382" spans="1:14" x14ac:dyDescent="0.25">
      <c r="A382">
        <v>7404003024</v>
      </c>
      <c r="B382" t="s">
        <v>9166</v>
      </c>
      <c r="C382" t="s">
        <v>8959</v>
      </c>
      <c r="D382">
        <v>2</v>
      </c>
      <c r="H382" t="s">
        <v>9361</v>
      </c>
      <c r="I382">
        <v>2</v>
      </c>
    </row>
    <row r="383" spans="1:14" x14ac:dyDescent="0.25">
      <c r="A383">
        <v>7404003024</v>
      </c>
      <c r="B383" t="s">
        <v>9166</v>
      </c>
      <c r="C383" t="s">
        <v>8957</v>
      </c>
      <c r="D383">
        <v>3</v>
      </c>
      <c r="H383" t="s">
        <v>4121</v>
      </c>
      <c r="I383">
        <v>18</v>
      </c>
    </row>
    <row r="384" spans="1:14" x14ac:dyDescent="0.25">
      <c r="A384">
        <v>7404003024</v>
      </c>
      <c r="B384" t="s">
        <v>9166</v>
      </c>
      <c r="C384" t="s">
        <v>8962</v>
      </c>
      <c r="D384">
        <v>5</v>
      </c>
      <c r="H384" t="s">
        <v>4837</v>
      </c>
      <c r="I384">
        <v>2</v>
      </c>
    </row>
    <row r="385" spans="1:9" x14ac:dyDescent="0.25">
      <c r="A385">
        <v>7404003024</v>
      </c>
      <c r="B385" t="s">
        <v>9166</v>
      </c>
      <c r="C385" t="s">
        <v>1255</v>
      </c>
      <c r="D385">
        <v>1</v>
      </c>
      <c r="H385" t="s">
        <v>8744</v>
      </c>
      <c r="I385">
        <v>3</v>
      </c>
    </row>
    <row r="386" spans="1:9" x14ac:dyDescent="0.25">
      <c r="A386">
        <v>7404003024</v>
      </c>
      <c r="B386" t="s">
        <v>9166</v>
      </c>
      <c r="C386" t="s">
        <v>8967</v>
      </c>
      <c r="D386">
        <v>2</v>
      </c>
      <c r="H386" t="s">
        <v>9476</v>
      </c>
      <c r="I386">
        <v>2</v>
      </c>
    </row>
    <row r="387" spans="1:9" x14ac:dyDescent="0.25">
      <c r="A387">
        <v>7404003024</v>
      </c>
      <c r="B387" t="s">
        <v>9166</v>
      </c>
      <c r="C387" t="s">
        <v>4742</v>
      </c>
      <c r="D387">
        <v>7</v>
      </c>
      <c r="H387" t="s">
        <v>8820</v>
      </c>
      <c r="I387">
        <v>11</v>
      </c>
    </row>
    <row r="388" spans="1:9" x14ac:dyDescent="0.25">
      <c r="A388">
        <v>7404003024</v>
      </c>
      <c r="B388" t="s">
        <v>9166</v>
      </c>
      <c r="C388" t="s">
        <v>4997</v>
      </c>
      <c r="D388">
        <v>7</v>
      </c>
      <c r="H388" t="s">
        <v>8789</v>
      </c>
      <c r="I388">
        <v>2</v>
      </c>
    </row>
    <row r="389" spans="1:9" x14ac:dyDescent="0.25">
      <c r="A389">
        <v>7404003024</v>
      </c>
      <c r="B389" t="s">
        <v>9166</v>
      </c>
      <c r="C389" t="s">
        <v>4883</v>
      </c>
      <c r="D389">
        <v>1</v>
      </c>
      <c r="H389" t="s">
        <v>9370</v>
      </c>
      <c r="I389">
        <v>1</v>
      </c>
    </row>
    <row r="390" spans="1:9" x14ac:dyDescent="0.25">
      <c r="A390">
        <v>7404003024</v>
      </c>
      <c r="B390" t="s">
        <v>9166</v>
      </c>
      <c r="C390" t="s">
        <v>8975</v>
      </c>
      <c r="D390">
        <v>2</v>
      </c>
      <c r="H390" t="s">
        <v>7897</v>
      </c>
      <c r="I390">
        <v>2</v>
      </c>
    </row>
    <row r="391" spans="1:9" x14ac:dyDescent="0.25">
      <c r="A391">
        <v>7404003024</v>
      </c>
      <c r="B391" t="s">
        <v>9166</v>
      </c>
      <c r="C391" t="s">
        <v>1542</v>
      </c>
      <c r="D391">
        <v>2</v>
      </c>
      <c r="H391" t="s">
        <v>5124</v>
      </c>
      <c r="I391">
        <v>1</v>
      </c>
    </row>
    <row r="392" spans="1:9" x14ac:dyDescent="0.25">
      <c r="A392">
        <v>7404003024</v>
      </c>
      <c r="B392" t="s">
        <v>9166</v>
      </c>
      <c r="C392" t="s">
        <v>8965</v>
      </c>
      <c r="D392">
        <v>1</v>
      </c>
      <c r="H392" t="s">
        <v>5148</v>
      </c>
      <c r="I392">
        <v>2</v>
      </c>
    </row>
    <row r="393" spans="1:9" x14ac:dyDescent="0.25">
      <c r="A393">
        <v>7404003024</v>
      </c>
      <c r="B393" t="s">
        <v>9166</v>
      </c>
      <c r="C393" t="s">
        <v>4442</v>
      </c>
      <c r="D393">
        <v>1</v>
      </c>
      <c r="H393" t="s">
        <v>8793</v>
      </c>
      <c r="I393">
        <v>11</v>
      </c>
    </row>
    <row r="394" spans="1:9" x14ac:dyDescent="0.25">
      <c r="A394">
        <v>7404003024</v>
      </c>
      <c r="B394" t="s">
        <v>9166</v>
      </c>
      <c r="C394" t="s">
        <v>4513</v>
      </c>
      <c r="D394">
        <v>1</v>
      </c>
      <c r="H394" t="s">
        <v>9428</v>
      </c>
      <c r="I394">
        <v>5</v>
      </c>
    </row>
    <row r="395" spans="1:9" x14ac:dyDescent="0.25">
      <c r="A395">
        <v>7404003024</v>
      </c>
      <c r="B395" t="s">
        <v>9166</v>
      </c>
      <c r="C395" t="s">
        <v>6716</v>
      </c>
      <c r="D395">
        <v>2</v>
      </c>
      <c r="H395" t="s">
        <v>5455</v>
      </c>
      <c r="I395">
        <v>3</v>
      </c>
    </row>
    <row r="396" spans="1:9" x14ac:dyDescent="0.25">
      <c r="A396">
        <v>7404003024</v>
      </c>
      <c r="B396" t="s">
        <v>9166</v>
      </c>
      <c r="C396" t="s">
        <v>8976</v>
      </c>
      <c r="D396">
        <v>3</v>
      </c>
      <c r="H396" t="s">
        <v>8742</v>
      </c>
      <c r="I396">
        <v>1</v>
      </c>
    </row>
    <row r="397" spans="1:9" x14ac:dyDescent="0.25">
      <c r="A397">
        <v>7404003024</v>
      </c>
      <c r="B397" t="s">
        <v>9166</v>
      </c>
      <c r="C397" t="s">
        <v>8961</v>
      </c>
      <c r="D397">
        <v>2</v>
      </c>
      <c r="H397" t="s">
        <v>5537</v>
      </c>
      <c r="I397">
        <v>26</v>
      </c>
    </row>
    <row r="398" spans="1:9" x14ac:dyDescent="0.25">
      <c r="A398">
        <v>7404003024</v>
      </c>
      <c r="B398" t="s">
        <v>9166</v>
      </c>
      <c r="C398" t="s">
        <v>5148</v>
      </c>
      <c r="D398">
        <v>4</v>
      </c>
      <c r="H398" t="s">
        <v>5558</v>
      </c>
      <c r="I398">
        <v>1</v>
      </c>
    </row>
    <row r="399" spans="1:9" x14ac:dyDescent="0.25">
      <c r="A399">
        <v>7404003024</v>
      </c>
      <c r="B399" t="s">
        <v>9166</v>
      </c>
      <c r="C399" t="s">
        <v>9508</v>
      </c>
      <c r="D399">
        <v>6</v>
      </c>
      <c r="H399" t="s">
        <v>9405</v>
      </c>
      <c r="I399">
        <v>1</v>
      </c>
    </row>
    <row r="400" spans="1:9" x14ac:dyDescent="0.25">
      <c r="A400">
        <v>7404003024</v>
      </c>
      <c r="B400" t="s">
        <v>9166</v>
      </c>
      <c r="C400" t="s">
        <v>6745</v>
      </c>
      <c r="D400">
        <v>1</v>
      </c>
      <c r="H400" t="s">
        <v>6973</v>
      </c>
      <c r="I400">
        <v>1</v>
      </c>
    </row>
    <row r="401" spans="1:9" x14ac:dyDescent="0.25">
      <c r="A401">
        <v>7404003024</v>
      </c>
      <c r="B401" t="s">
        <v>9166</v>
      </c>
      <c r="C401" t="s">
        <v>8969</v>
      </c>
      <c r="D401">
        <v>2</v>
      </c>
      <c r="H401" t="s">
        <v>9425</v>
      </c>
      <c r="I401">
        <v>1</v>
      </c>
    </row>
    <row r="402" spans="1:9" x14ac:dyDescent="0.25">
      <c r="A402">
        <v>7404003024</v>
      </c>
      <c r="B402" t="s">
        <v>9166</v>
      </c>
      <c r="C402" t="s">
        <v>8968</v>
      </c>
      <c r="D402">
        <v>1</v>
      </c>
      <c r="H402" t="s">
        <v>9427</v>
      </c>
      <c r="I402">
        <v>1</v>
      </c>
    </row>
    <row r="403" spans="1:9" x14ac:dyDescent="0.25">
      <c r="A403">
        <v>7404003024</v>
      </c>
      <c r="B403" t="s">
        <v>9166</v>
      </c>
      <c r="C403" t="s">
        <v>6845</v>
      </c>
      <c r="D403">
        <v>2</v>
      </c>
      <c r="H403" t="s">
        <v>9429</v>
      </c>
      <c r="I403">
        <v>11</v>
      </c>
    </row>
    <row r="404" spans="1:9" x14ac:dyDescent="0.25">
      <c r="A404">
        <v>7404003024</v>
      </c>
      <c r="B404" t="s">
        <v>9166</v>
      </c>
      <c r="C404" t="s">
        <v>8958</v>
      </c>
      <c r="D404">
        <v>1</v>
      </c>
      <c r="H404" t="s">
        <v>9430</v>
      </c>
      <c r="I404">
        <v>1</v>
      </c>
    </row>
    <row r="405" spans="1:9" x14ac:dyDescent="0.25">
      <c r="A405">
        <v>7404003024</v>
      </c>
      <c r="B405" t="s">
        <v>9166</v>
      </c>
      <c r="C405" t="s">
        <v>6834</v>
      </c>
      <c r="D405">
        <v>2</v>
      </c>
      <c r="H405" t="s">
        <v>9431</v>
      </c>
      <c r="I405">
        <v>1</v>
      </c>
    </row>
    <row r="406" spans="1:9" x14ac:dyDescent="0.25">
      <c r="A406">
        <v>7404003024</v>
      </c>
      <c r="B406" t="s">
        <v>9166</v>
      </c>
      <c r="C406" t="s">
        <v>8810</v>
      </c>
      <c r="D406">
        <v>5</v>
      </c>
      <c r="H406" t="s">
        <v>9432</v>
      </c>
      <c r="I406">
        <v>2</v>
      </c>
    </row>
    <row r="407" spans="1:9" x14ac:dyDescent="0.25">
      <c r="A407">
        <v>7404003024</v>
      </c>
      <c r="B407" t="s">
        <v>9166</v>
      </c>
      <c r="C407" t="s">
        <v>8971</v>
      </c>
      <c r="D407">
        <v>1</v>
      </c>
      <c r="H407" t="s">
        <v>9433</v>
      </c>
      <c r="I407">
        <v>4</v>
      </c>
    </row>
    <row r="408" spans="1:9" x14ac:dyDescent="0.25">
      <c r="A408">
        <v>7404003024</v>
      </c>
      <c r="B408" t="s">
        <v>9166</v>
      </c>
      <c r="C408" t="s">
        <v>9509</v>
      </c>
      <c r="D408">
        <v>1</v>
      </c>
      <c r="H408" t="s">
        <v>9434</v>
      </c>
      <c r="I408">
        <v>3</v>
      </c>
    </row>
    <row r="409" spans="1:9" x14ac:dyDescent="0.25">
      <c r="A409">
        <v>7404003024</v>
      </c>
      <c r="B409" t="s">
        <v>9166</v>
      </c>
      <c r="C409" t="s">
        <v>4761</v>
      </c>
      <c r="D409">
        <v>5</v>
      </c>
      <c r="H409" t="s">
        <v>9436</v>
      </c>
      <c r="I409">
        <v>2</v>
      </c>
    </row>
    <row r="410" spans="1:9" x14ac:dyDescent="0.25">
      <c r="A410">
        <v>7404003024</v>
      </c>
      <c r="B410" t="s">
        <v>9166</v>
      </c>
      <c r="C410" t="s">
        <v>5124</v>
      </c>
      <c r="D410">
        <v>1</v>
      </c>
      <c r="H410" t="s">
        <v>9437</v>
      </c>
      <c r="I410">
        <v>2</v>
      </c>
    </row>
    <row r="411" spans="1:9" x14ac:dyDescent="0.25">
      <c r="A411">
        <v>7404003024</v>
      </c>
      <c r="B411" t="s">
        <v>9166</v>
      </c>
      <c r="C411" t="s">
        <v>5455</v>
      </c>
      <c r="D411">
        <v>5</v>
      </c>
      <c r="H411" t="s">
        <v>9438</v>
      </c>
      <c r="I411">
        <v>1</v>
      </c>
    </row>
    <row r="412" spans="1:9" x14ac:dyDescent="0.25">
      <c r="A412">
        <v>7404003024</v>
      </c>
      <c r="B412" t="s">
        <v>9166</v>
      </c>
      <c r="C412" t="s">
        <v>8795</v>
      </c>
      <c r="D412">
        <v>1</v>
      </c>
      <c r="H412" t="s">
        <v>9440</v>
      </c>
      <c r="I412">
        <v>1</v>
      </c>
    </row>
    <row r="413" spans="1:9" x14ac:dyDescent="0.25">
      <c r="A413">
        <v>7404003024</v>
      </c>
      <c r="B413" t="s">
        <v>9166</v>
      </c>
      <c r="C413" t="s">
        <v>8199</v>
      </c>
      <c r="D413">
        <v>2</v>
      </c>
      <c r="H413" t="s">
        <v>5020</v>
      </c>
      <c r="I413">
        <v>2</v>
      </c>
    </row>
    <row r="414" spans="1:9" x14ac:dyDescent="0.25">
      <c r="A414">
        <v>7404003024</v>
      </c>
      <c r="B414" t="s">
        <v>9166</v>
      </c>
      <c r="C414" t="s">
        <v>7542</v>
      </c>
      <c r="D414">
        <v>2</v>
      </c>
      <c r="H414" t="s">
        <v>9441</v>
      </c>
      <c r="I414">
        <v>1</v>
      </c>
    </row>
    <row r="415" spans="1:9" x14ac:dyDescent="0.25">
      <c r="A415">
        <v>7404003024</v>
      </c>
      <c r="B415" t="s">
        <v>9166</v>
      </c>
      <c r="C415" t="s">
        <v>8966</v>
      </c>
      <c r="D415">
        <v>1</v>
      </c>
      <c r="H415" t="s">
        <v>5022</v>
      </c>
      <c r="I415">
        <v>6</v>
      </c>
    </row>
    <row r="416" spans="1:9" x14ac:dyDescent="0.25">
      <c r="A416">
        <v>7404003024</v>
      </c>
      <c r="B416" t="s">
        <v>9166</v>
      </c>
      <c r="C416" t="s">
        <v>8076</v>
      </c>
      <c r="D416">
        <v>2</v>
      </c>
      <c r="H416" t="s">
        <v>1309</v>
      </c>
      <c r="I416">
        <v>1</v>
      </c>
    </row>
    <row r="417" spans="1:9" x14ac:dyDescent="0.25">
      <c r="A417">
        <v>7404003024</v>
      </c>
      <c r="B417" t="s">
        <v>9166</v>
      </c>
      <c r="C417" t="s">
        <v>8973</v>
      </c>
      <c r="D417">
        <v>4</v>
      </c>
      <c r="H417" t="s">
        <v>9442</v>
      </c>
      <c r="I417">
        <v>1</v>
      </c>
    </row>
    <row r="418" spans="1:9" x14ac:dyDescent="0.25">
      <c r="A418">
        <v>7404003024</v>
      </c>
      <c r="B418" t="s">
        <v>9166</v>
      </c>
      <c r="C418" t="s">
        <v>6015</v>
      </c>
      <c r="D418">
        <v>1</v>
      </c>
      <c r="H418" t="s">
        <v>9443</v>
      </c>
      <c r="I418">
        <v>4</v>
      </c>
    </row>
    <row r="419" spans="1:9" x14ac:dyDescent="0.25">
      <c r="A419">
        <v>7404003024</v>
      </c>
      <c r="B419" t="s">
        <v>9166</v>
      </c>
      <c r="C419" t="s">
        <v>8800</v>
      </c>
      <c r="D419">
        <v>2</v>
      </c>
      <c r="H419" t="s">
        <v>8124</v>
      </c>
      <c r="I419">
        <v>1</v>
      </c>
    </row>
    <row r="420" spans="1:9" x14ac:dyDescent="0.25">
      <c r="A420">
        <v>7404003024</v>
      </c>
      <c r="B420" t="s">
        <v>9166</v>
      </c>
      <c r="C420" t="s">
        <v>6848</v>
      </c>
      <c r="D420">
        <v>1</v>
      </c>
      <c r="H420" t="s">
        <v>9444</v>
      </c>
      <c r="I420">
        <v>1</v>
      </c>
    </row>
    <row r="421" spans="1:9" x14ac:dyDescent="0.25">
      <c r="A421">
        <v>7404003024</v>
      </c>
      <c r="B421" t="s">
        <v>9166</v>
      </c>
      <c r="C421" t="s">
        <v>8972</v>
      </c>
      <c r="D421">
        <v>1</v>
      </c>
      <c r="H421" t="s">
        <v>9445</v>
      </c>
      <c r="I421">
        <v>1</v>
      </c>
    </row>
    <row r="422" spans="1:9" x14ac:dyDescent="0.25">
      <c r="A422">
        <v>7404003024</v>
      </c>
      <c r="B422" t="s">
        <v>9166</v>
      </c>
      <c r="C422" t="s">
        <v>5326</v>
      </c>
      <c r="D422">
        <v>4</v>
      </c>
      <c r="H422" t="s">
        <v>9446</v>
      </c>
      <c r="I422">
        <v>8</v>
      </c>
    </row>
    <row r="423" spans="1:9" x14ac:dyDescent="0.25">
      <c r="A423">
        <v>7404003024</v>
      </c>
      <c r="B423" t="s">
        <v>9166</v>
      </c>
      <c r="C423" t="s">
        <v>8963</v>
      </c>
      <c r="D423">
        <v>4</v>
      </c>
      <c r="H423" t="s">
        <v>9447</v>
      </c>
      <c r="I423">
        <v>1</v>
      </c>
    </row>
    <row r="424" spans="1:9" x14ac:dyDescent="0.25">
      <c r="A424">
        <v>7404003024</v>
      </c>
      <c r="B424" t="s">
        <v>9166</v>
      </c>
      <c r="C424" t="s">
        <v>8970</v>
      </c>
      <c r="D424">
        <v>1</v>
      </c>
      <c r="H424" t="s">
        <v>9448</v>
      </c>
      <c r="I424">
        <v>1</v>
      </c>
    </row>
    <row r="425" spans="1:9" x14ac:dyDescent="0.25">
      <c r="A425">
        <v>7404003024</v>
      </c>
      <c r="B425" t="s">
        <v>9166</v>
      </c>
      <c r="C425" t="s">
        <v>6130</v>
      </c>
      <c r="D425">
        <v>1</v>
      </c>
      <c r="H425" t="s">
        <v>9449</v>
      </c>
      <c r="I425">
        <v>2</v>
      </c>
    </row>
    <row r="426" spans="1:9" x14ac:dyDescent="0.25">
      <c r="A426">
        <v>7404003024</v>
      </c>
      <c r="B426" t="s">
        <v>9166</v>
      </c>
      <c r="C426" t="s">
        <v>8964</v>
      </c>
      <c r="D426">
        <v>2</v>
      </c>
      <c r="H426" t="s">
        <v>9450</v>
      </c>
      <c r="I426">
        <v>1</v>
      </c>
    </row>
    <row r="427" spans="1:9" x14ac:dyDescent="0.25">
      <c r="A427">
        <v>7404003024</v>
      </c>
      <c r="B427" t="s">
        <v>9166</v>
      </c>
      <c r="C427" t="s">
        <v>8974</v>
      </c>
      <c r="D427">
        <v>4</v>
      </c>
      <c r="H427" t="s">
        <v>8282</v>
      </c>
      <c r="I427">
        <v>1</v>
      </c>
    </row>
    <row r="428" spans="1:9" x14ac:dyDescent="0.25">
      <c r="A428">
        <v>7404003024</v>
      </c>
      <c r="B428" t="s">
        <v>9166</v>
      </c>
      <c r="C428" t="s">
        <v>4840</v>
      </c>
      <c r="D428">
        <v>5</v>
      </c>
      <c r="H428" t="s">
        <v>9451</v>
      </c>
      <c r="I428">
        <v>10</v>
      </c>
    </row>
    <row r="429" spans="1:9" x14ac:dyDescent="0.25">
      <c r="A429">
        <v>7404003024</v>
      </c>
      <c r="B429" t="s">
        <v>9166</v>
      </c>
      <c r="C429" t="s">
        <v>3152</v>
      </c>
      <c r="D429">
        <v>2</v>
      </c>
      <c r="H429" t="s">
        <v>9452</v>
      </c>
      <c r="I429">
        <v>5</v>
      </c>
    </row>
    <row r="430" spans="1:9" x14ac:dyDescent="0.25">
      <c r="A430">
        <v>7404003024</v>
      </c>
      <c r="B430" t="s">
        <v>9166</v>
      </c>
      <c r="C430" t="s">
        <v>8030</v>
      </c>
      <c r="D430">
        <v>2</v>
      </c>
      <c r="H430" t="s">
        <v>9453</v>
      </c>
      <c r="I430">
        <v>39</v>
      </c>
    </row>
    <row r="431" spans="1:9" x14ac:dyDescent="0.25">
      <c r="A431">
        <v>7410006513</v>
      </c>
      <c r="B431" t="s">
        <v>8693</v>
      </c>
      <c r="C431" t="s">
        <v>8796</v>
      </c>
      <c r="D431">
        <v>3</v>
      </c>
      <c r="H431" t="s">
        <v>9454</v>
      </c>
      <c r="I431">
        <v>1</v>
      </c>
    </row>
    <row r="432" spans="1:9" x14ac:dyDescent="0.25">
      <c r="A432">
        <v>7410006513</v>
      </c>
      <c r="B432" t="s">
        <v>8693</v>
      </c>
      <c r="C432" t="s">
        <v>3710</v>
      </c>
      <c r="D432">
        <v>2</v>
      </c>
      <c r="H432" t="s">
        <v>9455</v>
      </c>
      <c r="I432">
        <v>1</v>
      </c>
    </row>
    <row r="433" spans="1:9" x14ac:dyDescent="0.25">
      <c r="A433">
        <v>7410006513</v>
      </c>
      <c r="B433" t="s">
        <v>8693</v>
      </c>
      <c r="C433" t="s">
        <v>8811</v>
      </c>
      <c r="D433">
        <v>1</v>
      </c>
      <c r="H433" t="s">
        <v>9456</v>
      </c>
      <c r="I433">
        <v>1</v>
      </c>
    </row>
    <row r="434" spans="1:9" x14ac:dyDescent="0.25">
      <c r="A434">
        <v>7410006513</v>
      </c>
      <c r="B434" t="s">
        <v>8693</v>
      </c>
      <c r="C434" t="s">
        <v>9510</v>
      </c>
      <c r="D434">
        <v>1</v>
      </c>
      <c r="H434" t="s">
        <v>9458</v>
      </c>
      <c r="I434">
        <v>1</v>
      </c>
    </row>
    <row r="435" spans="1:9" x14ac:dyDescent="0.25">
      <c r="A435">
        <v>7410006513</v>
      </c>
      <c r="B435" t="s">
        <v>8693</v>
      </c>
      <c r="C435" t="s">
        <v>9511</v>
      </c>
      <c r="D435">
        <v>1</v>
      </c>
      <c r="H435" t="s">
        <v>9459</v>
      </c>
      <c r="I435">
        <v>1</v>
      </c>
    </row>
    <row r="436" spans="1:9" x14ac:dyDescent="0.25">
      <c r="A436">
        <v>7410006513</v>
      </c>
      <c r="B436" t="s">
        <v>8693</v>
      </c>
      <c r="C436" t="s">
        <v>9512</v>
      </c>
      <c r="D436">
        <v>2</v>
      </c>
      <c r="H436" t="s">
        <v>9460</v>
      </c>
      <c r="I436">
        <v>2</v>
      </c>
    </row>
    <row r="437" spans="1:9" x14ac:dyDescent="0.25">
      <c r="A437">
        <v>7410006513</v>
      </c>
      <c r="B437" t="s">
        <v>8693</v>
      </c>
      <c r="C437" t="s">
        <v>4842</v>
      </c>
      <c r="D437">
        <v>2</v>
      </c>
      <c r="H437" t="s">
        <v>9462</v>
      </c>
      <c r="I437">
        <v>1</v>
      </c>
    </row>
    <row r="438" spans="1:9" x14ac:dyDescent="0.25">
      <c r="A438">
        <v>7410006513</v>
      </c>
      <c r="B438" t="s">
        <v>8693</v>
      </c>
      <c r="C438" t="s">
        <v>8821</v>
      </c>
      <c r="D438">
        <v>2</v>
      </c>
      <c r="H438" t="s">
        <v>6464</v>
      </c>
      <c r="I438">
        <v>3</v>
      </c>
    </row>
    <row r="439" spans="1:9" x14ac:dyDescent="0.25">
      <c r="A439">
        <v>7410006513</v>
      </c>
      <c r="B439" t="s">
        <v>8693</v>
      </c>
      <c r="C439" t="s">
        <v>8795</v>
      </c>
      <c r="D439">
        <v>1</v>
      </c>
      <c r="H439" t="s">
        <v>9463</v>
      </c>
      <c r="I439">
        <v>9</v>
      </c>
    </row>
    <row r="440" spans="1:9" x14ac:dyDescent="0.25">
      <c r="A440">
        <v>7410006513</v>
      </c>
      <c r="B440" t="s">
        <v>8693</v>
      </c>
      <c r="C440" t="s">
        <v>9513</v>
      </c>
      <c r="D440">
        <v>1</v>
      </c>
      <c r="H440" t="s">
        <v>9465</v>
      </c>
      <c r="I440">
        <v>4</v>
      </c>
    </row>
    <row r="441" spans="1:9" x14ac:dyDescent="0.25">
      <c r="A441">
        <v>7410006513</v>
      </c>
      <c r="B441" t="s">
        <v>8693</v>
      </c>
      <c r="C441" t="s">
        <v>9337</v>
      </c>
      <c r="D441">
        <v>3</v>
      </c>
      <c r="H441" t="s">
        <v>9466</v>
      </c>
      <c r="I441">
        <v>2</v>
      </c>
    </row>
    <row r="442" spans="1:9" x14ac:dyDescent="0.25">
      <c r="A442">
        <v>7410006513</v>
      </c>
      <c r="B442" t="s">
        <v>8693</v>
      </c>
      <c r="C442" t="s">
        <v>9514</v>
      </c>
      <c r="D442">
        <v>1</v>
      </c>
      <c r="H442" t="s">
        <v>9467</v>
      </c>
      <c r="I442">
        <v>1</v>
      </c>
    </row>
    <row r="443" spans="1:9" x14ac:dyDescent="0.25">
      <c r="A443">
        <v>7415003234</v>
      </c>
      <c r="B443" t="s">
        <v>9111</v>
      </c>
      <c r="C443" t="s">
        <v>1611</v>
      </c>
      <c r="D443">
        <v>1</v>
      </c>
      <c r="H443" t="s">
        <v>9468</v>
      </c>
      <c r="I443">
        <v>138</v>
      </c>
    </row>
    <row r="444" spans="1:9" x14ac:dyDescent="0.25">
      <c r="A444">
        <v>7415003234</v>
      </c>
      <c r="B444" t="s">
        <v>9111</v>
      </c>
      <c r="C444" t="s">
        <v>6748</v>
      </c>
      <c r="D444">
        <v>1</v>
      </c>
      <c r="H444" t="s">
        <v>5523</v>
      </c>
      <c r="I444">
        <v>2</v>
      </c>
    </row>
    <row r="445" spans="1:9" x14ac:dyDescent="0.25">
      <c r="A445">
        <v>7415003234</v>
      </c>
      <c r="B445" t="s">
        <v>9111</v>
      </c>
      <c r="C445" t="s">
        <v>4840</v>
      </c>
      <c r="D445">
        <v>1</v>
      </c>
      <c r="H445" t="s">
        <v>9469</v>
      </c>
      <c r="I445">
        <v>1</v>
      </c>
    </row>
    <row r="446" spans="1:9" x14ac:dyDescent="0.25">
      <c r="A446">
        <v>7415003234</v>
      </c>
      <c r="B446" t="s">
        <v>9111</v>
      </c>
      <c r="C446" t="s">
        <v>8796</v>
      </c>
      <c r="D446">
        <v>1</v>
      </c>
      <c r="H446" t="s">
        <v>9470</v>
      </c>
      <c r="I446">
        <v>1</v>
      </c>
    </row>
    <row r="447" spans="1:9" x14ac:dyDescent="0.25">
      <c r="A447">
        <v>7415003234</v>
      </c>
      <c r="B447" t="s">
        <v>9111</v>
      </c>
      <c r="C447" t="s">
        <v>8797</v>
      </c>
      <c r="D447">
        <v>1</v>
      </c>
      <c r="H447" t="s">
        <v>9472</v>
      </c>
      <c r="I447">
        <v>1</v>
      </c>
    </row>
    <row r="448" spans="1:9" x14ac:dyDescent="0.25">
      <c r="A448">
        <v>7415003234</v>
      </c>
      <c r="B448" t="s">
        <v>9111</v>
      </c>
      <c r="C448" t="s">
        <v>8790</v>
      </c>
      <c r="D448">
        <v>1</v>
      </c>
      <c r="H448" t="s">
        <v>9473</v>
      </c>
      <c r="I448">
        <v>3</v>
      </c>
    </row>
    <row r="449" spans="1:9" x14ac:dyDescent="0.25">
      <c r="A449">
        <v>7415003234</v>
      </c>
      <c r="B449" t="s">
        <v>9111</v>
      </c>
      <c r="C449" t="s">
        <v>9484</v>
      </c>
      <c r="D449">
        <v>3</v>
      </c>
      <c r="H449" t="s">
        <v>9474</v>
      </c>
      <c r="I449">
        <v>3</v>
      </c>
    </row>
    <row r="450" spans="1:9" x14ac:dyDescent="0.25">
      <c r="A450">
        <v>7415003234</v>
      </c>
      <c r="B450" t="s">
        <v>9111</v>
      </c>
      <c r="C450" t="s">
        <v>9515</v>
      </c>
      <c r="D450">
        <v>1</v>
      </c>
      <c r="H450" t="s">
        <v>9475</v>
      </c>
      <c r="I450">
        <v>2</v>
      </c>
    </row>
    <row r="451" spans="1:9" x14ac:dyDescent="0.25">
      <c r="A451">
        <v>7415003234</v>
      </c>
      <c r="B451" t="s">
        <v>9111</v>
      </c>
      <c r="C451" t="s">
        <v>5537</v>
      </c>
      <c r="D451">
        <v>1</v>
      </c>
      <c r="F451">
        <v>7414001428</v>
      </c>
      <c r="G451" t="s">
        <v>8697</v>
      </c>
      <c r="H451" t="s">
        <v>8914</v>
      </c>
      <c r="I451">
        <v>2</v>
      </c>
    </row>
    <row r="452" spans="1:9" x14ac:dyDescent="0.25">
      <c r="A452">
        <v>7415003234</v>
      </c>
      <c r="B452" t="s">
        <v>9111</v>
      </c>
      <c r="C452" t="s">
        <v>5416</v>
      </c>
      <c r="D452">
        <v>1</v>
      </c>
      <c r="H452" t="s">
        <v>1468</v>
      </c>
      <c r="I452">
        <v>2</v>
      </c>
    </row>
    <row r="453" spans="1:9" x14ac:dyDescent="0.25">
      <c r="A453">
        <v>7415003234</v>
      </c>
      <c r="B453" t="s">
        <v>9111</v>
      </c>
      <c r="C453" t="s">
        <v>8791</v>
      </c>
      <c r="D453">
        <v>1</v>
      </c>
      <c r="H453" t="s">
        <v>1611</v>
      </c>
      <c r="I453">
        <v>1</v>
      </c>
    </row>
    <row r="454" spans="1:9" x14ac:dyDescent="0.25">
      <c r="A454">
        <v>7414003633</v>
      </c>
      <c r="B454" t="s">
        <v>8699</v>
      </c>
      <c r="C454" t="s">
        <v>8876</v>
      </c>
      <c r="D454">
        <v>1</v>
      </c>
      <c r="H454" t="s">
        <v>2066</v>
      </c>
      <c r="I454">
        <v>5</v>
      </c>
    </row>
    <row r="455" spans="1:9" x14ac:dyDescent="0.25">
      <c r="A455">
        <v>7414003633</v>
      </c>
      <c r="B455" t="s">
        <v>8699</v>
      </c>
      <c r="C455" t="s">
        <v>8856</v>
      </c>
      <c r="D455">
        <v>1</v>
      </c>
      <c r="H455" t="s">
        <v>8806</v>
      </c>
      <c r="I455">
        <v>1</v>
      </c>
    </row>
    <row r="456" spans="1:9" x14ac:dyDescent="0.25">
      <c r="A456">
        <v>7414003633</v>
      </c>
      <c r="B456" t="s">
        <v>8699</v>
      </c>
      <c r="C456" t="s">
        <v>8877</v>
      </c>
      <c r="D456">
        <v>1</v>
      </c>
      <c r="H456" t="s">
        <v>8706</v>
      </c>
      <c r="I456">
        <v>2</v>
      </c>
    </row>
    <row r="457" spans="1:9" x14ac:dyDescent="0.25">
      <c r="A457">
        <v>7414003633</v>
      </c>
      <c r="B457" t="s">
        <v>8699</v>
      </c>
      <c r="C457" t="s">
        <v>8878</v>
      </c>
      <c r="D457">
        <v>1</v>
      </c>
      <c r="H457" t="s">
        <v>2375</v>
      </c>
      <c r="I457">
        <v>1</v>
      </c>
    </row>
    <row r="458" spans="1:9" x14ac:dyDescent="0.25">
      <c r="A458">
        <v>7414003633</v>
      </c>
      <c r="B458" t="s">
        <v>8699</v>
      </c>
      <c r="C458" t="s">
        <v>8855</v>
      </c>
      <c r="D458">
        <v>1</v>
      </c>
      <c r="H458" t="s">
        <v>8721</v>
      </c>
      <c r="I458">
        <v>3</v>
      </c>
    </row>
    <row r="459" spans="1:9" x14ac:dyDescent="0.25">
      <c r="A459">
        <v>7414003633</v>
      </c>
      <c r="B459" t="s">
        <v>8699</v>
      </c>
      <c r="C459" t="s">
        <v>8880</v>
      </c>
      <c r="D459">
        <v>1</v>
      </c>
      <c r="H459" t="s">
        <v>2728</v>
      </c>
      <c r="I459">
        <v>5</v>
      </c>
    </row>
    <row r="460" spans="1:9" x14ac:dyDescent="0.25">
      <c r="A460">
        <v>7414003633</v>
      </c>
      <c r="B460" t="s">
        <v>8699</v>
      </c>
      <c r="C460" t="s">
        <v>8901</v>
      </c>
      <c r="D460">
        <v>1</v>
      </c>
      <c r="H460" t="s">
        <v>3023</v>
      </c>
      <c r="I460">
        <v>2</v>
      </c>
    </row>
    <row r="461" spans="1:9" x14ac:dyDescent="0.25">
      <c r="A461">
        <v>7414003633</v>
      </c>
      <c r="B461" t="s">
        <v>8699</v>
      </c>
      <c r="C461" t="s">
        <v>9516</v>
      </c>
      <c r="D461">
        <v>1</v>
      </c>
      <c r="H461" t="s">
        <v>3204</v>
      </c>
      <c r="I461">
        <v>26</v>
      </c>
    </row>
    <row r="462" spans="1:9" x14ac:dyDescent="0.25">
      <c r="A462">
        <v>7414003633</v>
      </c>
      <c r="B462" t="s">
        <v>8699</v>
      </c>
      <c r="C462" t="s">
        <v>8864</v>
      </c>
      <c r="D462">
        <v>1</v>
      </c>
      <c r="H462" t="s">
        <v>3220</v>
      </c>
      <c r="I462">
        <v>7</v>
      </c>
    </row>
    <row r="463" spans="1:9" x14ac:dyDescent="0.25">
      <c r="A463">
        <v>7414003633</v>
      </c>
      <c r="B463" t="s">
        <v>8699</v>
      </c>
      <c r="C463" t="s">
        <v>9517</v>
      </c>
      <c r="D463">
        <v>1</v>
      </c>
      <c r="H463" t="s">
        <v>9522</v>
      </c>
      <c r="I463">
        <v>2</v>
      </c>
    </row>
    <row r="464" spans="1:9" x14ac:dyDescent="0.25">
      <c r="A464">
        <v>7414003633</v>
      </c>
      <c r="B464" t="s">
        <v>8699</v>
      </c>
      <c r="C464" t="s">
        <v>8880</v>
      </c>
      <c r="D464">
        <v>1</v>
      </c>
      <c r="H464" t="s">
        <v>4165</v>
      </c>
      <c r="I464">
        <v>1</v>
      </c>
    </row>
    <row r="465" spans="1:9" x14ac:dyDescent="0.25">
      <c r="A465">
        <v>7414003633</v>
      </c>
      <c r="B465" t="s">
        <v>8699</v>
      </c>
      <c r="C465" t="s">
        <v>9518</v>
      </c>
      <c r="D465">
        <v>1</v>
      </c>
      <c r="H465" t="s">
        <v>4840</v>
      </c>
      <c r="I465">
        <v>1</v>
      </c>
    </row>
    <row r="466" spans="1:9" x14ac:dyDescent="0.25">
      <c r="A466">
        <v>7414003633</v>
      </c>
      <c r="B466" t="s">
        <v>8699</v>
      </c>
      <c r="C466" t="s">
        <v>8901</v>
      </c>
      <c r="D466">
        <v>2</v>
      </c>
      <c r="H466" t="s">
        <v>8820</v>
      </c>
      <c r="I466">
        <v>1</v>
      </c>
    </row>
    <row r="467" spans="1:9" x14ac:dyDescent="0.25">
      <c r="A467">
        <v>7414003633</v>
      </c>
      <c r="B467" t="s">
        <v>8699</v>
      </c>
      <c r="C467" t="s">
        <v>8849</v>
      </c>
      <c r="D467">
        <v>1</v>
      </c>
      <c r="H467" t="s">
        <v>8815</v>
      </c>
      <c r="I467">
        <v>13</v>
      </c>
    </row>
    <row r="468" spans="1:9" x14ac:dyDescent="0.25">
      <c r="A468">
        <v>7414003633</v>
      </c>
      <c r="B468" t="s">
        <v>8699</v>
      </c>
      <c r="C468" t="s">
        <v>8864</v>
      </c>
      <c r="D468">
        <v>1</v>
      </c>
      <c r="H468" t="s">
        <v>5148</v>
      </c>
      <c r="I468">
        <v>2</v>
      </c>
    </row>
    <row r="469" spans="1:9" x14ac:dyDescent="0.25">
      <c r="A469">
        <v>7414003633</v>
      </c>
      <c r="B469" t="s">
        <v>8699</v>
      </c>
      <c r="C469" t="s">
        <v>8863</v>
      </c>
      <c r="D469">
        <v>1</v>
      </c>
      <c r="H469" t="s">
        <v>8995</v>
      </c>
      <c r="I469">
        <v>3</v>
      </c>
    </row>
    <row r="470" spans="1:9" x14ac:dyDescent="0.25">
      <c r="A470">
        <v>7414003633</v>
      </c>
      <c r="B470" t="s">
        <v>8699</v>
      </c>
      <c r="C470" t="s">
        <v>8861</v>
      </c>
      <c r="D470">
        <v>1</v>
      </c>
      <c r="H470" t="s">
        <v>5326</v>
      </c>
      <c r="I470">
        <v>2</v>
      </c>
    </row>
    <row r="471" spans="1:9" x14ac:dyDescent="0.25">
      <c r="A471">
        <v>7414003633</v>
      </c>
      <c r="B471" t="s">
        <v>8699</v>
      </c>
      <c r="C471" t="s">
        <v>8851</v>
      </c>
      <c r="D471">
        <v>1</v>
      </c>
      <c r="H471" t="s">
        <v>5416</v>
      </c>
      <c r="I471">
        <v>1</v>
      </c>
    </row>
    <row r="472" spans="1:9" x14ac:dyDescent="0.25">
      <c r="A472">
        <v>7414003633</v>
      </c>
      <c r="B472" t="s">
        <v>8699</v>
      </c>
      <c r="C472" t="s">
        <v>8896</v>
      </c>
      <c r="D472">
        <v>1</v>
      </c>
      <c r="H472" t="s">
        <v>8742</v>
      </c>
      <c r="I472">
        <v>2</v>
      </c>
    </row>
    <row r="473" spans="1:9" x14ac:dyDescent="0.25">
      <c r="A473">
        <v>7414003633</v>
      </c>
      <c r="B473" t="s">
        <v>8699</v>
      </c>
      <c r="C473" t="s">
        <v>9519</v>
      </c>
      <c r="D473">
        <v>2</v>
      </c>
      <c r="H473" t="s">
        <v>5537</v>
      </c>
      <c r="I473">
        <v>7</v>
      </c>
    </row>
    <row r="474" spans="1:9" x14ac:dyDescent="0.25">
      <c r="A474">
        <v>7414003633</v>
      </c>
      <c r="B474" t="s">
        <v>8699</v>
      </c>
      <c r="C474" t="s">
        <v>8856</v>
      </c>
      <c r="D474">
        <v>1</v>
      </c>
      <c r="H474" t="s">
        <v>4103</v>
      </c>
      <c r="I474">
        <v>1</v>
      </c>
    </row>
    <row r="475" spans="1:9" x14ac:dyDescent="0.25">
      <c r="A475">
        <v>7414003633</v>
      </c>
      <c r="B475" t="s">
        <v>8699</v>
      </c>
      <c r="C475" t="s">
        <v>8687</v>
      </c>
      <c r="D475">
        <v>1</v>
      </c>
      <c r="H475" t="s">
        <v>9559</v>
      </c>
      <c r="I475">
        <v>1</v>
      </c>
    </row>
    <row r="476" spans="1:9" x14ac:dyDescent="0.25">
      <c r="A476">
        <v>7414003633</v>
      </c>
      <c r="B476" t="s">
        <v>8699</v>
      </c>
      <c r="C476" t="s">
        <v>8858</v>
      </c>
      <c r="D476">
        <v>2</v>
      </c>
      <c r="H476" t="s">
        <v>9560</v>
      </c>
      <c r="I476">
        <v>1</v>
      </c>
    </row>
    <row r="477" spans="1:9" x14ac:dyDescent="0.25">
      <c r="A477">
        <v>7414003633</v>
      </c>
      <c r="B477" t="s">
        <v>8699</v>
      </c>
      <c r="C477" t="s">
        <v>8862</v>
      </c>
      <c r="D477">
        <v>1</v>
      </c>
      <c r="H477" t="s">
        <v>5574</v>
      </c>
      <c r="I477">
        <v>2</v>
      </c>
    </row>
    <row r="478" spans="1:9" x14ac:dyDescent="0.25">
      <c r="A478">
        <v>7414003633</v>
      </c>
      <c r="B478" t="s">
        <v>8699</v>
      </c>
      <c r="C478" t="s">
        <v>8849</v>
      </c>
      <c r="D478">
        <v>1</v>
      </c>
      <c r="H478" t="s">
        <v>755</v>
      </c>
      <c r="I478">
        <v>3</v>
      </c>
    </row>
    <row r="479" spans="1:9" x14ac:dyDescent="0.25">
      <c r="A479">
        <v>7414003633</v>
      </c>
      <c r="B479" t="s">
        <v>8699</v>
      </c>
      <c r="C479" t="s">
        <v>8851</v>
      </c>
      <c r="D479">
        <v>1</v>
      </c>
      <c r="H479" t="s">
        <v>9561</v>
      </c>
      <c r="I479">
        <v>1</v>
      </c>
    </row>
    <row r="480" spans="1:9" x14ac:dyDescent="0.25">
      <c r="A480">
        <v>7414003633</v>
      </c>
      <c r="B480" t="s">
        <v>8699</v>
      </c>
      <c r="C480" t="s">
        <v>8851</v>
      </c>
      <c r="D480">
        <v>1</v>
      </c>
      <c r="F480">
        <v>7414003633</v>
      </c>
      <c r="G480" t="s">
        <v>8699</v>
      </c>
      <c r="H480" t="s">
        <v>8876</v>
      </c>
      <c r="I480">
        <v>3</v>
      </c>
    </row>
    <row r="481" spans="1:9" x14ac:dyDescent="0.25">
      <c r="A481">
        <v>7414003633</v>
      </c>
      <c r="B481" t="s">
        <v>8699</v>
      </c>
      <c r="C481" t="s">
        <v>8846</v>
      </c>
      <c r="D481">
        <v>2</v>
      </c>
      <c r="H481" t="s">
        <v>8850</v>
      </c>
      <c r="I481">
        <v>5</v>
      </c>
    </row>
    <row r="482" spans="1:9" x14ac:dyDescent="0.25">
      <c r="A482">
        <v>7414003633</v>
      </c>
      <c r="B482" t="s">
        <v>8699</v>
      </c>
      <c r="C482" t="s">
        <v>8858</v>
      </c>
      <c r="D482">
        <v>2</v>
      </c>
      <c r="H482" t="s">
        <v>8870</v>
      </c>
      <c r="I482">
        <v>7</v>
      </c>
    </row>
    <row r="483" spans="1:9" x14ac:dyDescent="0.25">
      <c r="A483">
        <v>7414003633</v>
      </c>
      <c r="B483" t="s">
        <v>8699</v>
      </c>
      <c r="C483" t="s">
        <v>8849</v>
      </c>
      <c r="D483">
        <v>1</v>
      </c>
      <c r="H483" t="s">
        <v>8867</v>
      </c>
      <c r="I483">
        <v>3</v>
      </c>
    </row>
    <row r="484" spans="1:9" x14ac:dyDescent="0.25">
      <c r="A484">
        <v>7414003633</v>
      </c>
      <c r="B484" t="s">
        <v>8699</v>
      </c>
      <c r="C484" t="s">
        <v>8896</v>
      </c>
      <c r="D484">
        <v>1</v>
      </c>
      <c r="H484" t="s">
        <v>8864</v>
      </c>
      <c r="I484">
        <v>7</v>
      </c>
    </row>
    <row r="485" spans="1:9" x14ac:dyDescent="0.25">
      <c r="A485">
        <v>7414003633</v>
      </c>
      <c r="B485" t="s">
        <v>8699</v>
      </c>
      <c r="C485" t="s">
        <v>8896</v>
      </c>
      <c r="D485">
        <v>2</v>
      </c>
      <c r="H485" t="s">
        <v>8859</v>
      </c>
      <c r="I485">
        <v>3</v>
      </c>
    </row>
    <row r="486" spans="1:9" x14ac:dyDescent="0.25">
      <c r="A486">
        <v>7414003633</v>
      </c>
      <c r="B486" t="s">
        <v>8699</v>
      </c>
      <c r="C486" t="s">
        <v>8896</v>
      </c>
      <c r="D486">
        <v>2</v>
      </c>
      <c r="H486" t="s">
        <v>8897</v>
      </c>
      <c r="I486">
        <v>2</v>
      </c>
    </row>
    <row r="487" spans="1:9" x14ac:dyDescent="0.25">
      <c r="A487">
        <v>7414003633</v>
      </c>
      <c r="B487" t="s">
        <v>8699</v>
      </c>
      <c r="C487" t="s">
        <v>9520</v>
      </c>
      <c r="D487">
        <v>8</v>
      </c>
      <c r="H487" t="s">
        <v>8860</v>
      </c>
      <c r="I487">
        <v>1</v>
      </c>
    </row>
    <row r="488" spans="1:9" x14ac:dyDescent="0.25">
      <c r="A488">
        <v>7414003633</v>
      </c>
      <c r="B488" t="s">
        <v>8699</v>
      </c>
      <c r="C488" t="s">
        <v>8682</v>
      </c>
      <c r="D488">
        <v>1</v>
      </c>
      <c r="H488" t="s">
        <v>9439</v>
      </c>
      <c r="I488">
        <v>1</v>
      </c>
    </row>
    <row r="489" spans="1:9" x14ac:dyDescent="0.25">
      <c r="A489">
        <v>7414003633</v>
      </c>
      <c r="B489" t="s">
        <v>8699</v>
      </c>
      <c r="C489" t="s">
        <v>8871</v>
      </c>
      <c r="D489">
        <v>1</v>
      </c>
      <c r="H489" t="s">
        <v>8914</v>
      </c>
      <c r="I489">
        <v>11</v>
      </c>
    </row>
    <row r="490" spans="1:9" x14ac:dyDescent="0.25">
      <c r="A490">
        <v>7414003633</v>
      </c>
      <c r="B490" t="s">
        <v>8699</v>
      </c>
      <c r="C490" t="s">
        <v>8851</v>
      </c>
      <c r="D490">
        <v>1</v>
      </c>
      <c r="H490" t="s">
        <v>8875</v>
      </c>
      <c r="I490">
        <v>2</v>
      </c>
    </row>
    <row r="491" spans="1:9" x14ac:dyDescent="0.25">
      <c r="A491">
        <v>7414003633</v>
      </c>
      <c r="B491" t="s">
        <v>8699</v>
      </c>
      <c r="C491" t="s">
        <v>8856</v>
      </c>
      <c r="D491">
        <v>1</v>
      </c>
      <c r="H491" t="s">
        <v>8725</v>
      </c>
      <c r="I491">
        <v>3</v>
      </c>
    </row>
    <row r="492" spans="1:9" x14ac:dyDescent="0.25">
      <c r="A492">
        <v>7414003633</v>
      </c>
      <c r="B492" t="s">
        <v>8699</v>
      </c>
      <c r="C492" t="s">
        <v>8856</v>
      </c>
      <c r="D492">
        <v>1</v>
      </c>
      <c r="H492" t="s">
        <v>8868</v>
      </c>
      <c r="I492">
        <v>1</v>
      </c>
    </row>
    <row r="493" spans="1:9" x14ac:dyDescent="0.25">
      <c r="A493">
        <v>7414003633</v>
      </c>
      <c r="B493" t="s">
        <v>8699</v>
      </c>
      <c r="C493" t="s">
        <v>8875</v>
      </c>
      <c r="D493">
        <v>1</v>
      </c>
      <c r="H493" t="s">
        <v>8880</v>
      </c>
      <c r="I493">
        <v>3</v>
      </c>
    </row>
    <row r="494" spans="1:9" x14ac:dyDescent="0.25">
      <c r="A494">
        <v>7414003633</v>
      </c>
      <c r="B494" t="s">
        <v>8699</v>
      </c>
      <c r="C494" t="s">
        <v>8896</v>
      </c>
      <c r="D494">
        <v>2</v>
      </c>
      <c r="H494" t="s">
        <v>8858</v>
      </c>
      <c r="I494">
        <v>11</v>
      </c>
    </row>
    <row r="495" spans="1:9" x14ac:dyDescent="0.25">
      <c r="A495">
        <v>7414003633</v>
      </c>
      <c r="B495" t="s">
        <v>8699</v>
      </c>
      <c r="C495" t="s">
        <v>8870</v>
      </c>
      <c r="D495">
        <v>1</v>
      </c>
      <c r="H495" t="s">
        <v>8806</v>
      </c>
      <c r="I495">
        <v>5</v>
      </c>
    </row>
    <row r="496" spans="1:9" x14ac:dyDescent="0.25">
      <c r="A496">
        <v>7414003633</v>
      </c>
      <c r="B496" t="s">
        <v>8699</v>
      </c>
      <c r="C496" t="s">
        <v>9521</v>
      </c>
      <c r="D496">
        <v>1</v>
      </c>
      <c r="H496" t="s">
        <v>8706</v>
      </c>
      <c r="I496">
        <v>3</v>
      </c>
    </row>
    <row r="497" spans="1:9" x14ac:dyDescent="0.25">
      <c r="A497">
        <v>7414003633</v>
      </c>
      <c r="B497" t="s">
        <v>8699</v>
      </c>
      <c r="C497" t="s">
        <v>8682</v>
      </c>
      <c r="D497">
        <v>1</v>
      </c>
      <c r="H497" t="s">
        <v>8991</v>
      </c>
      <c r="I497">
        <v>1</v>
      </c>
    </row>
    <row r="498" spans="1:9" x14ac:dyDescent="0.25">
      <c r="A498">
        <v>7414003633</v>
      </c>
      <c r="B498" t="s">
        <v>8699</v>
      </c>
      <c r="C498" t="s">
        <v>8682</v>
      </c>
      <c r="D498">
        <v>1</v>
      </c>
      <c r="H498" t="s">
        <v>2375</v>
      </c>
      <c r="I498">
        <v>12</v>
      </c>
    </row>
    <row r="499" spans="1:9" x14ac:dyDescent="0.25">
      <c r="A499">
        <v>7414003633</v>
      </c>
      <c r="B499" t="s">
        <v>8699</v>
      </c>
      <c r="C499" t="s">
        <v>9522</v>
      </c>
      <c r="D499">
        <v>1</v>
      </c>
      <c r="H499" t="s">
        <v>8857</v>
      </c>
      <c r="I499">
        <v>3</v>
      </c>
    </row>
    <row r="500" spans="1:9" x14ac:dyDescent="0.25">
      <c r="A500">
        <v>7414003633</v>
      </c>
      <c r="B500" t="s">
        <v>8699</v>
      </c>
      <c r="C500" t="s">
        <v>8860</v>
      </c>
      <c r="D500">
        <v>1</v>
      </c>
      <c r="H500" t="s">
        <v>8872</v>
      </c>
      <c r="I500">
        <v>1</v>
      </c>
    </row>
    <row r="501" spans="1:9" x14ac:dyDescent="0.25">
      <c r="A501">
        <v>7414003633</v>
      </c>
      <c r="B501" t="s">
        <v>8699</v>
      </c>
      <c r="C501" t="s">
        <v>8846</v>
      </c>
      <c r="D501">
        <v>1</v>
      </c>
      <c r="H501" t="s">
        <v>8852</v>
      </c>
      <c r="I501">
        <v>3</v>
      </c>
    </row>
    <row r="502" spans="1:9" x14ac:dyDescent="0.25">
      <c r="A502">
        <v>7414003633</v>
      </c>
      <c r="B502" t="s">
        <v>8699</v>
      </c>
      <c r="C502" t="s">
        <v>9519</v>
      </c>
      <c r="D502">
        <v>1</v>
      </c>
      <c r="H502" t="s">
        <v>8901</v>
      </c>
      <c r="I502">
        <v>4</v>
      </c>
    </row>
    <row r="503" spans="1:9" x14ac:dyDescent="0.25">
      <c r="A503">
        <v>7414003633</v>
      </c>
      <c r="B503" t="s">
        <v>8699</v>
      </c>
      <c r="C503" t="s">
        <v>8856</v>
      </c>
      <c r="D503">
        <v>1</v>
      </c>
      <c r="H503" t="s">
        <v>2601</v>
      </c>
      <c r="I503">
        <v>4</v>
      </c>
    </row>
    <row r="504" spans="1:9" x14ac:dyDescent="0.25">
      <c r="A504">
        <v>7414003633</v>
      </c>
      <c r="B504" t="s">
        <v>8699</v>
      </c>
      <c r="C504" t="s">
        <v>9523</v>
      </c>
      <c r="D504">
        <v>1</v>
      </c>
      <c r="H504" t="s">
        <v>8721</v>
      </c>
      <c r="I504">
        <v>3</v>
      </c>
    </row>
    <row r="505" spans="1:9" x14ac:dyDescent="0.25">
      <c r="A505">
        <v>7414003633</v>
      </c>
      <c r="B505" t="s">
        <v>8699</v>
      </c>
      <c r="C505" t="s">
        <v>9524</v>
      </c>
      <c r="D505">
        <v>1</v>
      </c>
      <c r="H505" t="s">
        <v>8856</v>
      </c>
      <c r="I505">
        <v>31</v>
      </c>
    </row>
    <row r="506" spans="1:9" x14ac:dyDescent="0.25">
      <c r="A506">
        <v>7414003633</v>
      </c>
      <c r="B506" t="s">
        <v>8699</v>
      </c>
      <c r="C506" t="s">
        <v>9525</v>
      </c>
      <c r="D506">
        <v>1</v>
      </c>
      <c r="H506" t="s">
        <v>9426</v>
      </c>
      <c r="I506">
        <v>7</v>
      </c>
    </row>
    <row r="507" spans="1:9" x14ac:dyDescent="0.25">
      <c r="A507">
        <v>7414003633</v>
      </c>
      <c r="B507" t="s">
        <v>8699</v>
      </c>
      <c r="C507" t="s">
        <v>9526</v>
      </c>
      <c r="D507">
        <v>1</v>
      </c>
      <c r="H507" t="s">
        <v>8861</v>
      </c>
      <c r="I507">
        <v>3</v>
      </c>
    </row>
    <row r="508" spans="1:9" x14ac:dyDescent="0.25">
      <c r="A508">
        <v>7414003633</v>
      </c>
      <c r="B508" t="s">
        <v>8699</v>
      </c>
      <c r="C508" t="s">
        <v>8851</v>
      </c>
      <c r="D508">
        <v>1</v>
      </c>
      <c r="H508" t="s">
        <v>8866</v>
      </c>
      <c r="I508">
        <v>10</v>
      </c>
    </row>
    <row r="509" spans="1:9" x14ac:dyDescent="0.25">
      <c r="A509">
        <v>7414003633</v>
      </c>
      <c r="B509" t="s">
        <v>8699</v>
      </c>
      <c r="C509" t="s">
        <v>8857</v>
      </c>
      <c r="D509">
        <v>1</v>
      </c>
      <c r="H509" t="s">
        <v>8853</v>
      </c>
      <c r="I509">
        <v>22</v>
      </c>
    </row>
    <row r="510" spans="1:9" x14ac:dyDescent="0.25">
      <c r="A510">
        <v>7414003633</v>
      </c>
      <c r="B510" t="s">
        <v>8699</v>
      </c>
      <c r="C510" t="s">
        <v>8874</v>
      </c>
      <c r="D510">
        <v>1</v>
      </c>
      <c r="H510" t="s">
        <v>2898</v>
      </c>
      <c r="I510">
        <v>4</v>
      </c>
    </row>
    <row r="511" spans="1:9" x14ac:dyDescent="0.25">
      <c r="A511">
        <v>7414003633</v>
      </c>
      <c r="B511" t="s">
        <v>8699</v>
      </c>
      <c r="C511" t="s">
        <v>8854</v>
      </c>
      <c r="D511">
        <v>1</v>
      </c>
      <c r="H511" t="s">
        <v>8881</v>
      </c>
      <c r="I511">
        <v>7</v>
      </c>
    </row>
    <row r="512" spans="1:9" x14ac:dyDescent="0.25">
      <c r="A512">
        <v>7414003633</v>
      </c>
      <c r="B512" t="s">
        <v>8699</v>
      </c>
      <c r="C512" t="s">
        <v>8861</v>
      </c>
      <c r="D512">
        <v>1</v>
      </c>
      <c r="H512" t="s">
        <v>8873</v>
      </c>
      <c r="I512">
        <v>1</v>
      </c>
    </row>
    <row r="513" spans="1:9" x14ac:dyDescent="0.25">
      <c r="A513">
        <v>7414003633</v>
      </c>
      <c r="B513" t="s">
        <v>8699</v>
      </c>
      <c r="C513" t="s">
        <v>8854</v>
      </c>
      <c r="D513">
        <v>1</v>
      </c>
      <c r="H513" t="s">
        <v>8848</v>
      </c>
      <c r="I513">
        <v>3</v>
      </c>
    </row>
    <row r="514" spans="1:9" x14ac:dyDescent="0.25">
      <c r="A514">
        <v>7414003633</v>
      </c>
      <c r="B514" t="s">
        <v>8699</v>
      </c>
      <c r="C514" t="s">
        <v>8721</v>
      </c>
      <c r="D514">
        <v>3</v>
      </c>
      <c r="H514" t="s">
        <v>8845</v>
      </c>
      <c r="I514">
        <v>2</v>
      </c>
    </row>
    <row r="515" spans="1:9" x14ac:dyDescent="0.25">
      <c r="A515">
        <v>7414003633</v>
      </c>
      <c r="B515" t="s">
        <v>8699</v>
      </c>
      <c r="C515" t="s">
        <v>8874</v>
      </c>
      <c r="D515">
        <v>1</v>
      </c>
      <c r="H515" t="s">
        <v>8899</v>
      </c>
      <c r="I515">
        <v>3</v>
      </c>
    </row>
    <row r="516" spans="1:9" x14ac:dyDescent="0.25">
      <c r="A516">
        <v>7414003633</v>
      </c>
      <c r="B516" t="s">
        <v>8699</v>
      </c>
      <c r="C516" t="s">
        <v>8856</v>
      </c>
      <c r="D516">
        <v>1</v>
      </c>
      <c r="H516" t="s">
        <v>8851</v>
      </c>
      <c r="I516">
        <v>15</v>
      </c>
    </row>
    <row r="517" spans="1:9" x14ac:dyDescent="0.25">
      <c r="A517">
        <v>7414003633</v>
      </c>
      <c r="B517" t="s">
        <v>8699</v>
      </c>
      <c r="C517" t="s">
        <v>8683</v>
      </c>
      <c r="D517">
        <v>4</v>
      </c>
      <c r="H517" t="s">
        <v>8865</v>
      </c>
      <c r="I517">
        <v>1</v>
      </c>
    </row>
    <row r="518" spans="1:9" x14ac:dyDescent="0.25">
      <c r="A518">
        <v>7414003633</v>
      </c>
      <c r="B518" t="s">
        <v>8699</v>
      </c>
      <c r="C518" t="s">
        <v>8869</v>
      </c>
      <c r="D518">
        <v>1</v>
      </c>
      <c r="H518" t="s">
        <v>8871</v>
      </c>
      <c r="I518">
        <v>3</v>
      </c>
    </row>
    <row r="519" spans="1:9" x14ac:dyDescent="0.25">
      <c r="A519">
        <v>7414003633</v>
      </c>
      <c r="B519" t="s">
        <v>8699</v>
      </c>
      <c r="C519" t="s">
        <v>8857</v>
      </c>
      <c r="D519">
        <v>1</v>
      </c>
      <c r="H519" t="s">
        <v>9556</v>
      </c>
      <c r="I519">
        <v>1</v>
      </c>
    </row>
    <row r="520" spans="1:9" x14ac:dyDescent="0.25">
      <c r="A520">
        <v>7414003633</v>
      </c>
      <c r="B520" t="s">
        <v>8699</v>
      </c>
      <c r="C520" t="s">
        <v>8683</v>
      </c>
      <c r="D520">
        <v>2</v>
      </c>
      <c r="H520" t="s">
        <v>9522</v>
      </c>
      <c r="I520">
        <v>5</v>
      </c>
    </row>
    <row r="521" spans="1:9" x14ac:dyDescent="0.25">
      <c r="A521">
        <v>7414003633</v>
      </c>
      <c r="B521" t="s">
        <v>8699</v>
      </c>
      <c r="C521" t="s">
        <v>9527</v>
      </c>
      <c r="D521">
        <v>1</v>
      </c>
      <c r="H521" t="s">
        <v>9361</v>
      </c>
      <c r="I521">
        <v>15</v>
      </c>
    </row>
    <row r="522" spans="1:9" x14ac:dyDescent="0.25">
      <c r="A522">
        <v>7414003633</v>
      </c>
      <c r="B522" t="s">
        <v>8699</v>
      </c>
      <c r="C522" t="s">
        <v>8856</v>
      </c>
      <c r="D522">
        <v>1</v>
      </c>
      <c r="H522" t="s">
        <v>8877</v>
      </c>
      <c r="I522">
        <v>3</v>
      </c>
    </row>
    <row r="523" spans="1:9" x14ac:dyDescent="0.25">
      <c r="A523">
        <v>7414003633</v>
      </c>
      <c r="B523" t="s">
        <v>8699</v>
      </c>
      <c r="C523" t="s">
        <v>8899</v>
      </c>
      <c r="D523">
        <v>1</v>
      </c>
      <c r="H523" t="s">
        <v>8900</v>
      </c>
      <c r="I523">
        <v>4</v>
      </c>
    </row>
    <row r="524" spans="1:9" x14ac:dyDescent="0.25">
      <c r="A524">
        <v>7414003633</v>
      </c>
      <c r="B524" t="s">
        <v>8699</v>
      </c>
      <c r="C524" t="s">
        <v>8725</v>
      </c>
      <c r="D524">
        <v>1</v>
      </c>
      <c r="H524" t="s">
        <v>8878</v>
      </c>
      <c r="I524">
        <v>2</v>
      </c>
    </row>
    <row r="525" spans="1:9" x14ac:dyDescent="0.25">
      <c r="A525">
        <v>7414003633</v>
      </c>
      <c r="B525" t="s">
        <v>8699</v>
      </c>
      <c r="C525" t="s">
        <v>8899</v>
      </c>
      <c r="D525">
        <v>1</v>
      </c>
      <c r="H525" t="s">
        <v>4513</v>
      </c>
      <c r="I525">
        <v>1</v>
      </c>
    </row>
    <row r="526" spans="1:9" x14ac:dyDescent="0.25">
      <c r="A526">
        <v>7414003633</v>
      </c>
      <c r="B526" t="s">
        <v>8699</v>
      </c>
      <c r="C526" t="s">
        <v>8856</v>
      </c>
      <c r="D526">
        <v>1</v>
      </c>
      <c r="H526" t="s">
        <v>8898</v>
      </c>
      <c r="I526">
        <v>1</v>
      </c>
    </row>
    <row r="527" spans="1:9" x14ac:dyDescent="0.25">
      <c r="A527">
        <v>7414003633</v>
      </c>
      <c r="B527" t="s">
        <v>8699</v>
      </c>
      <c r="C527" t="s">
        <v>9528</v>
      </c>
      <c r="D527">
        <v>1</v>
      </c>
      <c r="H527" t="s">
        <v>8846</v>
      </c>
      <c r="I527">
        <v>6</v>
      </c>
    </row>
    <row r="528" spans="1:9" x14ac:dyDescent="0.25">
      <c r="A528">
        <v>7414003633</v>
      </c>
      <c r="B528" t="s">
        <v>8699</v>
      </c>
      <c r="C528" t="s">
        <v>8868</v>
      </c>
      <c r="D528">
        <v>1</v>
      </c>
      <c r="H528" t="s">
        <v>8815</v>
      </c>
      <c r="I528">
        <v>7</v>
      </c>
    </row>
    <row r="529" spans="1:9" x14ac:dyDescent="0.25">
      <c r="A529">
        <v>7414003633</v>
      </c>
      <c r="B529" t="s">
        <v>8699</v>
      </c>
      <c r="C529" t="s">
        <v>8849</v>
      </c>
      <c r="D529">
        <v>2</v>
      </c>
      <c r="H529" t="s">
        <v>8862</v>
      </c>
      <c r="I529">
        <v>1</v>
      </c>
    </row>
    <row r="530" spans="1:9" x14ac:dyDescent="0.25">
      <c r="A530">
        <v>7414003633</v>
      </c>
      <c r="B530" t="s">
        <v>8699</v>
      </c>
      <c r="C530" t="s">
        <v>8696</v>
      </c>
      <c r="D530">
        <v>1</v>
      </c>
      <c r="H530" t="s">
        <v>8847</v>
      </c>
      <c r="I530">
        <v>1</v>
      </c>
    </row>
    <row r="531" spans="1:9" x14ac:dyDescent="0.25">
      <c r="A531">
        <v>7414003633</v>
      </c>
      <c r="B531" t="s">
        <v>8699</v>
      </c>
      <c r="C531" t="s">
        <v>8849</v>
      </c>
      <c r="D531">
        <v>2</v>
      </c>
      <c r="H531" t="s">
        <v>8879</v>
      </c>
      <c r="I531">
        <v>2</v>
      </c>
    </row>
    <row r="532" spans="1:9" x14ac:dyDescent="0.25">
      <c r="A532">
        <v>7414003633</v>
      </c>
      <c r="B532" t="s">
        <v>8699</v>
      </c>
      <c r="C532" t="s">
        <v>8696</v>
      </c>
      <c r="D532">
        <v>1</v>
      </c>
      <c r="H532" t="s">
        <v>8895</v>
      </c>
      <c r="I532">
        <v>6</v>
      </c>
    </row>
    <row r="533" spans="1:9" x14ac:dyDescent="0.25">
      <c r="A533">
        <v>7414003633</v>
      </c>
      <c r="B533" t="s">
        <v>8699</v>
      </c>
      <c r="C533" t="s">
        <v>8849</v>
      </c>
      <c r="D533">
        <v>1</v>
      </c>
      <c r="H533" t="s">
        <v>8742</v>
      </c>
      <c r="I533">
        <v>1</v>
      </c>
    </row>
    <row r="534" spans="1:9" x14ac:dyDescent="0.25">
      <c r="A534">
        <v>7414003633</v>
      </c>
      <c r="B534" t="s">
        <v>8699</v>
      </c>
      <c r="C534" t="s">
        <v>8762</v>
      </c>
      <c r="D534">
        <v>1</v>
      </c>
      <c r="H534" t="s">
        <v>8869</v>
      </c>
      <c r="I534">
        <v>1</v>
      </c>
    </row>
    <row r="535" spans="1:9" x14ac:dyDescent="0.25">
      <c r="A535">
        <v>7414003633</v>
      </c>
      <c r="B535" t="s">
        <v>8699</v>
      </c>
      <c r="C535" t="s">
        <v>8856</v>
      </c>
      <c r="D535">
        <v>1</v>
      </c>
      <c r="H535" t="s">
        <v>8863</v>
      </c>
      <c r="I535">
        <v>2</v>
      </c>
    </row>
    <row r="536" spans="1:9" x14ac:dyDescent="0.25">
      <c r="A536">
        <v>7414003633</v>
      </c>
      <c r="B536" t="s">
        <v>8699</v>
      </c>
      <c r="C536" t="s">
        <v>8865</v>
      </c>
      <c r="D536">
        <v>1</v>
      </c>
      <c r="H536" t="s">
        <v>5537</v>
      </c>
      <c r="I536">
        <v>3</v>
      </c>
    </row>
    <row r="537" spans="1:9" x14ac:dyDescent="0.25">
      <c r="A537">
        <v>7414003633</v>
      </c>
      <c r="B537" t="s">
        <v>8699</v>
      </c>
      <c r="C537" t="s">
        <v>8683</v>
      </c>
      <c r="D537">
        <v>1</v>
      </c>
      <c r="H537" t="s">
        <v>9516</v>
      </c>
      <c r="I537">
        <v>2</v>
      </c>
    </row>
    <row r="538" spans="1:9" x14ac:dyDescent="0.25">
      <c r="A538">
        <v>7414003633</v>
      </c>
      <c r="B538" t="s">
        <v>8699</v>
      </c>
      <c r="C538" t="s">
        <v>8706</v>
      </c>
      <c r="D538">
        <v>1</v>
      </c>
      <c r="H538" t="s">
        <v>9517</v>
      </c>
      <c r="I538">
        <v>1</v>
      </c>
    </row>
    <row r="539" spans="1:9" x14ac:dyDescent="0.25">
      <c r="A539">
        <v>7414003633</v>
      </c>
      <c r="B539" t="s">
        <v>8699</v>
      </c>
      <c r="C539" t="s">
        <v>8696</v>
      </c>
      <c r="D539">
        <v>2</v>
      </c>
      <c r="H539" t="s">
        <v>9518</v>
      </c>
      <c r="I539">
        <v>1</v>
      </c>
    </row>
    <row r="540" spans="1:9" x14ac:dyDescent="0.25">
      <c r="A540">
        <v>7414003633</v>
      </c>
      <c r="B540" t="s">
        <v>8699</v>
      </c>
      <c r="C540" t="s">
        <v>9529</v>
      </c>
      <c r="D540">
        <v>3</v>
      </c>
      <c r="H540" t="s">
        <v>9519</v>
      </c>
      <c r="I540">
        <v>3</v>
      </c>
    </row>
    <row r="541" spans="1:9" x14ac:dyDescent="0.25">
      <c r="A541">
        <v>7414003633</v>
      </c>
      <c r="B541" t="s">
        <v>8699</v>
      </c>
      <c r="C541" t="s">
        <v>9529</v>
      </c>
      <c r="D541">
        <v>2</v>
      </c>
      <c r="H541" t="s">
        <v>9520</v>
      </c>
      <c r="I541">
        <v>8</v>
      </c>
    </row>
    <row r="542" spans="1:9" x14ac:dyDescent="0.25">
      <c r="A542">
        <v>7414003633</v>
      </c>
      <c r="B542" t="s">
        <v>8699</v>
      </c>
      <c r="C542" t="s">
        <v>9530</v>
      </c>
      <c r="D542">
        <v>1</v>
      </c>
      <c r="H542" t="s">
        <v>9521</v>
      </c>
      <c r="I542">
        <v>1</v>
      </c>
    </row>
    <row r="543" spans="1:9" x14ac:dyDescent="0.25">
      <c r="A543">
        <v>7414003633</v>
      </c>
      <c r="B543" t="s">
        <v>8699</v>
      </c>
      <c r="C543" t="s">
        <v>8870</v>
      </c>
      <c r="D543">
        <v>1</v>
      </c>
      <c r="H543" t="s">
        <v>9523</v>
      </c>
      <c r="I543">
        <v>5</v>
      </c>
    </row>
    <row r="544" spans="1:9" x14ac:dyDescent="0.25">
      <c r="A544">
        <v>7414003633</v>
      </c>
      <c r="B544" t="s">
        <v>8699</v>
      </c>
      <c r="C544" t="s">
        <v>8855</v>
      </c>
      <c r="D544">
        <v>1</v>
      </c>
      <c r="H544" t="s">
        <v>9524</v>
      </c>
      <c r="I544">
        <v>1</v>
      </c>
    </row>
    <row r="545" spans="1:9" x14ac:dyDescent="0.25">
      <c r="A545">
        <v>7414003633</v>
      </c>
      <c r="B545" t="s">
        <v>8699</v>
      </c>
      <c r="C545" t="s">
        <v>8876</v>
      </c>
      <c r="D545">
        <v>1</v>
      </c>
      <c r="H545" t="s">
        <v>9525</v>
      </c>
      <c r="I545">
        <v>1</v>
      </c>
    </row>
    <row r="546" spans="1:9" x14ac:dyDescent="0.25">
      <c r="A546">
        <v>7414003633</v>
      </c>
      <c r="B546" t="s">
        <v>8699</v>
      </c>
      <c r="C546" t="s">
        <v>9531</v>
      </c>
      <c r="D546">
        <v>1</v>
      </c>
      <c r="H546" t="s">
        <v>9526</v>
      </c>
      <c r="I546">
        <v>1</v>
      </c>
    </row>
    <row r="547" spans="1:9" x14ac:dyDescent="0.25">
      <c r="A547">
        <v>7414003633</v>
      </c>
      <c r="B547" t="s">
        <v>8699</v>
      </c>
      <c r="C547" t="s">
        <v>8899</v>
      </c>
      <c r="D547">
        <v>1</v>
      </c>
      <c r="H547" t="s">
        <v>9527</v>
      </c>
      <c r="I547">
        <v>1</v>
      </c>
    </row>
    <row r="548" spans="1:9" x14ac:dyDescent="0.25">
      <c r="A548">
        <v>7414003633</v>
      </c>
      <c r="B548" t="s">
        <v>8699</v>
      </c>
      <c r="C548" t="s">
        <v>8856</v>
      </c>
      <c r="D548">
        <v>1</v>
      </c>
      <c r="H548" t="s">
        <v>9528</v>
      </c>
      <c r="I548">
        <v>1</v>
      </c>
    </row>
    <row r="549" spans="1:9" x14ac:dyDescent="0.25">
      <c r="A549">
        <v>7414003633</v>
      </c>
      <c r="B549" t="s">
        <v>8699</v>
      </c>
      <c r="C549" t="s">
        <v>9532</v>
      </c>
      <c r="D549">
        <v>1</v>
      </c>
      <c r="H549" t="s">
        <v>9529</v>
      </c>
      <c r="I549">
        <v>15</v>
      </c>
    </row>
    <row r="550" spans="1:9" x14ac:dyDescent="0.25">
      <c r="A550">
        <v>7414003633</v>
      </c>
      <c r="B550" t="s">
        <v>8699</v>
      </c>
      <c r="C550" t="s">
        <v>8849</v>
      </c>
      <c r="D550">
        <v>1</v>
      </c>
      <c r="H550" t="s">
        <v>9530</v>
      </c>
      <c r="I550">
        <v>1</v>
      </c>
    </row>
    <row r="551" spans="1:9" x14ac:dyDescent="0.25">
      <c r="A551">
        <v>7414003633</v>
      </c>
      <c r="B551" t="s">
        <v>8699</v>
      </c>
      <c r="C551" t="s">
        <v>8870</v>
      </c>
      <c r="D551">
        <v>1</v>
      </c>
      <c r="H551" t="s">
        <v>9531</v>
      </c>
      <c r="I551">
        <v>2</v>
      </c>
    </row>
    <row r="552" spans="1:9" x14ac:dyDescent="0.25">
      <c r="A552">
        <v>7414003633</v>
      </c>
      <c r="B552" t="s">
        <v>8699</v>
      </c>
      <c r="C552" t="s">
        <v>8851</v>
      </c>
      <c r="D552">
        <v>1</v>
      </c>
      <c r="H552" t="s">
        <v>9532</v>
      </c>
      <c r="I552">
        <v>1</v>
      </c>
    </row>
    <row r="553" spans="1:9" x14ac:dyDescent="0.25">
      <c r="A553">
        <v>7414003633</v>
      </c>
      <c r="B553" t="s">
        <v>8699</v>
      </c>
      <c r="C553" t="s">
        <v>8856</v>
      </c>
      <c r="D553">
        <v>1</v>
      </c>
      <c r="H553" t="s">
        <v>9533</v>
      </c>
      <c r="I553">
        <v>1</v>
      </c>
    </row>
    <row r="554" spans="1:9" x14ac:dyDescent="0.25">
      <c r="A554">
        <v>7414003633</v>
      </c>
      <c r="B554" t="s">
        <v>8699</v>
      </c>
      <c r="C554" t="s">
        <v>8855</v>
      </c>
      <c r="D554">
        <v>1</v>
      </c>
      <c r="H554" t="s">
        <v>9534</v>
      </c>
      <c r="I554">
        <v>3</v>
      </c>
    </row>
    <row r="555" spans="1:9" x14ac:dyDescent="0.25">
      <c r="A555">
        <v>7414003633</v>
      </c>
      <c r="B555" t="s">
        <v>8699</v>
      </c>
      <c r="C555" t="s">
        <v>8706</v>
      </c>
      <c r="D555">
        <v>1</v>
      </c>
      <c r="H555" t="s">
        <v>9535</v>
      </c>
      <c r="I555">
        <v>1</v>
      </c>
    </row>
    <row r="556" spans="1:9" x14ac:dyDescent="0.25">
      <c r="A556">
        <v>7414003633</v>
      </c>
      <c r="B556" t="s">
        <v>8699</v>
      </c>
      <c r="C556" t="s">
        <v>9533</v>
      </c>
      <c r="D556">
        <v>1</v>
      </c>
      <c r="H556" t="s">
        <v>9536</v>
      </c>
      <c r="I556">
        <v>1</v>
      </c>
    </row>
    <row r="557" spans="1:9" x14ac:dyDescent="0.25">
      <c r="A557">
        <v>7414003633</v>
      </c>
      <c r="B557" t="s">
        <v>8699</v>
      </c>
      <c r="C557" t="s">
        <v>8879</v>
      </c>
      <c r="D557">
        <v>1</v>
      </c>
      <c r="H557" t="s">
        <v>9537</v>
      </c>
      <c r="I557">
        <v>2</v>
      </c>
    </row>
    <row r="558" spans="1:9" x14ac:dyDescent="0.25">
      <c r="A558">
        <v>7414003633</v>
      </c>
      <c r="B558" t="s">
        <v>8699</v>
      </c>
      <c r="C558" t="s">
        <v>8900</v>
      </c>
      <c r="D558">
        <v>2</v>
      </c>
      <c r="H558" t="s">
        <v>9538</v>
      </c>
      <c r="I558">
        <v>2</v>
      </c>
    </row>
    <row r="559" spans="1:9" x14ac:dyDescent="0.25">
      <c r="A559">
        <v>7414003633</v>
      </c>
      <c r="B559" t="s">
        <v>8699</v>
      </c>
      <c r="C559" t="s">
        <v>8876</v>
      </c>
      <c r="D559">
        <v>1</v>
      </c>
      <c r="H559" t="s">
        <v>9539</v>
      </c>
      <c r="I559">
        <v>1</v>
      </c>
    </row>
    <row r="560" spans="1:9" x14ac:dyDescent="0.25">
      <c r="A560">
        <v>7414003633</v>
      </c>
      <c r="B560" t="s">
        <v>8699</v>
      </c>
      <c r="C560" t="s">
        <v>8898</v>
      </c>
      <c r="D560">
        <v>1</v>
      </c>
      <c r="H560" t="s">
        <v>9540</v>
      </c>
      <c r="I560">
        <v>4</v>
      </c>
    </row>
    <row r="561" spans="1:9" x14ac:dyDescent="0.25">
      <c r="A561">
        <v>7414003633</v>
      </c>
      <c r="B561" t="s">
        <v>8699</v>
      </c>
      <c r="C561" t="s">
        <v>9534</v>
      </c>
      <c r="D561">
        <v>3</v>
      </c>
      <c r="H561" t="s">
        <v>9541</v>
      </c>
      <c r="I561">
        <v>3</v>
      </c>
    </row>
    <row r="562" spans="1:9" x14ac:dyDescent="0.25">
      <c r="A562">
        <v>7414003633</v>
      </c>
      <c r="B562" t="s">
        <v>8699</v>
      </c>
      <c r="C562" t="s">
        <v>9535</v>
      </c>
      <c r="D562">
        <v>1</v>
      </c>
      <c r="H562" t="s">
        <v>9542</v>
      </c>
      <c r="I562">
        <v>22</v>
      </c>
    </row>
    <row r="563" spans="1:9" x14ac:dyDescent="0.25">
      <c r="A563">
        <v>7414003633</v>
      </c>
      <c r="B563" t="s">
        <v>8699</v>
      </c>
      <c r="C563" t="s">
        <v>8858</v>
      </c>
      <c r="D563">
        <v>1</v>
      </c>
      <c r="H563" t="s">
        <v>9543</v>
      </c>
      <c r="I563">
        <v>1</v>
      </c>
    </row>
    <row r="564" spans="1:9" x14ac:dyDescent="0.25">
      <c r="A564">
        <v>7414003633</v>
      </c>
      <c r="B564" t="s">
        <v>8699</v>
      </c>
      <c r="C564" t="s">
        <v>9529</v>
      </c>
      <c r="D564">
        <v>3</v>
      </c>
      <c r="H564" t="s">
        <v>9544</v>
      </c>
      <c r="I564">
        <v>2</v>
      </c>
    </row>
    <row r="565" spans="1:9" x14ac:dyDescent="0.25">
      <c r="A565">
        <v>7414003633</v>
      </c>
      <c r="B565" t="s">
        <v>8699</v>
      </c>
      <c r="C565" t="s">
        <v>9529</v>
      </c>
      <c r="D565">
        <v>3</v>
      </c>
      <c r="H565" t="s">
        <v>9545</v>
      </c>
      <c r="I565">
        <v>2</v>
      </c>
    </row>
    <row r="566" spans="1:9" x14ac:dyDescent="0.25">
      <c r="A566">
        <v>7414003633</v>
      </c>
      <c r="B566" t="s">
        <v>8699</v>
      </c>
      <c r="C566" t="s">
        <v>9529</v>
      </c>
      <c r="D566">
        <v>2</v>
      </c>
      <c r="H566" t="s">
        <v>9546</v>
      </c>
      <c r="I566">
        <v>3</v>
      </c>
    </row>
    <row r="567" spans="1:9" x14ac:dyDescent="0.25">
      <c r="A567">
        <v>7414003633</v>
      </c>
      <c r="B567" t="s">
        <v>8699</v>
      </c>
      <c r="C567" t="s">
        <v>9529</v>
      </c>
      <c r="D567">
        <v>1</v>
      </c>
      <c r="H567" t="s">
        <v>9547</v>
      </c>
      <c r="I567">
        <v>1</v>
      </c>
    </row>
    <row r="568" spans="1:9" x14ac:dyDescent="0.25">
      <c r="A568">
        <v>7414003633</v>
      </c>
      <c r="B568" t="s">
        <v>8699</v>
      </c>
      <c r="C568" t="s">
        <v>8857</v>
      </c>
      <c r="D568">
        <v>1</v>
      </c>
      <c r="H568" t="s">
        <v>9548</v>
      </c>
      <c r="I568">
        <v>2</v>
      </c>
    </row>
    <row r="569" spans="1:9" x14ac:dyDescent="0.25">
      <c r="A569">
        <v>7414003633</v>
      </c>
      <c r="B569" t="s">
        <v>8699</v>
      </c>
      <c r="C569" t="s">
        <v>8863</v>
      </c>
      <c r="D569">
        <v>1</v>
      </c>
      <c r="H569" t="s">
        <v>9549</v>
      </c>
      <c r="I569">
        <v>1</v>
      </c>
    </row>
    <row r="570" spans="1:9" x14ac:dyDescent="0.25">
      <c r="A570">
        <v>7414003633</v>
      </c>
      <c r="B570" t="s">
        <v>8699</v>
      </c>
      <c r="C570" t="s">
        <v>8895</v>
      </c>
      <c r="D570">
        <v>2</v>
      </c>
      <c r="H570" t="s">
        <v>9550</v>
      </c>
      <c r="I570">
        <v>1</v>
      </c>
    </row>
    <row r="571" spans="1:9" x14ac:dyDescent="0.25">
      <c r="A571">
        <v>7414003633</v>
      </c>
      <c r="B571" t="s">
        <v>8699</v>
      </c>
      <c r="C571" t="s">
        <v>8861</v>
      </c>
      <c r="D571">
        <v>1</v>
      </c>
      <c r="H571" t="s">
        <v>9551</v>
      </c>
      <c r="I571">
        <v>4</v>
      </c>
    </row>
    <row r="572" spans="1:9" x14ac:dyDescent="0.25">
      <c r="A572">
        <v>7414003633</v>
      </c>
      <c r="B572" t="s">
        <v>8699</v>
      </c>
      <c r="C572" t="s">
        <v>9536</v>
      </c>
      <c r="D572">
        <v>1</v>
      </c>
      <c r="H572" t="s">
        <v>9552</v>
      </c>
      <c r="I572">
        <v>1</v>
      </c>
    </row>
    <row r="573" spans="1:9" x14ac:dyDescent="0.25">
      <c r="A573">
        <v>7414003633</v>
      </c>
      <c r="B573" t="s">
        <v>8699</v>
      </c>
      <c r="C573" t="s">
        <v>8851</v>
      </c>
      <c r="D573">
        <v>1</v>
      </c>
      <c r="H573" t="s">
        <v>9553</v>
      </c>
      <c r="I573">
        <v>2</v>
      </c>
    </row>
    <row r="574" spans="1:9" x14ac:dyDescent="0.25">
      <c r="A574">
        <v>7414003633</v>
      </c>
      <c r="B574" t="s">
        <v>8699</v>
      </c>
      <c r="C574" t="s">
        <v>8851</v>
      </c>
      <c r="D574">
        <v>1</v>
      </c>
      <c r="H574" t="s">
        <v>9554</v>
      </c>
      <c r="I574">
        <v>1</v>
      </c>
    </row>
    <row r="575" spans="1:9" x14ac:dyDescent="0.25">
      <c r="A575">
        <v>7414003633</v>
      </c>
      <c r="B575" t="s">
        <v>8699</v>
      </c>
      <c r="C575" t="s">
        <v>8706</v>
      </c>
      <c r="D575">
        <v>1</v>
      </c>
      <c r="H575" t="s">
        <v>9555</v>
      </c>
      <c r="I575">
        <v>1</v>
      </c>
    </row>
    <row r="576" spans="1:9" x14ac:dyDescent="0.25">
      <c r="A576">
        <v>7414003633</v>
      </c>
      <c r="B576" t="s">
        <v>8699</v>
      </c>
      <c r="C576" t="s">
        <v>8900</v>
      </c>
      <c r="D576">
        <v>1</v>
      </c>
      <c r="H576" t="s">
        <v>9557</v>
      </c>
      <c r="I576">
        <v>1</v>
      </c>
    </row>
    <row r="577" spans="1:9" x14ac:dyDescent="0.25">
      <c r="A577">
        <v>7414003633</v>
      </c>
      <c r="B577" t="s">
        <v>8699</v>
      </c>
      <c r="C577" t="s">
        <v>8856</v>
      </c>
      <c r="D577">
        <v>1</v>
      </c>
      <c r="H577" t="s">
        <v>9558</v>
      </c>
      <c r="I577">
        <v>1</v>
      </c>
    </row>
    <row r="578" spans="1:9" x14ac:dyDescent="0.25">
      <c r="A578">
        <v>7414003633</v>
      </c>
      <c r="B578" t="s">
        <v>8699</v>
      </c>
      <c r="C578" t="s">
        <v>9537</v>
      </c>
      <c r="D578">
        <v>2</v>
      </c>
      <c r="F578">
        <v>7414006930</v>
      </c>
      <c r="G578" t="s">
        <v>9140</v>
      </c>
      <c r="H578" t="s">
        <v>1445</v>
      </c>
      <c r="I578">
        <v>2</v>
      </c>
    </row>
    <row r="579" spans="1:9" x14ac:dyDescent="0.25">
      <c r="A579">
        <v>7414003633</v>
      </c>
      <c r="B579" t="s">
        <v>8699</v>
      </c>
      <c r="C579" t="s">
        <v>8856</v>
      </c>
      <c r="D579">
        <v>1</v>
      </c>
      <c r="H579" t="s">
        <v>8914</v>
      </c>
      <c r="I579">
        <v>2</v>
      </c>
    </row>
    <row r="580" spans="1:9" x14ac:dyDescent="0.25">
      <c r="A580">
        <v>7414003633</v>
      </c>
      <c r="B580" t="s">
        <v>8699</v>
      </c>
      <c r="C580" t="s">
        <v>8856</v>
      </c>
      <c r="D580">
        <v>2</v>
      </c>
      <c r="H580" t="s">
        <v>8744</v>
      </c>
      <c r="I580">
        <v>2</v>
      </c>
    </row>
    <row r="581" spans="1:9" x14ac:dyDescent="0.25">
      <c r="A581">
        <v>7414003633</v>
      </c>
      <c r="B581" t="s">
        <v>8699</v>
      </c>
      <c r="C581" t="s">
        <v>8856</v>
      </c>
      <c r="D581">
        <v>1</v>
      </c>
      <c r="H581" t="s">
        <v>5148</v>
      </c>
      <c r="I581">
        <v>1</v>
      </c>
    </row>
    <row r="582" spans="1:9" x14ac:dyDescent="0.25">
      <c r="A582">
        <v>7414003633</v>
      </c>
      <c r="B582" t="s">
        <v>8699</v>
      </c>
      <c r="C582" t="s">
        <v>8851</v>
      </c>
      <c r="D582">
        <v>3</v>
      </c>
      <c r="H582" t="s">
        <v>8903</v>
      </c>
      <c r="I582">
        <v>1</v>
      </c>
    </row>
    <row r="583" spans="1:9" x14ac:dyDescent="0.25">
      <c r="A583">
        <v>7414003633</v>
      </c>
      <c r="B583" t="s">
        <v>8699</v>
      </c>
      <c r="C583" t="s">
        <v>8871</v>
      </c>
      <c r="D583">
        <v>2</v>
      </c>
      <c r="H583" t="s">
        <v>9330</v>
      </c>
      <c r="I583">
        <v>1</v>
      </c>
    </row>
    <row r="584" spans="1:9" x14ac:dyDescent="0.25">
      <c r="A584">
        <v>7414003633</v>
      </c>
      <c r="B584" t="s">
        <v>8699</v>
      </c>
      <c r="C584" t="s">
        <v>8859</v>
      </c>
      <c r="D584">
        <v>1</v>
      </c>
      <c r="H584" t="s">
        <v>760</v>
      </c>
      <c r="I584">
        <v>1</v>
      </c>
    </row>
    <row r="585" spans="1:9" x14ac:dyDescent="0.25">
      <c r="A585">
        <v>7414003633</v>
      </c>
      <c r="B585" t="s">
        <v>8699</v>
      </c>
      <c r="C585" t="s">
        <v>9538</v>
      </c>
      <c r="D585">
        <v>2</v>
      </c>
      <c r="F585">
        <v>7415002030</v>
      </c>
      <c r="G585" t="s">
        <v>9177</v>
      </c>
      <c r="H585" t="s">
        <v>9583</v>
      </c>
      <c r="I585">
        <v>1</v>
      </c>
    </row>
    <row r="586" spans="1:9" x14ac:dyDescent="0.25">
      <c r="A586">
        <v>7414003633</v>
      </c>
      <c r="B586" t="s">
        <v>8699</v>
      </c>
      <c r="C586" t="s">
        <v>8856</v>
      </c>
      <c r="D586">
        <v>1</v>
      </c>
      <c r="H586" t="s">
        <v>7918</v>
      </c>
      <c r="I586">
        <v>1</v>
      </c>
    </row>
    <row r="587" spans="1:9" x14ac:dyDescent="0.25">
      <c r="A587">
        <v>7414003633</v>
      </c>
      <c r="B587" t="s">
        <v>8699</v>
      </c>
      <c r="C587" t="s">
        <v>8897</v>
      </c>
      <c r="D587">
        <v>1</v>
      </c>
      <c r="H587" t="s">
        <v>9682</v>
      </c>
      <c r="I587">
        <v>1</v>
      </c>
    </row>
    <row r="588" spans="1:9" x14ac:dyDescent="0.25">
      <c r="A588">
        <v>7414003633</v>
      </c>
      <c r="B588" t="s">
        <v>8699</v>
      </c>
      <c r="C588" t="s">
        <v>8870</v>
      </c>
      <c r="D588">
        <v>2</v>
      </c>
      <c r="F588">
        <v>7415003234</v>
      </c>
      <c r="G588" t="s">
        <v>9111</v>
      </c>
      <c r="H588" t="s">
        <v>1611</v>
      </c>
      <c r="I588">
        <v>1</v>
      </c>
    </row>
    <row r="589" spans="1:9" x14ac:dyDescent="0.25">
      <c r="A589">
        <v>7414003633</v>
      </c>
      <c r="B589" t="s">
        <v>8699</v>
      </c>
      <c r="C589" t="s">
        <v>8856</v>
      </c>
      <c r="D589">
        <v>1</v>
      </c>
      <c r="H589" t="s">
        <v>9485</v>
      </c>
      <c r="I589">
        <v>1</v>
      </c>
    </row>
    <row r="590" spans="1:9" x14ac:dyDescent="0.25">
      <c r="A590">
        <v>7414003633</v>
      </c>
      <c r="B590" t="s">
        <v>8699</v>
      </c>
      <c r="C590" t="s">
        <v>8850</v>
      </c>
      <c r="D590">
        <v>2</v>
      </c>
      <c r="H590" t="s">
        <v>6848</v>
      </c>
      <c r="I590">
        <v>1</v>
      </c>
    </row>
    <row r="591" spans="1:9" x14ac:dyDescent="0.25">
      <c r="A591">
        <v>7414003633</v>
      </c>
      <c r="B591" t="s">
        <v>8699</v>
      </c>
      <c r="C591" t="s">
        <v>8859</v>
      </c>
      <c r="D591">
        <v>1</v>
      </c>
      <c r="H591" t="s">
        <v>8797</v>
      </c>
      <c r="I591">
        <v>1</v>
      </c>
    </row>
    <row r="592" spans="1:9" x14ac:dyDescent="0.25">
      <c r="A592">
        <v>7414003633</v>
      </c>
      <c r="B592" t="s">
        <v>8699</v>
      </c>
      <c r="C592" t="s">
        <v>8856</v>
      </c>
      <c r="D592">
        <v>1</v>
      </c>
      <c r="H592" t="s">
        <v>9484</v>
      </c>
      <c r="I592">
        <v>3</v>
      </c>
    </row>
    <row r="593" spans="1:9" x14ac:dyDescent="0.25">
      <c r="A593">
        <v>7414003633</v>
      </c>
      <c r="B593" t="s">
        <v>8699</v>
      </c>
      <c r="C593" t="s">
        <v>8850</v>
      </c>
      <c r="D593">
        <v>2</v>
      </c>
      <c r="H593" t="s">
        <v>4840</v>
      </c>
      <c r="I593">
        <v>1</v>
      </c>
    </row>
    <row r="594" spans="1:9" x14ac:dyDescent="0.25">
      <c r="A594">
        <v>7414003633</v>
      </c>
      <c r="B594" t="s">
        <v>8699</v>
      </c>
      <c r="C594" t="s">
        <v>8856</v>
      </c>
      <c r="D594">
        <v>1</v>
      </c>
      <c r="H594" t="s">
        <v>8791</v>
      </c>
      <c r="I594">
        <v>1</v>
      </c>
    </row>
    <row r="595" spans="1:9" x14ac:dyDescent="0.25">
      <c r="A595">
        <v>7414003633</v>
      </c>
      <c r="B595" t="s">
        <v>8699</v>
      </c>
      <c r="C595" t="s">
        <v>8856</v>
      </c>
      <c r="D595">
        <v>1</v>
      </c>
      <c r="H595" t="s">
        <v>5148</v>
      </c>
      <c r="I595">
        <v>1</v>
      </c>
    </row>
    <row r="596" spans="1:9" x14ac:dyDescent="0.25">
      <c r="A596">
        <v>7414003633</v>
      </c>
      <c r="B596" t="s">
        <v>8699</v>
      </c>
      <c r="C596" t="s">
        <v>9539</v>
      </c>
      <c r="D596">
        <v>1</v>
      </c>
      <c r="H596" t="s">
        <v>5416</v>
      </c>
      <c r="I596">
        <v>1</v>
      </c>
    </row>
    <row r="597" spans="1:9" x14ac:dyDescent="0.25">
      <c r="A597">
        <v>7414003633</v>
      </c>
      <c r="B597" t="s">
        <v>8699</v>
      </c>
      <c r="C597" t="s">
        <v>8896</v>
      </c>
      <c r="D597">
        <v>2</v>
      </c>
      <c r="H597" t="s">
        <v>5537</v>
      </c>
      <c r="I597">
        <v>1</v>
      </c>
    </row>
    <row r="598" spans="1:9" x14ac:dyDescent="0.25">
      <c r="A598">
        <v>7414003633</v>
      </c>
      <c r="B598" t="s">
        <v>8699</v>
      </c>
      <c r="C598" t="s">
        <v>9540</v>
      </c>
      <c r="D598">
        <v>4</v>
      </c>
      <c r="H598" t="s">
        <v>9515</v>
      </c>
      <c r="I598">
        <v>1</v>
      </c>
    </row>
    <row r="599" spans="1:9" x14ac:dyDescent="0.25">
      <c r="A599">
        <v>7414003633</v>
      </c>
      <c r="B599" t="s">
        <v>8699</v>
      </c>
      <c r="C599" t="s">
        <v>9541</v>
      </c>
      <c r="D599">
        <v>2</v>
      </c>
      <c r="F599">
        <v>7415015198</v>
      </c>
      <c r="G599" t="s">
        <v>8700</v>
      </c>
      <c r="H599" t="s">
        <v>1542</v>
      </c>
      <c r="I599">
        <v>1</v>
      </c>
    </row>
    <row r="600" spans="1:9" x14ac:dyDescent="0.25">
      <c r="A600">
        <v>7414003633</v>
      </c>
      <c r="B600" t="s">
        <v>8699</v>
      </c>
      <c r="C600" t="s">
        <v>8855</v>
      </c>
      <c r="D600">
        <v>1</v>
      </c>
      <c r="H600" t="s">
        <v>1809</v>
      </c>
      <c r="I600">
        <v>1</v>
      </c>
    </row>
    <row r="601" spans="1:9" x14ac:dyDescent="0.25">
      <c r="A601">
        <v>7414003633</v>
      </c>
      <c r="B601" t="s">
        <v>8699</v>
      </c>
      <c r="C601" t="s">
        <v>9542</v>
      </c>
      <c r="D601">
        <v>1</v>
      </c>
      <c r="H601" t="s">
        <v>9504</v>
      </c>
      <c r="I601">
        <v>3</v>
      </c>
    </row>
    <row r="602" spans="1:9" x14ac:dyDescent="0.25">
      <c r="A602">
        <v>7414003633</v>
      </c>
      <c r="B602" t="s">
        <v>8699</v>
      </c>
      <c r="C602" t="s">
        <v>8877</v>
      </c>
      <c r="D602">
        <v>1</v>
      </c>
      <c r="H602" t="s">
        <v>6716</v>
      </c>
      <c r="I602">
        <v>2</v>
      </c>
    </row>
    <row r="603" spans="1:9" x14ac:dyDescent="0.25">
      <c r="A603">
        <v>7414003633</v>
      </c>
      <c r="B603" t="s">
        <v>8699</v>
      </c>
      <c r="C603" t="s">
        <v>9543</v>
      </c>
      <c r="D603">
        <v>1</v>
      </c>
      <c r="H603" t="s">
        <v>6834</v>
      </c>
      <c r="I603">
        <v>1</v>
      </c>
    </row>
    <row r="604" spans="1:9" x14ac:dyDescent="0.25">
      <c r="A604">
        <v>7414003633</v>
      </c>
      <c r="B604" t="s">
        <v>8699</v>
      </c>
      <c r="C604" t="s">
        <v>8902</v>
      </c>
      <c r="D604">
        <v>15</v>
      </c>
      <c r="H604" t="s">
        <v>8810</v>
      </c>
      <c r="I604">
        <v>14</v>
      </c>
    </row>
    <row r="605" spans="1:9" x14ac:dyDescent="0.25">
      <c r="A605">
        <v>7414003633</v>
      </c>
      <c r="B605" t="s">
        <v>8699</v>
      </c>
      <c r="C605" t="s">
        <v>9544</v>
      </c>
      <c r="D605">
        <v>2</v>
      </c>
      <c r="H605" t="s">
        <v>8766</v>
      </c>
      <c r="I605">
        <v>1</v>
      </c>
    </row>
    <row r="606" spans="1:9" x14ac:dyDescent="0.25">
      <c r="A606">
        <v>7414003633</v>
      </c>
      <c r="B606" t="s">
        <v>8699</v>
      </c>
      <c r="C606" t="s">
        <v>9542</v>
      </c>
      <c r="D606">
        <v>6</v>
      </c>
      <c r="H606" t="s">
        <v>8749</v>
      </c>
      <c r="I606">
        <v>39</v>
      </c>
    </row>
    <row r="607" spans="1:9" x14ac:dyDescent="0.25">
      <c r="A607">
        <v>7414003633</v>
      </c>
      <c r="B607" t="s">
        <v>8699</v>
      </c>
      <c r="C607" t="s">
        <v>8854</v>
      </c>
      <c r="D607">
        <v>1</v>
      </c>
      <c r="H607" t="s">
        <v>8768</v>
      </c>
      <c r="I607">
        <v>1</v>
      </c>
    </row>
    <row r="608" spans="1:9" x14ac:dyDescent="0.25">
      <c r="A608">
        <v>7414003633</v>
      </c>
      <c r="B608" t="s">
        <v>8699</v>
      </c>
      <c r="C608" t="s">
        <v>8854</v>
      </c>
      <c r="D608">
        <v>1</v>
      </c>
      <c r="H608" t="s">
        <v>9493</v>
      </c>
      <c r="I608">
        <v>14</v>
      </c>
    </row>
    <row r="609" spans="1:9" x14ac:dyDescent="0.25">
      <c r="A609">
        <v>7414003633</v>
      </c>
      <c r="B609" t="s">
        <v>8699</v>
      </c>
      <c r="C609" t="s">
        <v>8877</v>
      </c>
      <c r="D609">
        <v>1</v>
      </c>
      <c r="H609" t="s">
        <v>4121</v>
      </c>
      <c r="I609">
        <v>3</v>
      </c>
    </row>
    <row r="610" spans="1:9" x14ac:dyDescent="0.25">
      <c r="A610">
        <v>7414003633</v>
      </c>
      <c r="B610" t="s">
        <v>8699</v>
      </c>
      <c r="C610" t="s">
        <v>9542</v>
      </c>
      <c r="D610">
        <v>15</v>
      </c>
      <c r="H610" t="s">
        <v>8842</v>
      </c>
      <c r="I610">
        <v>2</v>
      </c>
    </row>
    <row r="611" spans="1:9" x14ac:dyDescent="0.25">
      <c r="A611">
        <v>7414003633</v>
      </c>
      <c r="B611" t="s">
        <v>8699</v>
      </c>
      <c r="C611" t="s">
        <v>8856</v>
      </c>
      <c r="D611">
        <v>1</v>
      </c>
      <c r="H611" t="s">
        <v>4513</v>
      </c>
      <c r="I611">
        <v>4</v>
      </c>
    </row>
    <row r="612" spans="1:9" x14ac:dyDescent="0.25">
      <c r="A612">
        <v>7414003633</v>
      </c>
      <c r="B612" t="s">
        <v>8699</v>
      </c>
      <c r="C612" t="s">
        <v>8725</v>
      </c>
      <c r="D612">
        <v>2</v>
      </c>
      <c r="H612" t="s">
        <v>8816</v>
      </c>
      <c r="I612">
        <v>2</v>
      </c>
    </row>
    <row r="613" spans="1:9" x14ac:dyDescent="0.25">
      <c r="A613">
        <v>7414003633</v>
      </c>
      <c r="B613" t="s">
        <v>8699</v>
      </c>
      <c r="C613" t="s">
        <v>9541</v>
      </c>
      <c r="D613">
        <v>1</v>
      </c>
      <c r="H613" t="s">
        <v>8819</v>
      </c>
      <c r="I613">
        <v>24</v>
      </c>
    </row>
    <row r="614" spans="1:9" x14ac:dyDescent="0.25">
      <c r="A614">
        <v>7414003633</v>
      </c>
      <c r="B614" t="s">
        <v>8699</v>
      </c>
      <c r="C614" t="s">
        <v>8853</v>
      </c>
      <c r="D614">
        <v>3</v>
      </c>
      <c r="H614" t="s">
        <v>8794</v>
      </c>
      <c r="I614">
        <v>2</v>
      </c>
    </row>
    <row r="615" spans="1:9" x14ac:dyDescent="0.25">
      <c r="A615">
        <v>7414003633</v>
      </c>
      <c r="B615" t="s">
        <v>8699</v>
      </c>
      <c r="C615" t="s">
        <v>8853</v>
      </c>
      <c r="D615">
        <v>14</v>
      </c>
      <c r="H615" t="s">
        <v>9864</v>
      </c>
      <c r="I615">
        <v>1</v>
      </c>
    </row>
    <row r="616" spans="1:9" x14ac:dyDescent="0.25">
      <c r="A616">
        <v>7414003633</v>
      </c>
      <c r="B616" t="s">
        <v>8699</v>
      </c>
      <c r="C616" t="s">
        <v>9545</v>
      </c>
      <c r="D616">
        <v>2</v>
      </c>
      <c r="H616" t="s">
        <v>8915</v>
      </c>
      <c r="I616">
        <v>2</v>
      </c>
    </row>
    <row r="617" spans="1:9" x14ac:dyDescent="0.25">
      <c r="A617">
        <v>7414003633</v>
      </c>
      <c r="B617" t="s">
        <v>8699</v>
      </c>
      <c r="C617" t="s">
        <v>8853</v>
      </c>
      <c r="D617">
        <v>2</v>
      </c>
      <c r="H617" t="s">
        <v>9860</v>
      </c>
      <c r="I617">
        <v>2</v>
      </c>
    </row>
    <row r="618" spans="1:9" x14ac:dyDescent="0.25">
      <c r="A618">
        <v>7414003633</v>
      </c>
      <c r="B618" t="s">
        <v>8699</v>
      </c>
      <c r="C618" t="s">
        <v>8881</v>
      </c>
      <c r="D618">
        <v>3</v>
      </c>
      <c r="H618" t="s">
        <v>9334</v>
      </c>
      <c r="I618">
        <v>2</v>
      </c>
    </row>
    <row r="619" spans="1:9" x14ac:dyDescent="0.25">
      <c r="A619">
        <v>7414003633</v>
      </c>
      <c r="B619" t="s">
        <v>8699</v>
      </c>
      <c r="C619" t="s">
        <v>8881</v>
      </c>
      <c r="D619">
        <v>3</v>
      </c>
      <c r="H619" t="s">
        <v>9564</v>
      </c>
      <c r="I619">
        <v>10</v>
      </c>
    </row>
    <row r="620" spans="1:9" x14ac:dyDescent="0.25">
      <c r="A620">
        <v>7414003633</v>
      </c>
      <c r="B620" t="s">
        <v>8699</v>
      </c>
      <c r="C620" t="s">
        <v>8853</v>
      </c>
      <c r="D620">
        <v>3</v>
      </c>
      <c r="H620" t="s">
        <v>9583</v>
      </c>
      <c r="I620">
        <v>1</v>
      </c>
    </row>
    <row r="621" spans="1:9" x14ac:dyDescent="0.25">
      <c r="A621">
        <v>7414003633</v>
      </c>
      <c r="B621" t="s">
        <v>8699</v>
      </c>
      <c r="C621" t="s">
        <v>8881</v>
      </c>
      <c r="D621">
        <v>1</v>
      </c>
      <c r="H621" t="s">
        <v>9856</v>
      </c>
      <c r="I621">
        <v>6</v>
      </c>
    </row>
    <row r="622" spans="1:9" x14ac:dyDescent="0.25">
      <c r="A622">
        <v>7414003633</v>
      </c>
      <c r="B622" t="s">
        <v>8699</v>
      </c>
      <c r="C622" t="s">
        <v>8901</v>
      </c>
      <c r="D622">
        <v>1</v>
      </c>
      <c r="H622" t="s">
        <v>9857</v>
      </c>
      <c r="I622">
        <v>40</v>
      </c>
    </row>
    <row r="623" spans="1:9" x14ac:dyDescent="0.25">
      <c r="A623">
        <v>7414003633</v>
      </c>
      <c r="B623" t="s">
        <v>8699</v>
      </c>
      <c r="C623" t="s">
        <v>8870</v>
      </c>
      <c r="D623">
        <v>1</v>
      </c>
      <c r="H623" t="s">
        <v>9858</v>
      </c>
      <c r="I623">
        <v>17</v>
      </c>
    </row>
    <row r="624" spans="1:9" x14ac:dyDescent="0.25">
      <c r="A624">
        <v>7414003633</v>
      </c>
      <c r="B624" t="s">
        <v>8699</v>
      </c>
      <c r="C624" t="s">
        <v>8846</v>
      </c>
      <c r="D624">
        <v>1</v>
      </c>
      <c r="H624" t="s">
        <v>9859</v>
      </c>
      <c r="I624">
        <v>2</v>
      </c>
    </row>
    <row r="625" spans="1:9" x14ac:dyDescent="0.25">
      <c r="A625">
        <v>7414003633</v>
      </c>
      <c r="B625" t="s">
        <v>8699</v>
      </c>
      <c r="C625" t="s">
        <v>8864</v>
      </c>
      <c r="D625">
        <v>1</v>
      </c>
      <c r="H625" t="s">
        <v>9862</v>
      </c>
      <c r="I625">
        <v>1</v>
      </c>
    </row>
    <row r="626" spans="1:9" x14ac:dyDescent="0.25">
      <c r="A626">
        <v>7414003633</v>
      </c>
      <c r="B626" t="s">
        <v>8699</v>
      </c>
      <c r="C626" t="s">
        <v>8872</v>
      </c>
      <c r="D626">
        <v>1</v>
      </c>
      <c r="H626" t="s">
        <v>9863</v>
      </c>
      <c r="I626">
        <v>2</v>
      </c>
    </row>
    <row r="627" spans="1:9" x14ac:dyDescent="0.25">
      <c r="A627">
        <v>7414003633</v>
      </c>
      <c r="B627" t="s">
        <v>8699</v>
      </c>
      <c r="C627" t="s">
        <v>8851</v>
      </c>
      <c r="D627">
        <v>1</v>
      </c>
      <c r="H627" t="s">
        <v>9866</v>
      </c>
      <c r="I627">
        <v>5</v>
      </c>
    </row>
    <row r="628" spans="1:9" x14ac:dyDescent="0.25">
      <c r="A628">
        <v>7414003633</v>
      </c>
      <c r="B628" t="s">
        <v>8699</v>
      </c>
      <c r="C628" t="s">
        <v>8855</v>
      </c>
      <c r="D628">
        <v>1</v>
      </c>
      <c r="H628" t="s">
        <v>9867</v>
      </c>
      <c r="I628">
        <v>3</v>
      </c>
    </row>
    <row r="629" spans="1:9" x14ac:dyDescent="0.25">
      <c r="A629">
        <v>7414003633</v>
      </c>
      <c r="B629" t="s">
        <v>8699</v>
      </c>
      <c r="C629" t="s">
        <v>8864</v>
      </c>
      <c r="D629">
        <v>1</v>
      </c>
      <c r="H629" t="s">
        <v>9868</v>
      </c>
      <c r="I629">
        <v>1</v>
      </c>
    </row>
    <row r="630" spans="1:9" x14ac:dyDescent="0.25">
      <c r="A630">
        <v>7414003633</v>
      </c>
      <c r="B630" t="s">
        <v>8699</v>
      </c>
      <c r="C630" t="s">
        <v>9546</v>
      </c>
      <c r="D630">
        <v>2</v>
      </c>
      <c r="F630">
        <v>7415020254</v>
      </c>
      <c r="G630" t="s">
        <v>9175</v>
      </c>
      <c r="H630" t="s">
        <v>6708</v>
      </c>
      <c r="I630">
        <v>1</v>
      </c>
    </row>
    <row r="631" spans="1:9" x14ac:dyDescent="0.25">
      <c r="A631">
        <v>7414003633</v>
      </c>
      <c r="B631" t="s">
        <v>8699</v>
      </c>
      <c r="C631" t="s">
        <v>8864</v>
      </c>
      <c r="D631">
        <v>1</v>
      </c>
      <c r="H631" t="s">
        <v>6835</v>
      </c>
      <c r="I631">
        <v>1</v>
      </c>
    </row>
    <row r="632" spans="1:9" x14ac:dyDescent="0.25">
      <c r="A632">
        <v>7414003633</v>
      </c>
      <c r="B632" t="s">
        <v>8699</v>
      </c>
      <c r="C632" t="s">
        <v>8874</v>
      </c>
      <c r="D632">
        <v>2</v>
      </c>
      <c r="H632" t="s">
        <v>8010</v>
      </c>
      <c r="I632">
        <v>1</v>
      </c>
    </row>
    <row r="633" spans="1:9" x14ac:dyDescent="0.25">
      <c r="A633">
        <v>7414003633</v>
      </c>
      <c r="B633" t="s">
        <v>8699</v>
      </c>
      <c r="C633" t="s">
        <v>8866</v>
      </c>
      <c r="D633">
        <v>10</v>
      </c>
      <c r="F633">
        <v>7415020705</v>
      </c>
      <c r="G633" t="s">
        <v>9113</v>
      </c>
      <c r="H633" t="s">
        <v>9485</v>
      </c>
      <c r="I633">
        <v>1</v>
      </c>
    </row>
    <row r="634" spans="1:9" x14ac:dyDescent="0.25">
      <c r="A634">
        <v>7414003633</v>
      </c>
      <c r="B634" t="s">
        <v>8699</v>
      </c>
      <c r="C634" t="s">
        <v>8864</v>
      </c>
      <c r="D634">
        <v>1</v>
      </c>
      <c r="H634" t="s">
        <v>8792</v>
      </c>
      <c r="I634">
        <v>1</v>
      </c>
    </row>
    <row r="635" spans="1:9" x14ac:dyDescent="0.25">
      <c r="A635">
        <v>7414003633</v>
      </c>
      <c r="B635" t="s">
        <v>8699</v>
      </c>
      <c r="C635" t="s">
        <v>9516</v>
      </c>
      <c r="D635">
        <v>1</v>
      </c>
      <c r="H635" t="s">
        <v>9484</v>
      </c>
      <c r="I635">
        <v>3</v>
      </c>
    </row>
    <row r="636" spans="1:9" x14ac:dyDescent="0.25">
      <c r="A636">
        <v>7414003633</v>
      </c>
      <c r="B636" t="s">
        <v>8699</v>
      </c>
      <c r="C636" t="s">
        <v>8864</v>
      </c>
      <c r="D636">
        <v>1</v>
      </c>
      <c r="H636" t="s">
        <v>8949</v>
      </c>
      <c r="I636">
        <v>1</v>
      </c>
    </row>
    <row r="637" spans="1:9" x14ac:dyDescent="0.25">
      <c r="A637">
        <v>7414003633</v>
      </c>
      <c r="B637" t="s">
        <v>8699</v>
      </c>
      <c r="C637" t="s">
        <v>8880</v>
      </c>
      <c r="D637">
        <v>1</v>
      </c>
      <c r="H637" t="s">
        <v>4840</v>
      </c>
      <c r="I637">
        <v>1</v>
      </c>
    </row>
    <row r="638" spans="1:9" x14ac:dyDescent="0.25">
      <c r="A638">
        <v>7414003633</v>
      </c>
      <c r="B638" t="s">
        <v>8699</v>
      </c>
      <c r="C638" t="s">
        <v>9546</v>
      </c>
      <c r="D638">
        <v>1</v>
      </c>
      <c r="H638" t="s">
        <v>8789</v>
      </c>
      <c r="I638">
        <v>1</v>
      </c>
    </row>
    <row r="639" spans="1:9" x14ac:dyDescent="0.25">
      <c r="A639">
        <v>7414003633</v>
      </c>
      <c r="B639" t="s">
        <v>8699</v>
      </c>
      <c r="C639" t="s">
        <v>8845</v>
      </c>
      <c r="D639">
        <v>1</v>
      </c>
      <c r="H639" t="s">
        <v>5148</v>
      </c>
      <c r="I639">
        <v>1</v>
      </c>
    </row>
    <row r="640" spans="1:9" x14ac:dyDescent="0.25">
      <c r="A640">
        <v>7414003633</v>
      </c>
      <c r="B640" t="s">
        <v>8699</v>
      </c>
      <c r="C640" t="s">
        <v>8867</v>
      </c>
      <c r="D640">
        <v>1</v>
      </c>
      <c r="H640" t="s">
        <v>8742</v>
      </c>
      <c r="I640">
        <v>3</v>
      </c>
    </row>
    <row r="641" spans="1:9" x14ac:dyDescent="0.25">
      <c r="A641">
        <v>7414003633</v>
      </c>
      <c r="B641" t="s">
        <v>8699</v>
      </c>
      <c r="C641" t="s">
        <v>9547</v>
      </c>
      <c r="D641">
        <v>1</v>
      </c>
      <c r="H641" t="s">
        <v>8822</v>
      </c>
      <c r="I641">
        <v>1</v>
      </c>
    </row>
    <row r="642" spans="1:9" x14ac:dyDescent="0.25">
      <c r="A642">
        <v>7414003633</v>
      </c>
      <c r="B642" t="s">
        <v>8699</v>
      </c>
      <c r="C642" t="s">
        <v>8851</v>
      </c>
      <c r="D642">
        <v>1</v>
      </c>
      <c r="H642" t="s">
        <v>8798</v>
      </c>
      <c r="I642">
        <v>1</v>
      </c>
    </row>
    <row r="643" spans="1:9" x14ac:dyDescent="0.25">
      <c r="A643">
        <v>7414003633</v>
      </c>
      <c r="B643" t="s">
        <v>8699</v>
      </c>
      <c r="C643" t="s">
        <v>8850</v>
      </c>
      <c r="D643">
        <v>1</v>
      </c>
      <c r="F643">
        <v>7415028920</v>
      </c>
      <c r="G643" t="s">
        <v>9097</v>
      </c>
      <c r="H643" t="s">
        <v>8774</v>
      </c>
      <c r="I643">
        <v>1</v>
      </c>
    </row>
    <row r="644" spans="1:9" x14ac:dyDescent="0.25">
      <c r="A644">
        <v>7414003633</v>
      </c>
      <c r="B644" t="s">
        <v>8699</v>
      </c>
      <c r="C644" t="s">
        <v>8897</v>
      </c>
      <c r="D644">
        <v>1</v>
      </c>
      <c r="H644" t="s">
        <v>6716</v>
      </c>
      <c r="I644">
        <v>3</v>
      </c>
    </row>
    <row r="645" spans="1:9" x14ac:dyDescent="0.25">
      <c r="A645">
        <v>7414003633</v>
      </c>
      <c r="B645" t="s">
        <v>8699</v>
      </c>
      <c r="C645" t="s">
        <v>8859</v>
      </c>
      <c r="D645">
        <v>1</v>
      </c>
      <c r="H645" t="s">
        <v>8795</v>
      </c>
      <c r="I645">
        <v>5</v>
      </c>
    </row>
    <row r="646" spans="1:9" x14ac:dyDescent="0.25">
      <c r="A646">
        <v>7414003633</v>
      </c>
      <c r="B646" t="s">
        <v>8699</v>
      </c>
      <c r="C646" t="s">
        <v>9548</v>
      </c>
      <c r="D646">
        <v>1</v>
      </c>
      <c r="H646" t="s">
        <v>4043</v>
      </c>
      <c r="I646">
        <v>1</v>
      </c>
    </row>
    <row r="647" spans="1:9" x14ac:dyDescent="0.25">
      <c r="A647">
        <v>7414003633</v>
      </c>
      <c r="B647" t="s">
        <v>8699</v>
      </c>
      <c r="C647" t="s">
        <v>8852</v>
      </c>
      <c r="D647">
        <v>1</v>
      </c>
      <c r="H647" t="s">
        <v>8915</v>
      </c>
      <c r="I647">
        <v>1</v>
      </c>
    </row>
    <row r="648" spans="1:9" x14ac:dyDescent="0.25">
      <c r="A648">
        <v>7414003633</v>
      </c>
      <c r="B648" t="s">
        <v>8699</v>
      </c>
      <c r="C648" t="s">
        <v>9549</v>
      </c>
      <c r="D648">
        <v>1</v>
      </c>
      <c r="H648" t="s">
        <v>9478</v>
      </c>
      <c r="I648">
        <v>1</v>
      </c>
    </row>
    <row r="649" spans="1:9" x14ac:dyDescent="0.25">
      <c r="A649">
        <v>7414003633</v>
      </c>
      <c r="B649" t="s">
        <v>8699</v>
      </c>
      <c r="C649" t="s">
        <v>8896</v>
      </c>
      <c r="D649">
        <v>1</v>
      </c>
      <c r="H649" t="s">
        <v>9479</v>
      </c>
      <c r="I649">
        <v>1</v>
      </c>
    </row>
    <row r="650" spans="1:9" x14ac:dyDescent="0.25">
      <c r="A650">
        <v>7414003633</v>
      </c>
      <c r="B650" t="s">
        <v>8699</v>
      </c>
      <c r="C650" t="s">
        <v>8896</v>
      </c>
      <c r="D650">
        <v>1</v>
      </c>
      <c r="H650" t="s">
        <v>9480</v>
      </c>
      <c r="I650">
        <v>1</v>
      </c>
    </row>
    <row r="651" spans="1:9" x14ac:dyDescent="0.25">
      <c r="A651">
        <v>7414003633</v>
      </c>
      <c r="B651" t="s">
        <v>8699</v>
      </c>
      <c r="C651" t="s">
        <v>9550</v>
      </c>
      <c r="D651">
        <v>1</v>
      </c>
      <c r="H651" t="s">
        <v>9481</v>
      </c>
      <c r="I651">
        <v>1</v>
      </c>
    </row>
    <row r="652" spans="1:9" x14ac:dyDescent="0.25">
      <c r="A652">
        <v>7414003633</v>
      </c>
      <c r="B652" t="s">
        <v>8699</v>
      </c>
      <c r="C652" t="s">
        <v>8852</v>
      </c>
      <c r="D652">
        <v>1</v>
      </c>
      <c r="H652" t="s">
        <v>9482</v>
      </c>
      <c r="I652">
        <v>1</v>
      </c>
    </row>
    <row r="653" spans="1:9" x14ac:dyDescent="0.25">
      <c r="A653">
        <v>7414003633</v>
      </c>
      <c r="B653" t="s">
        <v>8699</v>
      </c>
      <c r="C653" t="s">
        <v>8852</v>
      </c>
      <c r="D653">
        <v>1</v>
      </c>
      <c r="H653" t="s">
        <v>9483</v>
      </c>
      <c r="I653">
        <v>1</v>
      </c>
    </row>
    <row r="654" spans="1:9" x14ac:dyDescent="0.25">
      <c r="A654">
        <v>7414003633</v>
      </c>
      <c r="B654" t="s">
        <v>8699</v>
      </c>
      <c r="C654" t="s">
        <v>8879</v>
      </c>
      <c r="D654">
        <v>1</v>
      </c>
      <c r="F654">
        <v>7415029289</v>
      </c>
      <c r="G654" t="s">
        <v>8702</v>
      </c>
      <c r="H654" t="s">
        <v>1449</v>
      </c>
      <c r="I654">
        <v>60</v>
      </c>
    </row>
    <row r="655" spans="1:9" x14ac:dyDescent="0.25">
      <c r="A655">
        <v>7414003633</v>
      </c>
      <c r="B655" t="s">
        <v>8699</v>
      </c>
      <c r="C655" t="s">
        <v>8849</v>
      </c>
      <c r="D655">
        <v>1</v>
      </c>
      <c r="H655" t="s">
        <v>1611</v>
      </c>
      <c r="I655">
        <v>31</v>
      </c>
    </row>
    <row r="656" spans="1:9" x14ac:dyDescent="0.25">
      <c r="A656">
        <v>7414003633</v>
      </c>
      <c r="B656" t="s">
        <v>8699</v>
      </c>
      <c r="C656" t="s">
        <v>9522</v>
      </c>
      <c r="D656">
        <v>1</v>
      </c>
      <c r="H656" t="s">
        <v>8795</v>
      </c>
      <c r="I656">
        <v>5</v>
      </c>
    </row>
    <row r="657" spans="1:9" x14ac:dyDescent="0.25">
      <c r="A657">
        <v>7414003633</v>
      </c>
      <c r="B657" t="s">
        <v>8699</v>
      </c>
      <c r="C657" t="s">
        <v>8867</v>
      </c>
      <c r="D657">
        <v>1</v>
      </c>
      <c r="H657" t="s">
        <v>2260</v>
      </c>
      <c r="I657">
        <v>10</v>
      </c>
    </row>
    <row r="658" spans="1:9" x14ac:dyDescent="0.25">
      <c r="A658">
        <v>7414003633</v>
      </c>
      <c r="B658" t="s">
        <v>8699</v>
      </c>
      <c r="C658" t="s">
        <v>9551</v>
      </c>
      <c r="D658">
        <v>4</v>
      </c>
      <c r="H658" t="s">
        <v>8946</v>
      </c>
      <c r="I658">
        <v>16</v>
      </c>
    </row>
    <row r="659" spans="1:9" x14ac:dyDescent="0.25">
      <c r="A659">
        <v>7414003633</v>
      </c>
      <c r="B659" t="s">
        <v>8699</v>
      </c>
      <c r="C659" t="s">
        <v>8856</v>
      </c>
      <c r="D659">
        <v>1</v>
      </c>
      <c r="H659" t="s">
        <v>9327</v>
      </c>
      <c r="I659">
        <v>15</v>
      </c>
    </row>
    <row r="660" spans="1:9" x14ac:dyDescent="0.25">
      <c r="A660">
        <v>7414003633</v>
      </c>
      <c r="B660" t="s">
        <v>8699</v>
      </c>
      <c r="C660" t="s">
        <v>8991</v>
      </c>
      <c r="D660">
        <v>1</v>
      </c>
      <c r="H660" t="s">
        <v>3152</v>
      </c>
      <c r="I660">
        <v>35</v>
      </c>
    </row>
    <row r="661" spans="1:9" x14ac:dyDescent="0.25">
      <c r="A661">
        <v>7414003633</v>
      </c>
      <c r="B661" t="s">
        <v>8699</v>
      </c>
      <c r="C661" t="s">
        <v>8870</v>
      </c>
      <c r="D661">
        <v>1</v>
      </c>
      <c r="H661" t="s">
        <v>8819</v>
      </c>
      <c r="I661">
        <v>115</v>
      </c>
    </row>
    <row r="662" spans="1:9" x14ac:dyDescent="0.25">
      <c r="A662">
        <v>7414003633</v>
      </c>
      <c r="B662" t="s">
        <v>8699</v>
      </c>
      <c r="C662" t="s">
        <v>8856</v>
      </c>
      <c r="D662">
        <v>2</v>
      </c>
      <c r="H662" t="s">
        <v>4840</v>
      </c>
      <c r="I662">
        <v>2</v>
      </c>
    </row>
    <row r="663" spans="1:9" x14ac:dyDescent="0.25">
      <c r="A663">
        <v>7414003633</v>
      </c>
      <c r="B663" t="s">
        <v>8699</v>
      </c>
      <c r="C663" t="s">
        <v>9552</v>
      </c>
      <c r="D663">
        <v>1</v>
      </c>
      <c r="H663" t="s">
        <v>8782</v>
      </c>
      <c r="I663">
        <v>72</v>
      </c>
    </row>
    <row r="664" spans="1:9" x14ac:dyDescent="0.25">
      <c r="A664">
        <v>7414003633</v>
      </c>
      <c r="B664" t="s">
        <v>8699</v>
      </c>
      <c r="C664" t="s">
        <v>9531</v>
      </c>
      <c r="D664">
        <v>1</v>
      </c>
      <c r="H664" t="s">
        <v>8815</v>
      </c>
      <c r="I664">
        <v>5</v>
      </c>
    </row>
    <row r="665" spans="1:9" x14ac:dyDescent="0.25">
      <c r="A665">
        <v>7414003633</v>
      </c>
      <c r="B665" t="s">
        <v>8699</v>
      </c>
      <c r="C665" t="s">
        <v>9553</v>
      </c>
      <c r="D665">
        <v>2</v>
      </c>
      <c r="H665" t="s">
        <v>8915</v>
      </c>
      <c r="I665">
        <v>1</v>
      </c>
    </row>
    <row r="666" spans="1:9" x14ac:dyDescent="0.25">
      <c r="A666">
        <v>7414003633</v>
      </c>
      <c r="B666" t="s">
        <v>8699</v>
      </c>
      <c r="C666" t="s">
        <v>8856</v>
      </c>
      <c r="D666">
        <v>1</v>
      </c>
      <c r="H666" t="s">
        <v>8995</v>
      </c>
      <c r="I666">
        <v>7</v>
      </c>
    </row>
    <row r="667" spans="1:9" x14ac:dyDescent="0.25">
      <c r="A667">
        <v>7414003633</v>
      </c>
      <c r="B667" t="s">
        <v>8699</v>
      </c>
      <c r="C667" t="s">
        <v>8696</v>
      </c>
      <c r="D667">
        <v>1</v>
      </c>
      <c r="H667" t="s">
        <v>9329</v>
      </c>
      <c r="I667">
        <v>1</v>
      </c>
    </row>
    <row r="668" spans="1:9" x14ac:dyDescent="0.25">
      <c r="A668">
        <v>7414003633</v>
      </c>
      <c r="B668" t="s">
        <v>8699</v>
      </c>
      <c r="C668" t="s">
        <v>8878</v>
      </c>
      <c r="D668">
        <v>1</v>
      </c>
      <c r="H668" t="s">
        <v>9333</v>
      </c>
      <c r="I668">
        <v>3</v>
      </c>
    </row>
    <row r="669" spans="1:9" x14ac:dyDescent="0.25">
      <c r="A669">
        <v>7414003633</v>
      </c>
      <c r="B669" t="s">
        <v>8699</v>
      </c>
      <c r="C669" t="s">
        <v>9522</v>
      </c>
      <c r="D669">
        <v>2</v>
      </c>
      <c r="H669" t="s">
        <v>8742</v>
      </c>
      <c r="I669">
        <v>22</v>
      </c>
    </row>
    <row r="670" spans="1:9" x14ac:dyDescent="0.25">
      <c r="A670">
        <v>7414003633</v>
      </c>
      <c r="B670" t="s">
        <v>8699</v>
      </c>
      <c r="C670" t="s">
        <v>9554</v>
      </c>
      <c r="D670">
        <v>1</v>
      </c>
      <c r="H670" t="s">
        <v>4871</v>
      </c>
      <c r="I670">
        <v>1</v>
      </c>
    </row>
    <row r="671" spans="1:9" x14ac:dyDescent="0.25">
      <c r="A671">
        <v>7414003633</v>
      </c>
      <c r="B671" t="s">
        <v>8699</v>
      </c>
      <c r="C671" t="s">
        <v>8856</v>
      </c>
      <c r="D671">
        <v>1</v>
      </c>
      <c r="H671" t="s">
        <v>9328</v>
      </c>
      <c r="I671">
        <v>1</v>
      </c>
    </row>
    <row r="672" spans="1:9" x14ac:dyDescent="0.25">
      <c r="A672">
        <v>7414003633</v>
      </c>
      <c r="B672" t="s">
        <v>8699</v>
      </c>
      <c r="C672" t="s">
        <v>8847</v>
      </c>
      <c r="D672">
        <v>1</v>
      </c>
      <c r="H672" t="s">
        <v>9330</v>
      </c>
      <c r="I672">
        <v>1</v>
      </c>
    </row>
    <row r="673" spans="1:9" x14ac:dyDescent="0.25">
      <c r="A673">
        <v>7414003633</v>
      </c>
      <c r="B673" t="s">
        <v>8699</v>
      </c>
      <c r="C673" t="s">
        <v>8895</v>
      </c>
      <c r="D673">
        <v>1</v>
      </c>
      <c r="H673" t="s">
        <v>9331</v>
      </c>
      <c r="I673">
        <v>5</v>
      </c>
    </row>
    <row r="674" spans="1:9" x14ac:dyDescent="0.25">
      <c r="A674">
        <v>7414003633</v>
      </c>
      <c r="B674" t="s">
        <v>8699</v>
      </c>
      <c r="C674" t="s">
        <v>8873</v>
      </c>
      <c r="D674">
        <v>1</v>
      </c>
      <c r="H674" t="s">
        <v>9334</v>
      </c>
      <c r="I674">
        <v>2</v>
      </c>
    </row>
    <row r="675" spans="1:9" x14ac:dyDescent="0.25">
      <c r="A675">
        <v>7414003633</v>
      </c>
      <c r="B675" t="s">
        <v>8699</v>
      </c>
      <c r="C675" t="s">
        <v>9555</v>
      </c>
      <c r="D675">
        <v>1</v>
      </c>
      <c r="H675" t="s">
        <v>9335</v>
      </c>
      <c r="I675">
        <v>5</v>
      </c>
    </row>
    <row r="676" spans="1:9" x14ac:dyDescent="0.25">
      <c r="A676">
        <v>7414003633</v>
      </c>
      <c r="B676" t="s">
        <v>8699</v>
      </c>
      <c r="C676" t="s">
        <v>9522</v>
      </c>
      <c r="D676">
        <v>1</v>
      </c>
      <c r="H676" t="s">
        <v>9336</v>
      </c>
      <c r="I676">
        <v>5</v>
      </c>
    </row>
    <row r="677" spans="1:9" x14ac:dyDescent="0.25">
      <c r="A677">
        <v>7414003633</v>
      </c>
      <c r="B677" t="s">
        <v>8699</v>
      </c>
      <c r="C677" t="s">
        <v>9556</v>
      </c>
      <c r="D677">
        <v>1</v>
      </c>
      <c r="H677" t="s">
        <v>9337</v>
      </c>
      <c r="I677">
        <v>3</v>
      </c>
    </row>
    <row r="678" spans="1:9" x14ac:dyDescent="0.25">
      <c r="A678">
        <v>7414003633</v>
      </c>
      <c r="B678" t="s">
        <v>8699</v>
      </c>
      <c r="C678" t="s">
        <v>8900</v>
      </c>
      <c r="D678">
        <v>1</v>
      </c>
      <c r="F678">
        <v>7415039030</v>
      </c>
      <c r="G678" t="s">
        <v>9120</v>
      </c>
      <c r="H678" t="s">
        <v>8802</v>
      </c>
      <c r="I678">
        <v>1</v>
      </c>
    </row>
    <row r="679" spans="1:9" x14ac:dyDescent="0.25">
      <c r="A679">
        <v>7414003633</v>
      </c>
      <c r="B679" t="s">
        <v>8699</v>
      </c>
      <c r="C679" t="s">
        <v>8895</v>
      </c>
      <c r="D679">
        <v>3</v>
      </c>
      <c r="H679" t="s">
        <v>8795</v>
      </c>
      <c r="I679">
        <v>1</v>
      </c>
    </row>
    <row r="680" spans="1:9" x14ac:dyDescent="0.25">
      <c r="A680">
        <v>7414003633</v>
      </c>
      <c r="B680" t="s">
        <v>8699</v>
      </c>
      <c r="C680" t="s">
        <v>8858</v>
      </c>
      <c r="D680">
        <v>6</v>
      </c>
      <c r="H680" t="s">
        <v>2411</v>
      </c>
      <c r="I680">
        <v>1</v>
      </c>
    </row>
    <row r="681" spans="1:9" x14ac:dyDescent="0.25">
      <c r="A681">
        <v>7414003633</v>
      </c>
      <c r="B681" t="s">
        <v>8699</v>
      </c>
      <c r="C681" t="s">
        <v>8849</v>
      </c>
      <c r="D681">
        <v>1</v>
      </c>
      <c r="H681" t="s">
        <v>8803</v>
      </c>
      <c r="I681">
        <v>1</v>
      </c>
    </row>
    <row r="682" spans="1:9" x14ac:dyDescent="0.25">
      <c r="A682">
        <v>7414003633</v>
      </c>
      <c r="B682" t="s">
        <v>8699</v>
      </c>
      <c r="C682" t="s">
        <v>8867</v>
      </c>
      <c r="D682">
        <v>1</v>
      </c>
      <c r="H682" t="s">
        <v>3710</v>
      </c>
      <c r="I682">
        <v>1</v>
      </c>
    </row>
    <row r="683" spans="1:9" x14ac:dyDescent="0.25">
      <c r="A683">
        <v>7414003633</v>
      </c>
      <c r="B683" t="s">
        <v>8699</v>
      </c>
      <c r="C683" t="s">
        <v>8856</v>
      </c>
      <c r="D683">
        <v>2</v>
      </c>
      <c r="H683" t="s">
        <v>4130</v>
      </c>
      <c r="I683">
        <v>2</v>
      </c>
    </row>
    <row r="684" spans="1:9" x14ac:dyDescent="0.25">
      <c r="A684">
        <v>7414003633</v>
      </c>
      <c r="B684" t="s">
        <v>8699</v>
      </c>
      <c r="C684" t="s">
        <v>9548</v>
      </c>
      <c r="D684">
        <v>1</v>
      </c>
      <c r="H684" t="s">
        <v>4840</v>
      </c>
      <c r="I684">
        <v>3</v>
      </c>
    </row>
    <row r="685" spans="1:9" x14ac:dyDescent="0.25">
      <c r="A685">
        <v>7414003633</v>
      </c>
      <c r="B685" t="s">
        <v>8699</v>
      </c>
      <c r="C685" t="s">
        <v>8845</v>
      </c>
      <c r="D685">
        <v>1</v>
      </c>
      <c r="H685" t="s">
        <v>8820</v>
      </c>
      <c r="I685">
        <v>1</v>
      </c>
    </row>
    <row r="686" spans="1:9" x14ac:dyDescent="0.25">
      <c r="A686">
        <v>7414003633</v>
      </c>
      <c r="B686" t="s">
        <v>8699</v>
      </c>
      <c r="C686" t="s">
        <v>8846</v>
      </c>
      <c r="D686">
        <v>1</v>
      </c>
      <c r="H686" t="s">
        <v>5148</v>
      </c>
      <c r="I686">
        <v>1</v>
      </c>
    </row>
    <row r="687" spans="1:9" x14ac:dyDescent="0.25">
      <c r="A687">
        <v>7414003633</v>
      </c>
      <c r="B687" t="s">
        <v>8699</v>
      </c>
      <c r="C687" t="s">
        <v>8875</v>
      </c>
      <c r="D687">
        <v>1</v>
      </c>
      <c r="H687" t="s">
        <v>8804</v>
      </c>
      <c r="I687">
        <v>1</v>
      </c>
    </row>
    <row r="688" spans="1:9" x14ac:dyDescent="0.25">
      <c r="A688">
        <v>7414003633</v>
      </c>
      <c r="B688" t="s">
        <v>8699</v>
      </c>
      <c r="C688" t="s">
        <v>9523</v>
      </c>
      <c r="D688">
        <v>4</v>
      </c>
      <c r="H688" t="s">
        <v>5537</v>
      </c>
      <c r="I688">
        <v>1</v>
      </c>
    </row>
    <row r="689" spans="1:9" x14ac:dyDescent="0.25">
      <c r="A689">
        <v>7414003633</v>
      </c>
      <c r="B689" t="s">
        <v>8699</v>
      </c>
      <c r="C689" t="s">
        <v>9529</v>
      </c>
      <c r="D689">
        <v>1</v>
      </c>
      <c r="H689" t="s">
        <v>9678</v>
      </c>
      <c r="I689">
        <v>1</v>
      </c>
    </row>
    <row r="690" spans="1:9" x14ac:dyDescent="0.25">
      <c r="A690">
        <v>7414003633</v>
      </c>
      <c r="B690" t="s">
        <v>8699</v>
      </c>
      <c r="C690" t="s">
        <v>9557</v>
      </c>
      <c r="D690">
        <v>1</v>
      </c>
      <c r="H690" t="s">
        <v>9679</v>
      </c>
      <c r="I690">
        <v>2</v>
      </c>
    </row>
    <row r="691" spans="1:9" x14ac:dyDescent="0.25">
      <c r="A691">
        <v>7414003633</v>
      </c>
      <c r="B691" t="s">
        <v>8699</v>
      </c>
      <c r="C691" t="s">
        <v>8851</v>
      </c>
      <c r="D691">
        <v>2</v>
      </c>
      <c r="F691">
        <v>7415044181</v>
      </c>
      <c r="G691" t="s">
        <v>8704</v>
      </c>
      <c r="H691" t="s">
        <v>6834</v>
      </c>
      <c r="I691">
        <v>1</v>
      </c>
    </row>
    <row r="692" spans="1:9" x14ac:dyDescent="0.25">
      <c r="A692">
        <v>7414003633</v>
      </c>
      <c r="B692" t="s">
        <v>8699</v>
      </c>
      <c r="C692" t="s">
        <v>8856</v>
      </c>
      <c r="D692">
        <v>2</v>
      </c>
      <c r="H692" t="s">
        <v>9626</v>
      </c>
      <c r="I692">
        <v>1</v>
      </c>
    </row>
    <row r="693" spans="1:9" x14ac:dyDescent="0.25">
      <c r="A693">
        <v>7414003633</v>
      </c>
      <c r="B693" t="s">
        <v>8699</v>
      </c>
      <c r="C693" t="s">
        <v>8846</v>
      </c>
      <c r="D693">
        <v>1</v>
      </c>
      <c r="H693" t="s">
        <v>2346</v>
      </c>
      <c r="I693">
        <v>1</v>
      </c>
    </row>
    <row r="694" spans="1:9" x14ac:dyDescent="0.25">
      <c r="A694">
        <v>7414003633</v>
      </c>
      <c r="B694" t="s">
        <v>8699</v>
      </c>
      <c r="C694" t="s">
        <v>9558</v>
      </c>
      <c r="D694">
        <v>1</v>
      </c>
      <c r="H694" t="s">
        <v>8946</v>
      </c>
      <c r="I694">
        <v>2</v>
      </c>
    </row>
    <row r="695" spans="1:9" x14ac:dyDescent="0.25">
      <c r="A695">
        <v>7414003633</v>
      </c>
      <c r="B695" t="s">
        <v>8699</v>
      </c>
      <c r="C695" t="s">
        <v>8855</v>
      </c>
      <c r="D695">
        <v>1</v>
      </c>
      <c r="H695" t="s">
        <v>9493</v>
      </c>
      <c r="I695">
        <v>1</v>
      </c>
    </row>
    <row r="696" spans="1:9" x14ac:dyDescent="0.25">
      <c r="A696">
        <v>7414003633</v>
      </c>
      <c r="B696" t="s">
        <v>8699</v>
      </c>
      <c r="C696" t="s">
        <v>8855</v>
      </c>
      <c r="D696">
        <v>1</v>
      </c>
      <c r="H696" t="s">
        <v>8949</v>
      </c>
      <c r="I696">
        <v>1</v>
      </c>
    </row>
    <row r="697" spans="1:9" x14ac:dyDescent="0.25">
      <c r="A697">
        <v>7414003633</v>
      </c>
      <c r="B697" t="s">
        <v>8699</v>
      </c>
      <c r="C697" t="s">
        <v>8848</v>
      </c>
      <c r="D697">
        <v>1</v>
      </c>
      <c r="H697" t="s">
        <v>4328</v>
      </c>
      <c r="I697">
        <v>1</v>
      </c>
    </row>
    <row r="698" spans="1:9" x14ac:dyDescent="0.25">
      <c r="A698">
        <v>7414003633</v>
      </c>
      <c r="B698" t="s">
        <v>8699</v>
      </c>
      <c r="C698" t="s">
        <v>8848</v>
      </c>
      <c r="D698">
        <v>2</v>
      </c>
      <c r="H698" t="s">
        <v>4864</v>
      </c>
      <c r="I698">
        <v>1</v>
      </c>
    </row>
    <row r="699" spans="1:9" x14ac:dyDescent="0.25">
      <c r="A699">
        <v>7414003633</v>
      </c>
      <c r="B699" t="s">
        <v>8699</v>
      </c>
      <c r="C699" t="s">
        <v>8684</v>
      </c>
      <c r="D699">
        <v>1</v>
      </c>
      <c r="H699" t="s">
        <v>4840</v>
      </c>
      <c r="I699">
        <v>2</v>
      </c>
    </row>
    <row r="700" spans="1:9" x14ac:dyDescent="0.25">
      <c r="A700">
        <v>7414001428</v>
      </c>
      <c r="B700" t="s">
        <v>8697</v>
      </c>
      <c r="C700" t="s">
        <v>5028</v>
      </c>
      <c r="D700">
        <v>13</v>
      </c>
      <c r="H700" t="s">
        <v>8543</v>
      </c>
      <c r="I700">
        <v>1</v>
      </c>
    </row>
    <row r="701" spans="1:9" x14ac:dyDescent="0.25">
      <c r="A701">
        <v>7414001428</v>
      </c>
      <c r="B701" t="s">
        <v>8697</v>
      </c>
      <c r="C701" t="s">
        <v>5537</v>
      </c>
      <c r="D701">
        <v>7</v>
      </c>
      <c r="H701" t="s">
        <v>4983</v>
      </c>
      <c r="I701">
        <v>1</v>
      </c>
    </row>
    <row r="702" spans="1:9" x14ac:dyDescent="0.25">
      <c r="A702">
        <v>7414001428</v>
      </c>
      <c r="B702" t="s">
        <v>8697</v>
      </c>
      <c r="C702" t="s">
        <v>3880</v>
      </c>
      <c r="D702">
        <v>2</v>
      </c>
      <c r="H702" t="s">
        <v>8076</v>
      </c>
      <c r="I702">
        <v>1</v>
      </c>
    </row>
    <row r="703" spans="1:9" x14ac:dyDescent="0.25">
      <c r="A703">
        <v>7414001428</v>
      </c>
      <c r="B703" t="s">
        <v>8697</v>
      </c>
      <c r="C703" t="s">
        <v>4103</v>
      </c>
      <c r="D703">
        <v>1</v>
      </c>
      <c r="H703" t="s">
        <v>5155</v>
      </c>
      <c r="I703">
        <v>2</v>
      </c>
    </row>
    <row r="704" spans="1:9" x14ac:dyDescent="0.25">
      <c r="A704">
        <v>7414001428</v>
      </c>
      <c r="B704" t="s">
        <v>8697</v>
      </c>
      <c r="C704" t="s">
        <v>3023</v>
      </c>
      <c r="D704">
        <v>2</v>
      </c>
      <c r="H704" t="s">
        <v>5502</v>
      </c>
      <c r="I704">
        <v>1</v>
      </c>
    </row>
    <row r="705" spans="1:9" x14ac:dyDescent="0.25">
      <c r="A705">
        <v>7414001428</v>
      </c>
      <c r="B705" t="s">
        <v>8697</v>
      </c>
      <c r="C705" t="s">
        <v>1611</v>
      </c>
      <c r="D705">
        <v>1</v>
      </c>
      <c r="H705" t="s">
        <v>4347</v>
      </c>
      <c r="I705">
        <v>1</v>
      </c>
    </row>
    <row r="706" spans="1:9" x14ac:dyDescent="0.25">
      <c r="A706">
        <v>7414001428</v>
      </c>
      <c r="B706" t="s">
        <v>8697</v>
      </c>
      <c r="C706" t="s">
        <v>8820</v>
      </c>
      <c r="D706">
        <v>1</v>
      </c>
      <c r="H706" t="s">
        <v>9615</v>
      </c>
      <c r="I706">
        <v>2</v>
      </c>
    </row>
    <row r="707" spans="1:9" x14ac:dyDescent="0.25">
      <c r="A707">
        <v>7414001428</v>
      </c>
      <c r="B707" t="s">
        <v>8697</v>
      </c>
      <c r="C707" t="s">
        <v>9559</v>
      </c>
      <c r="D707">
        <v>1</v>
      </c>
      <c r="H707" t="s">
        <v>9616</v>
      </c>
      <c r="I707">
        <v>3</v>
      </c>
    </row>
    <row r="708" spans="1:9" x14ac:dyDescent="0.25">
      <c r="A708">
        <v>7414001428</v>
      </c>
      <c r="B708" t="s">
        <v>8697</v>
      </c>
      <c r="C708" t="s">
        <v>5482</v>
      </c>
      <c r="D708">
        <v>2</v>
      </c>
      <c r="H708" t="s">
        <v>9617</v>
      </c>
      <c r="I708">
        <v>3</v>
      </c>
    </row>
    <row r="709" spans="1:9" x14ac:dyDescent="0.25">
      <c r="A709">
        <v>7414001428</v>
      </c>
      <c r="B709" t="s">
        <v>8697</v>
      </c>
      <c r="C709" t="s">
        <v>9560</v>
      </c>
      <c r="D709">
        <v>1</v>
      </c>
      <c r="H709" t="s">
        <v>9618</v>
      </c>
      <c r="I709">
        <v>3</v>
      </c>
    </row>
    <row r="710" spans="1:9" x14ac:dyDescent="0.25">
      <c r="A710">
        <v>7414001428</v>
      </c>
      <c r="B710" t="s">
        <v>8697</v>
      </c>
      <c r="C710" t="s">
        <v>1468</v>
      </c>
      <c r="D710">
        <v>2</v>
      </c>
      <c r="H710" t="s">
        <v>9619</v>
      </c>
      <c r="I710">
        <v>4</v>
      </c>
    </row>
    <row r="711" spans="1:9" x14ac:dyDescent="0.25">
      <c r="A711">
        <v>7414001428</v>
      </c>
      <c r="B711" t="s">
        <v>8697</v>
      </c>
      <c r="C711" t="s">
        <v>2604</v>
      </c>
      <c r="D711">
        <v>3</v>
      </c>
      <c r="H711" t="s">
        <v>9620</v>
      </c>
      <c r="I711">
        <v>1</v>
      </c>
    </row>
    <row r="712" spans="1:9" x14ac:dyDescent="0.25">
      <c r="A712">
        <v>7414001428</v>
      </c>
      <c r="B712" t="s">
        <v>8697</v>
      </c>
      <c r="C712" t="s">
        <v>2375</v>
      </c>
      <c r="D712">
        <v>1</v>
      </c>
      <c r="H712" t="s">
        <v>9621</v>
      </c>
      <c r="I712">
        <v>1</v>
      </c>
    </row>
    <row r="713" spans="1:9" x14ac:dyDescent="0.25">
      <c r="A713">
        <v>7414001428</v>
      </c>
      <c r="B713" t="s">
        <v>8697</v>
      </c>
      <c r="C713" t="s">
        <v>2728</v>
      </c>
      <c r="D713">
        <v>5</v>
      </c>
      <c r="H713" t="s">
        <v>9622</v>
      </c>
      <c r="I713">
        <v>1</v>
      </c>
    </row>
    <row r="714" spans="1:9" x14ac:dyDescent="0.25">
      <c r="A714">
        <v>7414001428</v>
      </c>
      <c r="B714" t="s">
        <v>8697</v>
      </c>
      <c r="C714" t="s">
        <v>5148</v>
      </c>
      <c r="D714">
        <v>2</v>
      </c>
      <c r="H714" t="s">
        <v>9623</v>
      </c>
      <c r="I714">
        <v>1</v>
      </c>
    </row>
    <row r="715" spans="1:9" x14ac:dyDescent="0.25">
      <c r="A715">
        <v>7414001428</v>
      </c>
      <c r="B715" t="s">
        <v>8697</v>
      </c>
      <c r="C715" t="s">
        <v>5326</v>
      </c>
      <c r="D715">
        <v>2</v>
      </c>
      <c r="H715" t="s">
        <v>9624</v>
      </c>
      <c r="I715">
        <v>2</v>
      </c>
    </row>
    <row r="716" spans="1:9" x14ac:dyDescent="0.25">
      <c r="A716">
        <v>7414001428</v>
      </c>
      <c r="B716" t="s">
        <v>8697</v>
      </c>
      <c r="C716" t="s">
        <v>5180</v>
      </c>
      <c r="D716">
        <v>3</v>
      </c>
      <c r="H716" t="s">
        <v>9625</v>
      </c>
      <c r="I716">
        <v>2</v>
      </c>
    </row>
    <row r="717" spans="1:9" x14ac:dyDescent="0.25">
      <c r="A717">
        <v>7414001428</v>
      </c>
      <c r="B717" t="s">
        <v>8697</v>
      </c>
      <c r="C717" t="s">
        <v>5574</v>
      </c>
      <c r="D717">
        <v>2</v>
      </c>
      <c r="H717" t="s">
        <v>9627</v>
      </c>
      <c r="I717">
        <v>3</v>
      </c>
    </row>
    <row r="718" spans="1:9" x14ac:dyDescent="0.25">
      <c r="A718">
        <v>7414001428</v>
      </c>
      <c r="B718" t="s">
        <v>8697</v>
      </c>
      <c r="C718" t="s">
        <v>2108</v>
      </c>
      <c r="D718">
        <v>1</v>
      </c>
      <c r="H718" t="s">
        <v>9628</v>
      </c>
      <c r="I718">
        <v>1</v>
      </c>
    </row>
    <row r="719" spans="1:9" x14ac:dyDescent="0.25">
      <c r="A719">
        <v>7414001428</v>
      </c>
      <c r="B719" t="s">
        <v>8697</v>
      </c>
      <c r="C719" t="s">
        <v>1452</v>
      </c>
      <c r="D719">
        <v>2</v>
      </c>
      <c r="H719" t="s">
        <v>9629</v>
      </c>
      <c r="I719">
        <v>1</v>
      </c>
    </row>
    <row r="720" spans="1:9" x14ac:dyDescent="0.25">
      <c r="A720">
        <v>7414001428</v>
      </c>
      <c r="B720" t="s">
        <v>8697</v>
      </c>
      <c r="C720" t="s">
        <v>755</v>
      </c>
      <c r="D720">
        <v>3</v>
      </c>
      <c r="H720" t="s">
        <v>9630</v>
      </c>
      <c r="I720">
        <v>1</v>
      </c>
    </row>
    <row r="721" spans="1:9" x14ac:dyDescent="0.25">
      <c r="A721">
        <v>7414001428</v>
      </c>
      <c r="B721" t="s">
        <v>8697</v>
      </c>
      <c r="C721" t="s">
        <v>3220</v>
      </c>
      <c r="D721">
        <v>7</v>
      </c>
      <c r="H721" t="s">
        <v>9631</v>
      </c>
      <c r="I721">
        <v>1</v>
      </c>
    </row>
    <row r="722" spans="1:9" x14ac:dyDescent="0.25">
      <c r="A722">
        <v>7414001428</v>
      </c>
      <c r="B722" t="s">
        <v>8697</v>
      </c>
      <c r="C722" t="s">
        <v>4165</v>
      </c>
      <c r="D722">
        <v>1</v>
      </c>
      <c r="H722" t="s">
        <v>9632</v>
      </c>
      <c r="I722">
        <v>1</v>
      </c>
    </row>
    <row r="723" spans="1:9" x14ac:dyDescent="0.25">
      <c r="A723">
        <v>7414001428</v>
      </c>
      <c r="B723" t="s">
        <v>8697</v>
      </c>
      <c r="C723" t="s">
        <v>8882</v>
      </c>
      <c r="D723">
        <v>1</v>
      </c>
      <c r="F723">
        <v>7415058730</v>
      </c>
      <c r="G723" t="s">
        <v>9099</v>
      </c>
      <c r="H723" t="s">
        <v>8776</v>
      </c>
      <c r="I723">
        <v>2</v>
      </c>
    </row>
    <row r="724" spans="1:9" x14ac:dyDescent="0.25">
      <c r="A724">
        <v>7414001428</v>
      </c>
      <c r="B724" t="s">
        <v>8697</v>
      </c>
      <c r="C724" t="s">
        <v>2066</v>
      </c>
      <c r="D724">
        <v>5</v>
      </c>
      <c r="H724" t="s">
        <v>8778</v>
      </c>
      <c r="I724">
        <v>1</v>
      </c>
    </row>
    <row r="725" spans="1:9" x14ac:dyDescent="0.25">
      <c r="A725">
        <v>7414001428</v>
      </c>
      <c r="B725" t="s">
        <v>8697</v>
      </c>
      <c r="C725" t="s">
        <v>9561</v>
      </c>
      <c r="D725">
        <v>1</v>
      </c>
      <c r="H725" t="s">
        <v>8779</v>
      </c>
      <c r="I725">
        <v>3</v>
      </c>
    </row>
    <row r="726" spans="1:9" x14ac:dyDescent="0.25">
      <c r="A726">
        <v>7414001428</v>
      </c>
      <c r="B726" t="s">
        <v>8697</v>
      </c>
      <c r="C726" t="s">
        <v>2228</v>
      </c>
      <c r="D726">
        <v>2</v>
      </c>
      <c r="H726" t="s">
        <v>8775</v>
      </c>
      <c r="I726">
        <v>1</v>
      </c>
    </row>
    <row r="727" spans="1:9" x14ac:dyDescent="0.25">
      <c r="A727">
        <v>7414001428</v>
      </c>
      <c r="B727" t="s">
        <v>8697</v>
      </c>
      <c r="C727" t="s">
        <v>5416</v>
      </c>
      <c r="D727">
        <v>1</v>
      </c>
      <c r="H727" t="s">
        <v>2977</v>
      </c>
      <c r="I727">
        <v>20</v>
      </c>
    </row>
    <row r="728" spans="1:9" x14ac:dyDescent="0.25">
      <c r="A728">
        <v>7414001428</v>
      </c>
      <c r="B728" t="s">
        <v>8697</v>
      </c>
      <c r="C728" t="s">
        <v>3204</v>
      </c>
      <c r="D728">
        <v>26</v>
      </c>
      <c r="H728" t="s">
        <v>8777</v>
      </c>
      <c r="I728">
        <v>5</v>
      </c>
    </row>
    <row r="729" spans="1:9" x14ac:dyDescent="0.25">
      <c r="A729">
        <v>7409005177</v>
      </c>
      <c r="B729" t="s">
        <v>9135</v>
      </c>
      <c r="C729" t="s">
        <v>2504</v>
      </c>
      <c r="D729">
        <v>2</v>
      </c>
      <c r="H729" t="s">
        <v>8780</v>
      </c>
      <c r="I729">
        <v>5</v>
      </c>
    </row>
    <row r="730" spans="1:9" x14ac:dyDescent="0.25">
      <c r="A730">
        <v>7409005177</v>
      </c>
      <c r="B730" t="s">
        <v>9135</v>
      </c>
      <c r="C730" t="s">
        <v>3060</v>
      </c>
      <c r="D730">
        <v>1</v>
      </c>
      <c r="H730" t="s">
        <v>9669</v>
      </c>
      <c r="I730">
        <v>2</v>
      </c>
    </row>
    <row r="731" spans="1:9" x14ac:dyDescent="0.25">
      <c r="A731">
        <v>7409005177</v>
      </c>
      <c r="B731" t="s">
        <v>9135</v>
      </c>
      <c r="C731" t="s">
        <v>2713</v>
      </c>
      <c r="D731">
        <v>1</v>
      </c>
      <c r="H731" t="s">
        <v>9670</v>
      </c>
      <c r="I731">
        <v>1</v>
      </c>
    </row>
    <row r="732" spans="1:9" x14ac:dyDescent="0.25">
      <c r="A732">
        <v>7409005177</v>
      </c>
      <c r="B732" t="s">
        <v>9135</v>
      </c>
      <c r="C732" t="s">
        <v>1437</v>
      </c>
      <c r="D732">
        <v>1</v>
      </c>
      <c r="F732">
        <v>7415061109</v>
      </c>
      <c r="G732" t="s">
        <v>9169</v>
      </c>
      <c r="H732" t="s">
        <v>1445</v>
      </c>
      <c r="I732">
        <v>1</v>
      </c>
    </row>
    <row r="733" spans="1:9" x14ac:dyDescent="0.25">
      <c r="A733">
        <v>7409005177</v>
      </c>
      <c r="B733" t="s">
        <v>9135</v>
      </c>
      <c r="C733" t="s">
        <v>9562</v>
      </c>
      <c r="D733">
        <v>1</v>
      </c>
      <c r="H733" t="s">
        <v>1572</v>
      </c>
      <c r="I733">
        <v>1</v>
      </c>
    </row>
    <row r="734" spans="1:9" x14ac:dyDescent="0.25">
      <c r="A734">
        <v>7409005177</v>
      </c>
      <c r="B734" t="s">
        <v>9135</v>
      </c>
      <c r="C734" t="s">
        <v>9563</v>
      </c>
      <c r="D734">
        <v>1</v>
      </c>
      <c r="H734" t="s">
        <v>1611</v>
      </c>
      <c r="I734">
        <v>3</v>
      </c>
    </row>
    <row r="735" spans="1:9" x14ac:dyDescent="0.25">
      <c r="A735">
        <v>7409005177</v>
      </c>
      <c r="B735" t="s">
        <v>9135</v>
      </c>
      <c r="C735" t="s">
        <v>4371</v>
      </c>
      <c r="D735">
        <v>5</v>
      </c>
      <c r="H735" t="s">
        <v>6708</v>
      </c>
      <c r="I735">
        <v>4</v>
      </c>
    </row>
    <row r="736" spans="1:9" x14ac:dyDescent="0.25">
      <c r="A736">
        <v>7415061758</v>
      </c>
      <c r="B736" t="s">
        <v>8705</v>
      </c>
      <c r="C736" t="s">
        <v>9564</v>
      </c>
      <c r="D736">
        <v>1</v>
      </c>
      <c r="H736" t="s">
        <v>8983</v>
      </c>
      <c r="I736">
        <v>1</v>
      </c>
    </row>
    <row r="737" spans="1:9" x14ac:dyDescent="0.25">
      <c r="A737">
        <v>7415061758</v>
      </c>
      <c r="B737" t="s">
        <v>8705</v>
      </c>
      <c r="C737" t="s">
        <v>5180</v>
      </c>
      <c r="D737">
        <v>1</v>
      </c>
      <c r="H737" t="s">
        <v>2346</v>
      </c>
      <c r="I737">
        <v>1</v>
      </c>
    </row>
    <row r="738" spans="1:9" x14ac:dyDescent="0.25">
      <c r="A738">
        <v>7415061758</v>
      </c>
      <c r="B738" t="s">
        <v>8705</v>
      </c>
      <c r="C738" t="s">
        <v>9565</v>
      </c>
      <c r="D738">
        <v>1</v>
      </c>
      <c r="H738" t="s">
        <v>8980</v>
      </c>
      <c r="I738">
        <v>3</v>
      </c>
    </row>
    <row r="739" spans="1:9" x14ac:dyDescent="0.25">
      <c r="A739">
        <v>7415061758</v>
      </c>
      <c r="B739" t="s">
        <v>8705</v>
      </c>
      <c r="C739" t="s">
        <v>1640</v>
      </c>
      <c r="D739">
        <v>1</v>
      </c>
      <c r="H739" t="s">
        <v>8977</v>
      </c>
      <c r="I739">
        <v>1</v>
      </c>
    </row>
    <row r="740" spans="1:9" x14ac:dyDescent="0.25">
      <c r="A740">
        <v>7415061758</v>
      </c>
      <c r="B740" t="s">
        <v>8705</v>
      </c>
      <c r="C740" t="s">
        <v>8745</v>
      </c>
      <c r="D740">
        <v>1</v>
      </c>
      <c r="H740" t="s">
        <v>5203</v>
      </c>
      <c r="I740">
        <v>15</v>
      </c>
    </row>
    <row r="741" spans="1:9" x14ac:dyDescent="0.25">
      <c r="A741">
        <v>7415061758</v>
      </c>
      <c r="B741" t="s">
        <v>8705</v>
      </c>
      <c r="C741" t="s">
        <v>3710</v>
      </c>
      <c r="D741">
        <v>1</v>
      </c>
      <c r="H741" t="s">
        <v>8979</v>
      </c>
      <c r="I741">
        <v>1</v>
      </c>
    </row>
    <row r="742" spans="1:9" x14ac:dyDescent="0.25">
      <c r="A742">
        <v>7415061758</v>
      </c>
      <c r="B742" t="s">
        <v>8705</v>
      </c>
      <c r="C742" t="s">
        <v>9566</v>
      </c>
      <c r="D742">
        <v>1</v>
      </c>
      <c r="H742" t="s">
        <v>8978</v>
      </c>
      <c r="I742">
        <v>1</v>
      </c>
    </row>
    <row r="743" spans="1:9" x14ac:dyDescent="0.25">
      <c r="A743">
        <v>7415061758</v>
      </c>
      <c r="B743" t="s">
        <v>8705</v>
      </c>
      <c r="C743" t="s">
        <v>9567</v>
      </c>
      <c r="D743">
        <v>1</v>
      </c>
      <c r="H743" t="s">
        <v>9343</v>
      </c>
      <c r="I743">
        <v>1</v>
      </c>
    </row>
    <row r="744" spans="1:9" x14ac:dyDescent="0.25">
      <c r="A744">
        <v>7415061758</v>
      </c>
      <c r="B744" t="s">
        <v>8705</v>
      </c>
      <c r="C744" t="s">
        <v>2601</v>
      </c>
      <c r="D744">
        <v>1</v>
      </c>
      <c r="H744" t="s">
        <v>9395</v>
      </c>
      <c r="I744">
        <v>1</v>
      </c>
    </row>
    <row r="745" spans="1:9" x14ac:dyDescent="0.25">
      <c r="A745">
        <v>7415061758</v>
      </c>
      <c r="B745" t="s">
        <v>8705</v>
      </c>
      <c r="C745" t="s">
        <v>5564</v>
      </c>
      <c r="D745">
        <v>1</v>
      </c>
      <c r="H745" t="s">
        <v>8138</v>
      </c>
      <c r="I745">
        <v>1</v>
      </c>
    </row>
    <row r="746" spans="1:9" x14ac:dyDescent="0.25">
      <c r="A746">
        <v>7415061758</v>
      </c>
      <c r="B746" t="s">
        <v>8705</v>
      </c>
      <c r="C746" t="s">
        <v>2017</v>
      </c>
      <c r="D746">
        <v>1</v>
      </c>
      <c r="H746" t="s">
        <v>9396</v>
      </c>
      <c r="I746">
        <v>1</v>
      </c>
    </row>
    <row r="747" spans="1:9" x14ac:dyDescent="0.25">
      <c r="A747">
        <v>7415061758</v>
      </c>
      <c r="B747" t="s">
        <v>8705</v>
      </c>
      <c r="C747" t="s">
        <v>9568</v>
      </c>
      <c r="D747">
        <v>1</v>
      </c>
      <c r="H747" t="s">
        <v>9397</v>
      </c>
      <c r="I747">
        <v>1</v>
      </c>
    </row>
    <row r="748" spans="1:9" x14ac:dyDescent="0.25">
      <c r="A748">
        <v>7415061758</v>
      </c>
      <c r="B748" t="s">
        <v>8705</v>
      </c>
      <c r="C748" t="s">
        <v>4882</v>
      </c>
      <c r="D748">
        <v>1</v>
      </c>
      <c r="H748" t="s">
        <v>9398</v>
      </c>
      <c r="I748">
        <v>1</v>
      </c>
    </row>
    <row r="749" spans="1:9" x14ac:dyDescent="0.25">
      <c r="A749">
        <v>7415061758</v>
      </c>
      <c r="B749" t="s">
        <v>8705</v>
      </c>
      <c r="C749" t="s">
        <v>8811</v>
      </c>
      <c r="D749">
        <v>1</v>
      </c>
      <c r="H749" t="s">
        <v>9399</v>
      </c>
      <c r="I749">
        <v>1</v>
      </c>
    </row>
    <row r="750" spans="1:9" x14ac:dyDescent="0.25">
      <c r="A750">
        <v>7415061758</v>
      </c>
      <c r="B750" t="s">
        <v>8705</v>
      </c>
      <c r="C750" t="s">
        <v>4854</v>
      </c>
      <c r="D750">
        <v>1</v>
      </c>
      <c r="H750" t="s">
        <v>8614</v>
      </c>
      <c r="I750">
        <v>3</v>
      </c>
    </row>
    <row r="751" spans="1:9" x14ac:dyDescent="0.25">
      <c r="A751">
        <v>7415061758</v>
      </c>
      <c r="B751" t="s">
        <v>8705</v>
      </c>
      <c r="C751" t="s">
        <v>4882</v>
      </c>
      <c r="D751">
        <v>1</v>
      </c>
      <c r="H751" t="s">
        <v>9400</v>
      </c>
      <c r="I751">
        <v>1</v>
      </c>
    </row>
    <row r="752" spans="1:9" x14ac:dyDescent="0.25">
      <c r="A752">
        <v>7415061758</v>
      </c>
      <c r="B752" t="s">
        <v>8705</v>
      </c>
      <c r="C752" t="s">
        <v>5533</v>
      </c>
      <c r="D752">
        <v>1</v>
      </c>
      <c r="H752" t="s">
        <v>5204</v>
      </c>
      <c r="I752">
        <v>2</v>
      </c>
    </row>
    <row r="753" spans="1:9" x14ac:dyDescent="0.25">
      <c r="A753">
        <v>7415061758</v>
      </c>
      <c r="B753" t="s">
        <v>8705</v>
      </c>
      <c r="C753" t="s">
        <v>9569</v>
      </c>
      <c r="D753">
        <v>1</v>
      </c>
      <c r="H753" t="s">
        <v>9401</v>
      </c>
      <c r="I753">
        <v>1</v>
      </c>
    </row>
    <row r="754" spans="1:9" x14ac:dyDescent="0.25">
      <c r="A754">
        <v>7415061758</v>
      </c>
      <c r="B754" t="s">
        <v>8705</v>
      </c>
      <c r="C754" t="s">
        <v>4889</v>
      </c>
      <c r="D754">
        <v>1</v>
      </c>
      <c r="H754" t="s">
        <v>9402</v>
      </c>
      <c r="I754">
        <v>8</v>
      </c>
    </row>
    <row r="755" spans="1:9" x14ac:dyDescent="0.25">
      <c r="A755">
        <v>7415061758</v>
      </c>
      <c r="B755" t="s">
        <v>8705</v>
      </c>
      <c r="C755" t="s">
        <v>4868</v>
      </c>
      <c r="D755">
        <v>1</v>
      </c>
      <c r="H755" t="s">
        <v>9403</v>
      </c>
      <c r="I755">
        <v>1</v>
      </c>
    </row>
    <row r="756" spans="1:9" x14ac:dyDescent="0.25">
      <c r="A756">
        <v>7415061758</v>
      </c>
      <c r="B756" t="s">
        <v>8705</v>
      </c>
      <c r="C756" t="s">
        <v>6799</v>
      </c>
      <c r="D756">
        <v>1</v>
      </c>
      <c r="H756" t="s">
        <v>9404</v>
      </c>
      <c r="I756">
        <v>1</v>
      </c>
    </row>
    <row r="757" spans="1:9" x14ac:dyDescent="0.25">
      <c r="A757">
        <v>7415061758</v>
      </c>
      <c r="B757" t="s">
        <v>8705</v>
      </c>
      <c r="C757" t="s">
        <v>9570</v>
      </c>
      <c r="D757">
        <v>1</v>
      </c>
      <c r="H757" t="s">
        <v>9405</v>
      </c>
      <c r="I757">
        <v>1</v>
      </c>
    </row>
    <row r="758" spans="1:9" x14ac:dyDescent="0.25">
      <c r="A758">
        <v>7415061758</v>
      </c>
      <c r="B758" t="s">
        <v>8705</v>
      </c>
      <c r="C758" t="s">
        <v>9571</v>
      </c>
      <c r="D758">
        <v>1</v>
      </c>
      <c r="H758" t="s">
        <v>9406</v>
      </c>
      <c r="I758">
        <v>1</v>
      </c>
    </row>
    <row r="759" spans="1:9" x14ac:dyDescent="0.25">
      <c r="A759">
        <v>7415061758</v>
      </c>
      <c r="B759" t="s">
        <v>8705</v>
      </c>
      <c r="C759" t="s">
        <v>4864</v>
      </c>
      <c r="D759">
        <v>1</v>
      </c>
      <c r="H759" t="s">
        <v>9407</v>
      </c>
      <c r="I759">
        <v>16</v>
      </c>
    </row>
    <row r="760" spans="1:9" x14ac:dyDescent="0.25">
      <c r="A760">
        <v>7415061758</v>
      </c>
      <c r="B760" t="s">
        <v>8705</v>
      </c>
      <c r="C760" t="s">
        <v>9572</v>
      </c>
      <c r="D760">
        <v>1</v>
      </c>
      <c r="H760" t="s">
        <v>9408</v>
      </c>
      <c r="I760">
        <v>1</v>
      </c>
    </row>
    <row r="761" spans="1:9" x14ac:dyDescent="0.25">
      <c r="A761">
        <v>7415061758</v>
      </c>
      <c r="B761" t="s">
        <v>8705</v>
      </c>
      <c r="C761" t="s">
        <v>5155</v>
      </c>
      <c r="D761">
        <v>1</v>
      </c>
      <c r="H761" t="s">
        <v>9409</v>
      </c>
      <c r="I761">
        <v>1</v>
      </c>
    </row>
    <row r="762" spans="1:9" x14ac:dyDescent="0.25">
      <c r="A762">
        <v>7415061758</v>
      </c>
      <c r="B762" t="s">
        <v>8705</v>
      </c>
      <c r="C762" t="s">
        <v>8614</v>
      </c>
      <c r="D762">
        <v>1</v>
      </c>
      <c r="H762" t="s">
        <v>9410</v>
      </c>
      <c r="I762">
        <v>3</v>
      </c>
    </row>
    <row r="763" spans="1:9" x14ac:dyDescent="0.25">
      <c r="A763">
        <v>7415061758</v>
      </c>
      <c r="B763" t="s">
        <v>8705</v>
      </c>
      <c r="C763" t="s">
        <v>9573</v>
      </c>
      <c r="D763">
        <v>1</v>
      </c>
      <c r="H763" t="s">
        <v>9411</v>
      </c>
      <c r="I763">
        <v>3</v>
      </c>
    </row>
    <row r="764" spans="1:9" x14ac:dyDescent="0.25">
      <c r="A764">
        <v>7415061758</v>
      </c>
      <c r="B764" t="s">
        <v>8705</v>
      </c>
      <c r="C764" t="s">
        <v>4837</v>
      </c>
      <c r="D764">
        <v>1</v>
      </c>
      <c r="H764" t="s">
        <v>9412</v>
      </c>
      <c r="I764">
        <v>6</v>
      </c>
    </row>
    <row r="765" spans="1:9" x14ac:dyDescent="0.25">
      <c r="A765">
        <v>7415061758</v>
      </c>
      <c r="B765" t="s">
        <v>8705</v>
      </c>
      <c r="C765" t="s">
        <v>5530</v>
      </c>
      <c r="D765">
        <v>2</v>
      </c>
      <c r="H765" t="s">
        <v>9413</v>
      </c>
      <c r="I765">
        <v>1</v>
      </c>
    </row>
    <row r="766" spans="1:9" x14ac:dyDescent="0.25">
      <c r="A766">
        <v>7415061758</v>
      </c>
      <c r="B766" t="s">
        <v>8705</v>
      </c>
      <c r="C766" t="s">
        <v>9574</v>
      </c>
      <c r="D766">
        <v>1</v>
      </c>
      <c r="H766" t="s">
        <v>9414</v>
      </c>
      <c r="I766">
        <v>1</v>
      </c>
    </row>
    <row r="767" spans="1:9" x14ac:dyDescent="0.25">
      <c r="A767">
        <v>7415061758</v>
      </c>
      <c r="B767" t="s">
        <v>8705</v>
      </c>
      <c r="C767" t="s">
        <v>8798</v>
      </c>
      <c r="D767">
        <v>1</v>
      </c>
      <c r="H767" t="s">
        <v>9415</v>
      </c>
      <c r="I767">
        <v>1</v>
      </c>
    </row>
    <row r="768" spans="1:9" x14ac:dyDescent="0.25">
      <c r="A768">
        <v>7415061758</v>
      </c>
      <c r="B768" t="s">
        <v>8705</v>
      </c>
      <c r="C768" t="s">
        <v>4883</v>
      </c>
      <c r="D768">
        <v>1</v>
      </c>
      <c r="H768" t="s">
        <v>9416</v>
      </c>
      <c r="I768">
        <v>1</v>
      </c>
    </row>
    <row r="769" spans="1:9" x14ac:dyDescent="0.25">
      <c r="A769">
        <v>7415061758</v>
      </c>
      <c r="B769" t="s">
        <v>8705</v>
      </c>
      <c r="C769" t="s">
        <v>9575</v>
      </c>
      <c r="D769">
        <v>1</v>
      </c>
      <c r="H769" t="s">
        <v>9417</v>
      </c>
      <c r="I769">
        <v>1</v>
      </c>
    </row>
    <row r="770" spans="1:9" x14ac:dyDescent="0.25">
      <c r="A770">
        <v>7415061758</v>
      </c>
      <c r="B770" t="s">
        <v>8705</v>
      </c>
      <c r="C770" t="s">
        <v>2260</v>
      </c>
      <c r="D770">
        <v>1</v>
      </c>
      <c r="H770" t="s">
        <v>9418</v>
      </c>
      <c r="I770">
        <v>1</v>
      </c>
    </row>
    <row r="771" spans="1:9" x14ac:dyDescent="0.25">
      <c r="A771">
        <v>7415061758</v>
      </c>
      <c r="B771" t="s">
        <v>8705</v>
      </c>
      <c r="C771" t="s">
        <v>9576</v>
      </c>
      <c r="D771">
        <v>1</v>
      </c>
      <c r="H771" t="s">
        <v>6973</v>
      </c>
      <c r="I771">
        <v>1</v>
      </c>
    </row>
    <row r="772" spans="1:9" x14ac:dyDescent="0.25">
      <c r="A772">
        <v>7415061758</v>
      </c>
      <c r="B772" t="s">
        <v>8705</v>
      </c>
      <c r="C772" t="s">
        <v>9504</v>
      </c>
      <c r="D772">
        <v>1</v>
      </c>
      <c r="H772" t="s">
        <v>9419</v>
      </c>
      <c r="I772">
        <v>1</v>
      </c>
    </row>
    <row r="773" spans="1:9" x14ac:dyDescent="0.25">
      <c r="A773">
        <v>7415061758</v>
      </c>
      <c r="B773" t="s">
        <v>8705</v>
      </c>
      <c r="C773" t="s">
        <v>4870</v>
      </c>
      <c r="D773">
        <v>1</v>
      </c>
      <c r="H773" t="s">
        <v>7853</v>
      </c>
      <c r="I773">
        <v>1</v>
      </c>
    </row>
    <row r="774" spans="1:9" x14ac:dyDescent="0.25">
      <c r="A774">
        <v>7415061758</v>
      </c>
      <c r="B774" t="s">
        <v>8705</v>
      </c>
      <c r="C774" t="s">
        <v>3161</v>
      </c>
      <c r="D774">
        <v>1</v>
      </c>
      <c r="H774" t="s">
        <v>9420</v>
      </c>
      <c r="I774">
        <v>1</v>
      </c>
    </row>
    <row r="775" spans="1:9" x14ac:dyDescent="0.25">
      <c r="A775">
        <v>7415061758</v>
      </c>
      <c r="B775" t="s">
        <v>8705</v>
      </c>
      <c r="C775" t="s">
        <v>9577</v>
      </c>
      <c r="D775">
        <v>1</v>
      </c>
      <c r="H775" t="s">
        <v>9421</v>
      </c>
      <c r="I775">
        <v>3</v>
      </c>
    </row>
    <row r="776" spans="1:9" x14ac:dyDescent="0.25">
      <c r="A776">
        <v>7415061758</v>
      </c>
      <c r="B776" t="s">
        <v>8705</v>
      </c>
      <c r="C776" t="s">
        <v>9578</v>
      </c>
      <c r="D776">
        <v>2</v>
      </c>
      <c r="H776" t="s">
        <v>9422</v>
      </c>
      <c r="I776">
        <v>1</v>
      </c>
    </row>
    <row r="777" spans="1:9" x14ac:dyDescent="0.25">
      <c r="A777">
        <v>7415061758</v>
      </c>
      <c r="B777" t="s">
        <v>8705</v>
      </c>
      <c r="C777" t="s">
        <v>6745</v>
      </c>
      <c r="D777">
        <v>1</v>
      </c>
      <c r="H777" t="s">
        <v>9423</v>
      </c>
      <c r="I777">
        <v>1</v>
      </c>
    </row>
    <row r="778" spans="1:9" x14ac:dyDescent="0.25">
      <c r="A778">
        <v>7415061758</v>
      </c>
      <c r="B778" t="s">
        <v>8705</v>
      </c>
      <c r="C778" t="s">
        <v>4867</v>
      </c>
      <c r="D778">
        <v>1</v>
      </c>
      <c r="H778" t="s">
        <v>9424</v>
      </c>
      <c r="I778">
        <v>4</v>
      </c>
    </row>
    <row r="779" spans="1:9" x14ac:dyDescent="0.25">
      <c r="A779">
        <v>7415061758</v>
      </c>
      <c r="B779" t="s">
        <v>8705</v>
      </c>
      <c r="C779" t="s">
        <v>9579</v>
      </c>
      <c r="D779">
        <v>1</v>
      </c>
      <c r="F779">
        <v>7415061758</v>
      </c>
      <c r="G779" t="s">
        <v>8705</v>
      </c>
      <c r="H779" t="s">
        <v>1640</v>
      </c>
      <c r="I779">
        <v>1</v>
      </c>
    </row>
    <row r="780" spans="1:9" x14ac:dyDescent="0.25">
      <c r="A780">
        <v>7415061758</v>
      </c>
      <c r="B780" t="s">
        <v>8705</v>
      </c>
      <c r="C780" t="s">
        <v>9580</v>
      </c>
      <c r="D780">
        <v>1</v>
      </c>
      <c r="H780" t="s">
        <v>6745</v>
      </c>
      <c r="I780">
        <v>1</v>
      </c>
    </row>
    <row r="781" spans="1:9" x14ac:dyDescent="0.25">
      <c r="A781">
        <v>7415061758</v>
      </c>
      <c r="B781" t="s">
        <v>8705</v>
      </c>
      <c r="C781" t="s">
        <v>5203</v>
      </c>
      <c r="D781">
        <v>3</v>
      </c>
      <c r="H781" t="s">
        <v>9504</v>
      </c>
      <c r="I781">
        <v>1</v>
      </c>
    </row>
    <row r="782" spans="1:9" x14ac:dyDescent="0.25">
      <c r="A782">
        <v>7415061758</v>
      </c>
      <c r="B782" t="s">
        <v>8705</v>
      </c>
      <c r="C782" t="s">
        <v>9572</v>
      </c>
      <c r="D782">
        <v>1</v>
      </c>
      <c r="H782" t="s">
        <v>6799</v>
      </c>
      <c r="I782">
        <v>1</v>
      </c>
    </row>
    <row r="783" spans="1:9" x14ac:dyDescent="0.25">
      <c r="A783">
        <v>7415061758</v>
      </c>
      <c r="B783" t="s">
        <v>8705</v>
      </c>
      <c r="C783" t="s">
        <v>4210</v>
      </c>
      <c r="D783">
        <v>1</v>
      </c>
      <c r="H783" t="s">
        <v>6812</v>
      </c>
      <c r="I783">
        <v>1</v>
      </c>
    </row>
    <row r="784" spans="1:9" x14ac:dyDescent="0.25">
      <c r="A784">
        <v>7415061758</v>
      </c>
      <c r="B784" t="s">
        <v>8705</v>
      </c>
      <c r="C784" t="s">
        <v>8882</v>
      </c>
      <c r="D784">
        <v>1</v>
      </c>
      <c r="H784" t="s">
        <v>2017</v>
      </c>
      <c r="I784">
        <v>1</v>
      </c>
    </row>
    <row r="785" spans="1:9" x14ac:dyDescent="0.25">
      <c r="A785">
        <v>7415061758</v>
      </c>
      <c r="B785" t="s">
        <v>8705</v>
      </c>
      <c r="C785" t="s">
        <v>5124</v>
      </c>
      <c r="D785">
        <v>1</v>
      </c>
      <c r="H785" t="s">
        <v>2260</v>
      </c>
      <c r="I785">
        <v>1</v>
      </c>
    </row>
    <row r="786" spans="1:9" x14ac:dyDescent="0.25">
      <c r="A786">
        <v>7415061758</v>
      </c>
      <c r="B786" t="s">
        <v>8705</v>
      </c>
      <c r="C786" t="s">
        <v>9581</v>
      </c>
      <c r="D786">
        <v>1</v>
      </c>
      <c r="H786" t="s">
        <v>2601</v>
      </c>
      <c r="I786">
        <v>1</v>
      </c>
    </row>
    <row r="787" spans="1:9" x14ac:dyDescent="0.25">
      <c r="A787">
        <v>7415061758</v>
      </c>
      <c r="B787" t="s">
        <v>8705</v>
      </c>
      <c r="C787" t="s">
        <v>6812</v>
      </c>
      <c r="D787">
        <v>1</v>
      </c>
      <c r="H787" t="s">
        <v>8861</v>
      </c>
      <c r="I787">
        <v>1</v>
      </c>
    </row>
    <row r="788" spans="1:9" x14ac:dyDescent="0.25">
      <c r="A788">
        <v>7415061758</v>
      </c>
      <c r="B788" t="s">
        <v>8705</v>
      </c>
      <c r="C788" t="s">
        <v>2697</v>
      </c>
      <c r="D788">
        <v>1</v>
      </c>
      <c r="H788" t="s">
        <v>3161</v>
      </c>
      <c r="I788">
        <v>1</v>
      </c>
    </row>
    <row r="789" spans="1:9" x14ac:dyDescent="0.25">
      <c r="A789">
        <v>7415061758</v>
      </c>
      <c r="B789" t="s">
        <v>8705</v>
      </c>
      <c r="C789" t="s">
        <v>5416</v>
      </c>
      <c r="D789">
        <v>1</v>
      </c>
      <c r="H789" t="s">
        <v>3710</v>
      </c>
      <c r="I789">
        <v>1</v>
      </c>
    </row>
    <row r="790" spans="1:9" x14ac:dyDescent="0.25">
      <c r="A790">
        <v>7404050585</v>
      </c>
      <c r="B790" t="s">
        <v>9170</v>
      </c>
      <c r="C790" t="s">
        <v>8982</v>
      </c>
      <c r="D790">
        <v>1</v>
      </c>
      <c r="H790" t="s">
        <v>4043</v>
      </c>
      <c r="I790">
        <v>1</v>
      </c>
    </row>
    <row r="791" spans="1:9" x14ac:dyDescent="0.25">
      <c r="A791">
        <v>7404050585</v>
      </c>
      <c r="B791" t="s">
        <v>9170</v>
      </c>
      <c r="C791" t="s">
        <v>9582</v>
      </c>
      <c r="D791">
        <v>1</v>
      </c>
      <c r="H791" t="s">
        <v>4837</v>
      </c>
      <c r="I791">
        <v>1</v>
      </c>
    </row>
    <row r="792" spans="1:9" x14ac:dyDescent="0.25">
      <c r="A792">
        <v>7404050585</v>
      </c>
      <c r="B792" t="s">
        <v>9170</v>
      </c>
      <c r="C792" t="s">
        <v>8716</v>
      </c>
      <c r="D792">
        <v>1</v>
      </c>
      <c r="H792" t="s">
        <v>4854</v>
      </c>
      <c r="I792">
        <v>1</v>
      </c>
    </row>
    <row r="793" spans="1:9" x14ac:dyDescent="0.25">
      <c r="A793">
        <v>7404050585</v>
      </c>
      <c r="B793" t="s">
        <v>9170</v>
      </c>
      <c r="C793" t="s">
        <v>8983</v>
      </c>
      <c r="D793">
        <v>1</v>
      </c>
      <c r="H793" t="s">
        <v>4864</v>
      </c>
      <c r="I793">
        <v>1</v>
      </c>
    </row>
    <row r="794" spans="1:9" x14ac:dyDescent="0.25">
      <c r="A794">
        <v>7404050585</v>
      </c>
      <c r="B794" t="s">
        <v>9170</v>
      </c>
      <c r="C794" t="s">
        <v>8821</v>
      </c>
      <c r="D794">
        <v>1</v>
      </c>
      <c r="H794" t="s">
        <v>9503</v>
      </c>
      <c r="I794">
        <v>1</v>
      </c>
    </row>
    <row r="795" spans="1:9" x14ac:dyDescent="0.25">
      <c r="A795">
        <v>7453012173</v>
      </c>
      <c r="B795" t="s">
        <v>8751</v>
      </c>
      <c r="C795" t="s">
        <v>8734</v>
      </c>
      <c r="D795">
        <v>1</v>
      </c>
      <c r="H795" t="s">
        <v>4870</v>
      </c>
      <c r="I795">
        <v>1</v>
      </c>
    </row>
    <row r="796" spans="1:9" x14ac:dyDescent="0.25">
      <c r="A796">
        <v>7453012173</v>
      </c>
      <c r="B796" t="s">
        <v>8751</v>
      </c>
      <c r="C796" t="s">
        <v>8731</v>
      </c>
      <c r="D796">
        <v>1</v>
      </c>
      <c r="H796" t="s">
        <v>4840</v>
      </c>
      <c r="I796">
        <v>1</v>
      </c>
    </row>
    <row r="797" spans="1:9" x14ac:dyDescent="0.25">
      <c r="A797">
        <v>7453012173</v>
      </c>
      <c r="B797" t="s">
        <v>8751</v>
      </c>
      <c r="C797" t="s">
        <v>8736</v>
      </c>
      <c r="D797">
        <v>1</v>
      </c>
      <c r="H797" t="s">
        <v>8820</v>
      </c>
      <c r="I797">
        <v>2</v>
      </c>
    </row>
    <row r="798" spans="1:9" x14ac:dyDescent="0.25">
      <c r="A798">
        <v>7453012173</v>
      </c>
      <c r="B798" t="s">
        <v>8751</v>
      </c>
      <c r="C798" t="s">
        <v>8732</v>
      </c>
      <c r="D798">
        <v>1</v>
      </c>
      <c r="H798" t="s">
        <v>8789</v>
      </c>
      <c r="I798">
        <v>1</v>
      </c>
    </row>
    <row r="799" spans="1:9" x14ac:dyDescent="0.25">
      <c r="A799">
        <v>7453012173</v>
      </c>
      <c r="B799" t="s">
        <v>8751</v>
      </c>
      <c r="C799" t="s">
        <v>6835</v>
      </c>
      <c r="D799">
        <v>1</v>
      </c>
      <c r="H799" t="s">
        <v>4889</v>
      </c>
      <c r="I799">
        <v>1</v>
      </c>
    </row>
    <row r="800" spans="1:9" x14ac:dyDescent="0.25">
      <c r="A800">
        <v>7453012173</v>
      </c>
      <c r="B800" t="s">
        <v>8751</v>
      </c>
      <c r="C800" t="s">
        <v>6716</v>
      </c>
      <c r="D800">
        <v>2</v>
      </c>
      <c r="H800" t="s">
        <v>5124</v>
      </c>
      <c r="I800">
        <v>1</v>
      </c>
    </row>
    <row r="801" spans="1:9" x14ac:dyDescent="0.25">
      <c r="A801">
        <v>7453012173</v>
      </c>
      <c r="B801" t="s">
        <v>8751</v>
      </c>
      <c r="C801" t="s">
        <v>9583</v>
      </c>
      <c r="D801">
        <v>1</v>
      </c>
      <c r="H801" t="s">
        <v>5155</v>
      </c>
      <c r="I801">
        <v>1</v>
      </c>
    </row>
    <row r="802" spans="1:9" x14ac:dyDescent="0.25">
      <c r="A802">
        <v>7460015601</v>
      </c>
      <c r="B802" t="s">
        <v>9089</v>
      </c>
      <c r="C802" t="s">
        <v>3710</v>
      </c>
      <c r="D802">
        <v>1</v>
      </c>
      <c r="H802" t="s">
        <v>8995</v>
      </c>
      <c r="I802">
        <v>1</v>
      </c>
    </row>
    <row r="803" spans="1:9" x14ac:dyDescent="0.25">
      <c r="A803">
        <v>7460015601</v>
      </c>
      <c r="B803" t="s">
        <v>9089</v>
      </c>
      <c r="C803" t="s">
        <v>8703</v>
      </c>
      <c r="D803">
        <v>1</v>
      </c>
      <c r="H803" t="s">
        <v>5203</v>
      </c>
      <c r="I803">
        <v>3</v>
      </c>
    </row>
    <row r="804" spans="1:9" x14ac:dyDescent="0.25">
      <c r="A804">
        <v>7449044990</v>
      </c>
      <c r="B804" t="s">
        <v>8724</v>
      </c>
      <c r="C804" t="s">
        <v>9584</v>
      </c>
      <c r="D804">
        <v>1</v>
      </c>
      <c r="H804" t="s">
        <v>5326</v>
      </c>
      <c r="I804">
        <v>1</v>
      </c>
    </row>
    <row r="805" spans="1:9" x14ac:dyDescent="0.25">
      <c r="A805">
        <v>7449044990</v>
      </c>
      <c r="B805" t="s">
        <v>8724</v>
      </c>
      <c r="C805" t="s">
        <v>9585</v>
      </c>
      <c r="D805">
        <v>1</v>
      </c>
      <c r="H805" t="s">
        <v>5416</v>
      </c>
      <c r="I805">
        <v>1</v>
      </c>
    </row>
    <row r="806" spans="1:9" x14ac:dyDescent="0.25">
      <c r="A806">
        <v>7449044990</v>
      </c>
      <c r="B806" t="s">
        <v>8724</v>
      </c>
      <c r="C806" t="s">
        <v>6230</v>
      </c>
      <c r="D806">
        <v>2</v>
      </c>
      <c r="H806" t="s">
        <v>8869</v>
      </c>
      <c r="I806">
        <v>2</v>
      </c>
    </row>
    <row r="807" spans="1:9" x14ac:dyDescent="0.25">
      <c r="A807">
        <v>7449044990</v>
      </c>
      <c r="B807" t="s">
        <v>8724</v>
      </c>
      <c r="C807" t="s">
        <v>9586</v>
      </c>
      <c r="D807">
        <v>2</v>
      </c>
      <c r="H807" t="s">
        <v>8863</v>
      </c>
      <c r="I807">
        <v>1</v>
      </c>
    </row>
    <row r="808" spans="1:9" x14ac:dyDescent="0.25">
      <c r="A808">
        <v>7449044990</v>
      </c>
      <c r="B808" t="s">
        <v>8724</v>
      </c>
      <c r="C808" t="s">
        <v>5017</v>
      </c>
      <c r="D808">
        <v>1</v>
      </c>
      <c r="H808" t="s">
        <v>8798</v>
      </c>
      <c r="I808">
        <v>1</v>
      </c>
    </row>
    <row r="809" spans="1:9" x14ac:dyDescent="0.25">
      <c r="A809">
        <v>7449044990</v>
      </c>
      <c r="B809" t="s">
        <v>8724</v>
      </c>
      <c r="C809" t="s">
        <v>9587</v>
      </c>
      <c r="D809">
        <v>2</v>
      </c>
      <c r="H809" t="s">
        <v>5558</v>
      </c>
      <c r="I809">
        <v>1</v>
      </c>
    </row>
    <row r="810" spans="1:9" x14ac:dyDescent="0.25">
      <c r="A810">
        <v>7449044990</v>
      </c>
      <c r="B810" t="s">
        <v>8724</v>
      </c>
      <c r="C810" t="s">
        <v>5204</v>
      </c>
      <c r="D810">
        <v>1</v>
      </c>
      <c r="H810" t="s">
        <v>9576</v>
      </c>
      <c r="I810">
        <v>1</v>
      </c>
    </row>
    <row r="811" spans="1:9" x14ac:dyDescent="0.25">
      <c r="A811">
        <v>7449044990</v>
      </c>
      <c r="B811" t="s">
        <v>8724</v>
      </c>
      <c r="C811" t="s">
        <v>970</v>
      </c>
      <c r="D811">
        <v>1</v>
      </c>
      <c r="H811" t="s">
        <v>8614</v>
      </c>
      <c r="I811">
        <v>1</v>
      </c>
    </row>
    <row r="812" spans="1:9" x14ac:dyDescent="0.25">
      <c r="A812">
        <v>7449044990</v>
      </c>
      <c r="B812" t="s">
        <v>8724</v>
      </c>
      <c r="C812" t="s">
        <v>6848</v>
      </c>
      <c r="D812">
        <v>12</v>
      </c>
      <c r="H812" t="s">
        <v>9401</v>
      </c>
      <c r="I812">
        <v>1</v>
      </c>
    </row>
    <row r="813" spans="1:9" x14ac:dyDescent="0.25">
      <c r="A813">
        <v>7449044990</v>
      </c>
      <c r="B813" t="s">
        <v>8724</v>
      </c>
      <c r="C813" t="s">
        <v>6756</v>
      </c>
      <c r="D813">
        <v>1</v>
      </c>
      <c r="H813" t="s">
        <v>5564</v>
      </c>
      <c r="I813">
        <v>1</v>
      </c>
    </row>
    <row r="814" spans="1:9" x14ac:dyDescent="0.25">
      <c r="A814">
        <v>7449044990</v>
      </c>
      <c r="B814" t="s">
        <v>8724</v>
      </c>
      <c r="C814" t="s">
        <v>1861</v>
      </c>
      <c r="D814">
        <v>1</v>
      </c>
      <c r="H814" t="s">
        <v>9564</v>
      </c>
      <c r="I814">
        <v>1</v>
      </c>
    </row>
    <row r="815" spans="1:9" x14ac:dyDescent="0.25">
      <c r="A815">
        <v>7449044990</v>
      </c>
      <c r="B815" t="s">
        <v>8724</v>
      </c>
      <c r="C815" t="s">
        <v>9588</v>
      </c>
      <c r="D815">
        <v>2</v>
      </c>
      <c r="H815" t="s">
        <v>9565</v>
      </c>
      <c r="I815">
        <v>1</v>
      </c>
    </row>
    <row r="816" spans="1:9" x14ac:dyDescent="0.25">
      <c r="A816">
        <v>7449044990</v>
      </c>
      <c r="B816" t="s">
        <v>8724</v>
      </c>
      <c r="C816" t="s">
        <v>2277</v>
      </c>
      <c r="D816">
        <v>3</v>
      </c>
      <c r="H816" t="s">
        <v>9566</v>
      </c>
      <c r="I816">
        <v>1</v>
      </c>
    </row>
    <row r="817" spans="1:9" x14ac:dyDescent="0.25">
      <c r="A817">
        <v>7449044990</v>
      </c>
      <c r="B817" t="s">
        <v>8724</v>
      </c>
      <c r="C817" t="s">
        <v>2017</v>
      </c>
      <c r="D817">
        <v>1</v>
      </c>
      <c r="H817" t="s">
        <v>9567</v>
      </c>
      <c r="I817">
        <v>1</v>
      </c>
    </row>
    <row r="818" spans="1:9" x14ac:dyDescent="0.25">
      <c r="A818">
        <v>7449044990</v>
      </c>
      <c r="B818" t="s">
        <v>8724</v>
      </c>
      <c r="C818" t="s">
        <v>9589</v>
      </c>
      <c r="D818">
        <v>4</v>
      </c>
      <c r="H818" t="s">
        <v>9568</v>
      </c>
      <c r="I818">
        <v>1</v>
      </c>
    </row>
    <row r="819" spans="1:9" x14ac:dyDescent="0.25">
      <c r="A819">
        <v>7449044990</v>
      </c>
      <c r="B819" t="s">
        <v>8724</v>
      </c>
      <c r="C819" t="s">
        <v>9590</v>
      </c>
      <c r="D819">
        <v>1</v>
      </c>
      <c r="H819" t="s">
        <v>9569</v>
      </c>
      <c r="I819">
        <v>1</v>
      </c>
    </row>
    <row r="820" spans="1:9" x14ac:dyDescent="0.25">
      <c r="A820">
        <v>7449044990</v>
      </c>
      <c r="B820" t="s">
        <v>8724</v>
      </c>
      <c r="C820" t="s">
        <v>9591</v>
      </c>
      <c r="D820">
        <v>18</v>
      </c>
      <c r="H820" t="s">
        <v>4868</v>
      </c>
      <c r="I820">
        <v>1</v>
      </c>
    </row>
    <row r="821" spans="1:9" x14ac:dyDescent="0.25">
      <c r="A821">
        <v>7449044990</v>
      </c>
      <c r="B821" t="s">
        <v>8724</v>
      </c>
      <c r="C821" t="s">
        <v>9592</v>
      </c>
      <c r="D821">
        <v>5</v>
      </c>
      <c r="H821" t="s">
        <v>9571</v>
      </c>
      <c r="I821">
        <v>1</v>
      </c>
    </row>
    <row r="822" spans="1:9" x14ac:dyDescent="0.25">
      <c r="A822">
        <v>7449044990</v>
      </c>
      <c r="B822" t="s">
        <v>8724</v>
      </c>
      <c r="C822" t="s">
        <v>9593</v>
      </c>
      <c r="D822">
        <v>3</v>
      </c>
      <c r="H822" t="s">
        <v>9572</v>
      </c>
      <c r="I822">
        <v>2</v>
      </c>
    </row>
    <row r="823" spans="1:9" x14ac:dyDescent="0.25">
      <c r="A823">
        <v>7449044990</v>
      </c>
      <c r="B823" t="s">
        <v>8724</v>
      </c>
      <c r="C823" t="s">
        <v>8807</v>
      </c>
      <c r="D823">
        <v>1</v>
      </c>
      <c r="H823" t="s">
        <v>9574</v>
      </c>
      <c r="I823">
        <v>1</v>
      </c>
    </row>
    <row r="824" spans="1:9" x14ac:dyDescent="0.25">
      <c r="A824">
        <v>7449044990</v>
      </c>
      <c r="B824" t="s">
        <v>8724</v>
      </c>
      <c r="C824" t="s">
        <v>9594</v>
      </c>
      <c r="D824">
        <v>3</v>
      </c>
      <c r="H824" t="s">
        <v>9575</v>
      </c>
      <c r="I824">
        <v>1</v>
      </c>
    </row>
    <row r="825" spans="1:9" x14ac:dyDescent="0.25">
      <c r="A825">
        <v>7449044990</v>
      </c>
      <c r="B825" t="s">
        <v>8724</v>
      </c>
      <c r="C825" t="s">
        <v>4793</v>
      </c>
      <c r="D825">
        <v>5</v>
      </c>
      <c r="H825" t="s">
        <v>9577</v>
      </c>
      <c r="I825">
        <v>1</v>
      </c>
    </row>
    <row r="826" spans="1:9" x14ac:dyDescent="0.25">
      <c r="A826">
        <v>7449044990</v>
      </c>
      <c r="B826" t="s">
        <v>8724</v>
      </c>
      <c r="C826" t="s">
        <v>5523</v>
      </c>
      <c r="D826">
        <v>1</v>
      </c>
      <c r="H826" t="s">
        <v>9578</v>
      </c>
      <c r="I826">
        <v>2</v>
      </c>
    </row>
    <row r="827" spans="1:9" x14ac:dyDescent="0.25">
      <c r="A827">
        <v>7449044990</v>
      </c>
      <c r="B827" t="s">
        <v>8724</v>
      </c>
      <c r="C827" t="s">
        <v>2228</v>
      </c>
      <c r="D827">
        <v>1</v>
      </c>
      <c r="H827" t="s">
        <v>9579</v>
      </c>
      <c r="I827">
        <v>1</v>
      </c>
    </row>
    <row r="828" spans="1:9" x14ac:dyDescent="0.25">
      <c r="A828">
        <v>7449044990</v>
      </c>
      <c r="B828" t="s">
        <v>8724</v>
      </c>
      <c r="C828" t="s">
        <v>3710</v>
      </c>
      <c r="D828">
        <v>21</v>
      </c>
      <c r="H828" t="s">
        <v>9580</v>
      </c>
      <c r="I828">
        <v>1</v>
      </c>
    </row>
    <row r="829" spans="1:9" x14ac:dyDescent="0.25">
      <c r="A829">
        <v>7449044990</v>
      </c>
      <c r="B829" t="s">
        <v>8724</v>
      </c>
      <c r="C829" t="s">
        <v>9595</v>
      </c>
      <c r="D829">
        <v>14</v>
      </c>
      <c r="H829" t="s">
        <v>4210</v>
      </c>
      <c r="I829">
        <v>1</v>
      </c>
    </row>
    <row r="830" spans="1:9" x14ac:dyDescent="0.25">
      <c r="A830">
        <v>7449044990</v>
      </c>
      <c r="B830" t="s">
        <v>8724</v>
      </c>
      <c r="C830" t="s">
        <v>6834</v>
      </c>
      <c r="D830">
        <v>2</v>
      </c>
      <c r="H830" t="s">
        <v>9581</v>
      </c>
      <c r="I830">
        <v>1</v>
      </c>
    </row>
    <row r="831" spans="1:9" x14ac:dyDescent="0.25">
      <c r="A831">
        <v>7449044990</v>
      </c>
      <c r="B831" t="s">
        <v>8724</v>
      </c>
      <c r="C831" t="s">
        <v>2293</v>
      </c>
      <c r="D831">
        <v>2</v>
      </c>
      <c r="F831">
        <v>7415075077</v>
      </c>
      <c r="G831" t="s">
        <v>9125</v>
      </c>
      <c r="H831" t="s">
        <v>8813</v>
      </c>
      <c r="I831">
        <v>1</v>
      </c>
    </row>
    <row r="832" spans="1:9" x14ac:dyDescent="0.25">
      <c r="A832">
        <v>7449044990</v>
      </c>
      <c r="B832" t="s">
        <v>8724</v>
      </c>
      <c r="C832" t="s">
        <v>3200</v>
      </c>
      <c r="D832">
        <v>2</v>
      </c>
      <c r="H832" t="s">
        <v>8814</v>
      </c>
      <c r="I832">
        <v>2</v>
      </c>
    </row>
    <row r="833" spans="1:9" x14ac:dyDescent="0.25">
      <c r="A833">
        <v>7449044990</v>
      </c>
      <c r="B833" t="s">
        <v>8724</v>
      </c>
      <c r="C833" t="s">
        <v>8045</v>
      </c>
      <c r="D833">
        <v>1</v>
      </c>
      <c r="H833" t="s">
        <v>4130</v>
      </c>
      <c r="I833">
        <v>1</v>
      </c>
    </row>
    <row r="834" spans="1:9" x14ac:dyDescent="0.25">
      <c r="A834">
        <v>7449044990</v>
      </c>
      <c r="B834" t="s">
        <v>8724</v>
      </c>
      <c r="C834" t="s">
        <v>9596</v>
      </c>
      <c r="D834">
        <v>3</v>
      </c>
      <c r="H834" t="s">
        <v>8812</v>
      </c>
      <c r="I834">
        <v>1</v>
      </c>
    </row>
    <row r="835" spans="1:9" x14ac:dyDescent="0.25">
      <c r="A835">
        <v>7449044990</v>
      </c>
      <c r="B835" t="s">
        <v>8724</v>
      </c>
      <c r="C835" t="s">
        <v>1621</v>
      </c>
      <c r="D835">
        <v>3</v>
      </c>
      <c r="H835" t="s">
        <v>9699</v>
      </c>
      <c r="I835">
        <v>1</v>
      </c>
    </row>
    <row r="836" spans="1:9" x14ac:dyDescent="0.25">
      <c r="A836">
        <v>7449044990</v>
      </c>
      <c r="B836" t="s">
        <v>8724</v>
      </c>
      <c r="C836" t="s">
        <v>9597</v>
      </c>
      <c r="D836">
        <v>8</v>
      </c>
      <c r="H836" t="s">
        <v>9700</v>
      </c>
      <c r="I836">
        <v>2</v>
      </c>
    </row>
    <row r="837" spans="1:9" x14ac:dyDescent="0.25">
      <c r="A837">
        <v>7449044990</v>
      </c>
      <c r="B837" t="s">
        <v>8724</v>
      </c>
      <c r="C837" t="s">
        <v>3265</v>
      </c>
      <c r="D837">
        <v>1</v>
      </c>
      <c r="F837">
        <v>7417001747</v>
      </c>
      <c r="G837" t="s">
        <v>8707</v>
      </c>
      <c r="H837" t="s">
        <v>8698</v>
      </c>
      <c r="I837">
        <v>2</v>
      </c>
    </row>
    <row r="838" spans="1:9" x14ac:dyDescent="0.25">
      <c r="A838">
        <v>7449044990</v>
      </c>
      <c r="B838" t="s">
        <v>8724</v>
      </c>
      <c r="C838" t="s">
        <v>9598</v>
      </c>
      <c r="D838">
        <v>2</v>
      </c>
      <c r="H838" t="s">
        <v>8885</v>
      </c>
      <c r="I838">
        <v>2</v>
      </c>
    </row>
    <row r="839" spans="1:9" x14ac:dyDescent="0.25">
      <c r="A839">
        <v>7449044990</v>
      </c>
      <c r="B839" t="s">
        <v>8724</v>
      </c>
      <c r="C839" t="s">
        <v>1611</v>
      </c>
      <c r="D839">
        <v>2</v>
      </c>
      <c r="H839" t="s">
        <v>1530</v>
      </c>
      <c r="I839">
        <v>2</v>
      </c>
    </row>
    <row r="840" spans="1:9" x14ac:dyDescent="0.25">
      <c r="A840">
        <v>7449044990</v>
      </c>
      <c r="B840" t="s">
        <v>8724</v>
      </c>
      <c r="C840" t="s">
        <v>2220</v>
      </c>
      <c r="D840">
        <v>1</v>
      </c>
      <c r="H840" t="s">
        <v>8868</v>
      </c>
      <c r="I840">
        <v>2</v>
      </c>
    </row>
    <row r="841" spans="1:9" x14ac:dyDescent="0.25">
      <c r="A841">
        <v>7449044990</v>
      </c>
      <c r="B841" t="s">
        <v>8724</v>
      </c>
      <c r="C841" t="s">
        <v>4001</v>
      </c>
      <c r="D841">
        <v>3</v>
      </c>
      <c r="H841" t="s">
        <v>1682</v>
      </c>
      <c r="I841">
        <v>9</v>
      </c>
    </row>
    <row r="842" spans="1:9" x14ac:dyDescent="0.25">
      <c r="A842">
        <v>7449044990</v>
      </c>
      <c r="B842" t="s">
        <v>8724</v>
      </c>
      <c r="C842" t="s">
        <v>9599</v>
      </c>
      <c r="D842">
        <v>1</v>
      </c>
      <c r="H842" t="s">
        <v>2524</v>
      </c>
      <c r="I842">
        <v>3</v>
      </c>
    </row>
    <row r="843" spans="1:9" x14ac:dyDescent="0.25">
      <c r="A843">
        <v>7449044990</v>
      </c>
      <c r="B843" t="s">
        <v>8724</v>
      </c>
      <c r="C843" t="s">
        <v>9600</v>
      </c>
      <c r="D843">
        <v>1</v>
      </c>
      <c r="H843" t="s">
        <v>8901</v>
      </c>
      <c r="I843">
        <v>2</v>
      </c>
    </row>
    <row r="844" spans="1:9" x14ac:dyDescent="0.25">
      <c r="A844">
        <v>7449044990</v>
      </c>
      <c r="B844" t="s">
        <v>8724</v>
      </c>
      <c r="C844" t="s">
        <v>9601</v>
      </c>
      <c r="D844">
        <v>1</v>
      </c>
      <c r="H844" t="s">
        <v>9426</v>
      </c>
      <c r="I844">
        <v>3</v>
      </c>
    </row>
    <row r="845" spans="1:9" x14ac:dyDescent="0.25">
      <c r="A845">
        <v>7449044990</v>
      </c>
      <c r="B845" t="s">
        <v>8724</v>
      </c>
      <c r="C845" t="s">
        <v>2346</v>
      </c>
      <c r="D845">
        <v>1</v>
      </c>
      <c r="H845" t="s">
        <v>8877</v>
      </c>
      <c r="I845">
        <v>1</v>
      </c>
    </row>
    <row r="846" spans="1:9" x14ac:dyDescent="0.25">
      <c r="A846">
        <v>7449044990</v>
      </c>
      <c r="B846" t="s">
        <v>8724</v>
      </c>
      <c r="C846" t="s">
        <v>9602</v>
      </c>
      <c r="D846">
        <v>2</v>
      </c>
      <c r="H846" t="s">
        <v>4358</v>
      </c>
      <c r="I846">
        <v>4</v>
      </c>
    </row>
    <row r="847" spans="1:9" x14ac:dyDescent="0.25">
      <c r="A847">
        <v>7449044990</v>
      </c>
      <c r="B847" t="s">
        <v>8724</v>
      </c>
      <c r="C847" t="s">
        <v>1542</v>
      </c>
      <c r="D847">
        <v>8</v>
      </c>
      <c r="H847" t="s">
        <v>8789</v>
      </c>
      <c r="I847">
        <v>2</v>
      </c>
    </row>
    <row r="848" spans="1:9" x14ac:dyDescent="0.25">
      <c r="A848">
        <v>7449044990</v>
      </c>
      <c r="B848" t="s">
        <v>8724</v>
      </c>
      <c r="C848" t="s">
        <v>9603</v>
      </c>
      <c r="D848">
        <v>2</v>
      </c>
      <c r="H848" t="s">
        <v>8815</v>
      </c>
      <c r="I848">
        <v>4</v>
      </c>
    </row>
    <row r="849" spans="1:9" x14ac:dyDescent="0.25">
      <c r="A849">
        <v>7449044990</v>
      </c>
      <c r="B849" t="s">
        <v>8724</v>
      </c>
      <c r="C849" t="s">
        <v>1809</v>
      </c>
      <c r="D849">
        <v>1</v>
      </c>
      <c r="H849" t="s">
        <v>5178</v>
      </c>
      <c r="I849">
        <v>5</v>
      </c>
    </row>
    <row r="850" spans="1:9" x14ac:dyDescent="0.25">
      <c r="A850">
        <v>7449044990</v>
      </c>
      <c r="B850" t="s">
        <v>8724</v>
      </c>
      <c r="C850" t="s">
        <v>9604</v>
      </c>
      <c r="D850">
        <v>1</v>
      </c>
      <c r="H850" t="s">
        <v>8884</v>
      </c>
      <c r="I850">
        <v>5</v>
      </c>
    </row>
    <row r="851" spans="1:9" x14ac:dyDescent="0.25">
      <c r="A851">
        <v>7449044990</v>
      </c>
      <c r="B851" t="s">
        <v>8724</v>
      </c>
      <c r="C851" t="s">
        <v>3151</v>
      </c>
      <c r="D851">
        <v>1</v>
      </c>
      <c r="H851" t="s">
        <v>5537</v>
      </c>
      <c r="I851">
        <v>6</v>
      </c>
    </row>
    <row r="852" spans="1:9" x14ac:dyDescent="0.25">
      <c r="A852">
        <v>7449044990</v>
      </c>
      <c r="B852" t="s">
        <v>8724</v>
      </c>
      <c r="C852" t="s">
        <v>9605</v>
      </c>
      <c r="D852">
        <v>7</v>
      </c>
      <c r="H852" t="s">
        <v>9794</v>
      </c>
      <c r="I852">
        <v>10</v>
      </c>
    </row>
    <row r="853" spans="1:9" x14ac:dyDescent="0.25">
      <c r="A853">
        <v>7449044990</v>
      </c>
      <c r="B853" t="s">
        <v>8724</v>
      </c>
      <c r="C853" t="s">
        <v>4612</v>
      </c>
      <c r="D853">
        <v>1</v>
      </c>
      <c r="H853" t="s">
        <v>9795</v>
      </c>
      <c r="I853">
        <v>3</v>
      </c>
    </row>
    <row r="854" spans="1:9" x14ac:dyDescent="0.25">
      <c r="A854">
        <v>7449044990</v>
      </c>
      <c r="B854" t="s">
        <v>8724</v>
      </c>
      <c r="C854" t="s">
        <v>6789</v>
      </c>
      <c r="D854">
        <v>1</v>
      </c>
      <c r="F854">
        <v>7417011270</v>
      </c>
      <c r="G854" t="s">
        <v>8708</v>
      </c>
      <c r="H854" t="s">
        <v>8913</v>
      </c>
      <c r="I854">
        <v>1</v>
      </c>
    </row>
    <row r="855" spans="1:9" x14ac:dyDescent="0.25">
      <c r="A855">
        <v>7449044990</v>
      </c>
      <c r="B855" t="s">
        <v>8724</v>
      </c>
      <c r="C855" t="s">
        <v>1527</v>
      </c>
      <c r="D855">
        <v>2</v>
      </c>
      <c r="H855" t="s">
        <v>1785</v>
      </c>
      <c r="I855">
        <v>8</v>
      </c>
    </row>
    <row r="856" spans="1:9" x14ac:dyDescent="0.25">
      <c r="A856">
        <v>7449044990</v>
      </c>
      <c r="B856" t="s">
        <v>8724</v>
      </c>
      <c r="C856" t="s">
        <v>9606</v>
      </c>
      <c r="D856">
        <v>2</v>
      </c>
      <c r="H856" t="s">
        <v>8912</v>
      </c>
      <c r="I856">
        <v>3</v>
      </c>
    </row>
    <row r="857" spans="1:9" x14ac:dyDescent="0.25">
      <c r="A857">
        <v>7449044990</v>
      </c>
      <c r="B857" t="s">
        <v>8724</v>
      </c>
      <c r="C857" t="s">
        <v>5532</v>
      </c>
      <c r="D857">
        <v>2</v>
      </c>
      <c r="H857" t="s">
        <v>8991</v>
      </c>
      <c r="I857">
        <v>4</v>
      </c>
    </row>
    <row r="858" spans="1:9" x14ac:dyDescent="0.25">
      <c r="A858">
        <v>7449044990</v>
      </c>
      <c r="B858" t="s">
        <v>8724</v>
      </c>
      <c r="C858" t="s">
        <v>5455</v>
      </c>
      <c r="D858">
        <v>1</v>
      </c>
      <c r="H858" t="s">
        <v>2375</v>
      </c>
      <c r="I858">
        <v>3</v>
      </c>
    </row>
    <row r="859" spans="1:9" x14ac:dyDescent="0.25">
      <c r="A859">
        <v>7449044990</v>
      </c>
      <c r="B859" t="s">
        <v>8724</v>
      </c>
      <c r="C859" t="s">
        <v>1452</v>
      </c>
      <c r="D859">
        <v>3</v>
      </c>
      <c r="H859" t="s">
        <v>2711</v>
      </c>
      <c r="I859">
        <v>3</v>
      </c>
    </row>
    <row r="860" spans="1:9" x14ac:dyDescent="0.25">
      <c r="A860">
        <v>7449044990</v>
      </c>
      <c r="B860" t="s">
        <v>8724</v>
      </c>
      <c r="C860" t="s">
        <v>5124</v>
      </c>
      <c r="D860">
        <v>1</v>
      </c>
      <c r="H860" t="s">
        <v>2874</v>
      </c>
      <c r="I860">
        <v>2</v>
      </c>
    </row>
    <row r="861" spans="1:9" x14ac:dyDescent="0.25">
      <c r="A861">
        <v>7449044990</v>
      </c>
      <c r="B861" t="s">
        <v>8724</v>
      </c>
      <c r="C861" t="s">
        <v>4141</v>
      </c>
      <c r="D861">
        <v>1</v>
      </c>
      <c r="H861" t="s">
        <v>3979</v>
      </c>
      <c r="I861">
        <v>4</v>
      </c>
    </row>
    <row r="862" spans="1:9" x14ac:dyDescent="0.25">
      <c r="A862">
        <v>7449044990</v>
      </c>
      <c r="B862" t="s">
        <v>8724</v>
      </c>
      <c r="C862" t="s">
        <v>9607</v>
      </c>
      <c r="D862">
        <v>1</v>
      </c>
      <c r="H862" t="s">
        <v>4358</v>
      </c>
      <c r="I862">
        <v>5</v>
      </c>
    </row>
    <row r="863" spans="1:9" x14ac:dyDescent="0.25">
      <c r="A863">
        <v>7449044990</v>
      </c>
      <c r="B863" t="s">
        <v>8724</v>
      </c>
      <c r="C863" t="s">
        <v>5222</v>
      </c>
      <c r="D863">
        <v>2</v>
      </c>
      <c r="H863" t="s">
        <v>8820</v>
      </c>
      <c r="I863">
        <v>2</v>
      </c>
    </row>
    <row r="864" spans="1:9" x14ac:dyDescent="0.25">
      <c r="A864">
        <v>7449044990</v>
      </c>
      <c r="B864" t="s">
        <v>8724</v>
      </c>
      <c r="C864" t="s">
        <v>4770</v>
      </c>
      <c r="D864">
        <v>1</v>
      </c>
      <c r="H864" t="s">
        <v>5178</v>
      </c>
      <c r="I864">
        <v>5</v>
      </c>
    </row>
    <row r="865" spans="1:9" x14ac:dyDescent="0.25">
      <c r="A865">
        <v>7449044990</v>
      </c>
      <c r="B865" t="s">
        <v>8724</v>
      </c>
      <c r="C865" t="s">
        <v>9608</v>
      </c>
      <c r="D865">
        <v>1</v>
      </c>
      <c r="H865" t="s">
        <v>8884</v>
      </c>
      <c r="I865">
        <v>3</v>
      </c>
    </row>
    <row r="866" spans="1:9" x14ac:dyDescent="0.25">
      <c r="A866">
        <v>7449044990</v>
      </c>
      <c r="B866" t="s">
        <v>8724</v>
      </c>
      <c r="C866" t="s">
        <v>5993</v>
      </c>
      <c r="D866">
        <v>1</v>
      </c>
      <c r="H866" t="s">
        <v>5537</v>
      </c>
      <c r="I866">
        <v>3</v>
      </c>
    </row>
    <row r="867" spans="1:9" x14ac:dyDescent="0.25">
      <c r="A867">
        <v>7449044990</v>
      </c>
      <c r="B867" t="s">
        <v>8724</v>
      </c>
      <c r="C867" t="s">
        <v>1811</v>
      </c>
      <c r="D867">
        <v>1</v>
      </c>
      <c r="H867" t="s">
        <v>9641</v>
      </c>
      <c r="I867">
        <v>1</v>
      </c>
    </row>
    <row r="868" spans="1:9" x14ac:dyDescent="0.25">
      <c r="A868">
        <v>7449044990</v>
      </c>
      <c r="B868" t="s">
        <v>8724</v>
      </c>
      <c r="C868" t="s">
        <v>2180</v>
      </c>
      <c r="D868">
        <v>1</v>
      </c>
      <c r="H868" t="s">
        <v>9642</v>
      </c>
      <c r="I868">
        <v>2</v>
      </c>
    </row>
    <row r="869" spans="1:9" x14ac:dyDescent="0.25">
      <c r="A869">
        <v>7449044990</v>
      </c>
      <c r="B869" t="s">
        <v>8724</v>
      </c>
      <c r="C869" t="s">
        <v>1445</v>
      </c>
      <c r="D869">
        <v>1</v>
      </c>
      <c r="F869">
        <v>7418014080</v>
      </c>
      <c r="G869" t="s">
        <v>9133</v>
      </c>
      <c r="H869" t="s">
        <v>8819</v>
      </c>
      <c r="I869">
        <v>2</v>
      </c>
    </row>
    <row r="870" spans="1:9" x14ac:dyDescent="0.25">
      <c r="A870">
        <v>7449044990</v>
      </c>
      <c r="B870" t="s">
        <v>8724</v>
      </c>
      <c r="C870" t="s">
        <v>5482</v>
      </c>
      <c r="D870">
        <v>4</v>
      </c>
      <c r="F870">
        <v>7420000133</v>
      </c>
      <c r="G870" t="s">
        <v>8709</v>
      </c>
      <c r="H870" t="s">
        <v>5148</v>
      </c>
      <c r="I870">
        <v>10</v>
      </c>
    </row>
    <row r="871" spans="1:9" x14ac:dyDescent="0.25">
      <c r="A871">
        <v>7449044990</v>
      </c>
      <c r="B871" t="s">
        <v>8724</v>
      </c>
      <c r="C871" t="s">
        <v>7149</v>
      </c>
      <c r="D871">
        <v>12</v>
      </c>
      <c r="H871" t="s">
        <v>5150</v>
      </c>
      <c r="I871">
        <v>19</v>
      </c>
    </row>
    <row r="872" spans="1:9" x14ac:dyDescent="0.25">
      <c r="A872">
        <v>7449044990</v>
      </c>
      <c r="B872" t="s">
        <v>8724</v>
      </c>
      <c r="C872" t="s">
        <v>4883</v>
      </c>
      <c r="D872">
        <v>4</v>
      </c>
      <c r="H872" t="s">
        <v>9873</v>
      </c>
      <c r="I872">
        <v>1</v>
      </c>
    </row>
    <row r="873" spans="1:9" x14ac:dyDescent="0.25">
      <c r="A873">
        <v>7449044990</v>
      </c>
      <c r="B873" t="s">
        <v>8724</v>
      </c>
      <c r="C873" t="s">
        <v>2375</v>
      </c>
      <c r="D873">
        <v>2</v>
      </c>
      <c r="F873">
        <v>7422000795</v>
      </c>
      <c r="G873" t="s">
        <v>8710</v>
      </c>
      <c r="H873" t="s">
        <v>6015</v>
      </c>
      <c r="I873">
        <v>4</v>
      </c>
    </row>
    <row r="874" spans="1:9" x14ac:dyDescent="0.25">
      <c r="A874">
        <v>7449044990</v>
      </c>
      <c r="B874" t="s">
        <v>8724</v>
      </c>
      <c r="C874" t="s">
        <v>6845</v>
      </c>
      <c r="D874">
        <v>30</v>
      </c>
      <c r="H874" t="s">
        <v>6098</v>
      </c>
      <c r="I874">
        <v>16</v>
      </c>
    </row>
    <row r="875" spans="1:9" x14ac:dyDescent="0.25">
      <c r="A875">
        <v>7449044990</v>
      </c>
      <c r="B875" t="s">
        <v>8724</v>
      </c>
      <c r="C875" t="s">
        <v>9609</v>
      </c>
      <c r="D875">
        <v>15</v>
      </c>
      <c r="H875" t="s">
        <v>8909</v>
      </c>
      <c r="I875">
        <v>1</v>
      </c>
    </row>
    <row r="876" spans="1:9" x14ac:dyDescent="0.25">
      <c r="A876">
        <v>7449044990</v>
      </c>
      <c r="B876" t="s">
        <v>8724</v>
      </c>
      <c r="C876" t="s">
        <v>5180</v>
      </c>
      <c r="D876">
        <v>11</v>
      </c>
      <c r="H876" t="s">
        <v>1572</v>
      </c>
      <c r="I876">
        <v>2</v>
      </c>
    </row>
    <row r="877" spans="1:9" x14ac:dyDescent="0.25">
      <c r="A877">
        <v>7449044990</v>
      </c>
      <c r="B877" t="s">
        <v>8724</v>
      </c>
      <c r="C877" t="s">
        <v>6716</v>
      </c>
      <c r="D877">
        <v>11</v>
      </c>
      <c r="H877" t="s">
        <v>8880</v>
      </c>
      <c r="I877">
        <v>1</v>
      </c>
    </row>
    <row r="878" spans="1:9" x14ac:dyDescent="0.25">
      <c r="A878">
        <v>7449044990</v>
      </c>
      <c r="B878" t="s">
        <v>8724</v>
      </c>
      <c r="C878" t="s">
        <v>3788</v>
      </c>
      <c r="D878">
        <v>2</v>
      </c>
      <c r="H878" t="s">
        <v>1611</v>
      </c>
      <c r="I878">
        <v>1</v>
      </c>
    </row>
    <row r="879" spans="1:9" x14ac:dyDescent="0.25">
      <c r="A879">
        <v>7449044990</v>
      </c>
      <c r="B879" t="s">
        <v>8724</v>
      </c>
      <c r="C879" t="s">
        <v>9610</v>
      </c>
      <c r="D879">
        <v>8</v>
      </c>
      <c r="H879" t="s">
        <v>1621</v>
      </c>
      <c r="I879">
        <v>3</v>
      </c>
    </row>
    <row r="880" spans="1:9" x14ac:dyDescent="0.25">
      <c r="A880">
        <v>7449044990</v>
      </c>
      <c r="B880" t="s">
        <v>8724</v>
      </c>
      <c r="C880" t="s">
        <v>4864</v>
      </c>
      <c r="D880">
        <v>5</v>
      </c>
      <c r="H880" t="s">
        <v>6725</v>
      </c>
      <c r="I880">
        <v>2</v>
      </c>
    </row>
    <row r="881" spans="1:9" x14ac:dyDescent="0.25">
      <c r="A881">
        <v>7449044990</v>
      </c>
      <c r="B881" t="s">
        <v>8724</v>
      </c>
      <c r="C881" t="s">
        <v>6768</v>
      </c>
      <c r="D881">
        <v>4</v>
      </c>
      <c r="H881" t="s">
        <v>9485</v>
      </c>
      <c r="I881">
        <v>2</v>
      </c>
    </row>
    <row r="882" spans="1:9" x14ac:dyDescent="0.25">
      <c r="A882">
        <v>7449044990</v>
      </c>
      <c r="B882" t="s">
        <v>8724</v>
      </c>
      <c r="C882" t="s">
        <v>7295</v>
      </c>
      <c r="D882">
        <v>4</v>
      </c>
      <c r="H882" t="s">
        <v>6760</v>
      </c>
      <c r="I882">
        <v>10</v>
      </c>
    </row>
    <row r="883" spans="1:9" x14ac:dyDescent="0.25">
      <c r="A883">
        <v>7449044990</v>
      </c>
      <c r="B883" t="s">
        <v>8724</v>
      </c>
      <c r="C883" t="s">
        <v>2260</v>
      </c>
      <c r="D883">
        <v>3</v>
      </c>
      <c r="H883" t="s">
        <v>9504</v>
      </c>
      <c r="I883">
        <v>2</v>
      </c>
    </row>
    <row r="884" spans="1:9" x14ac:dyDescent="0.25">
      <c r="A884">
        <v>7449044990</v>
      </c>
      <c r="B884" t="s">
        <v>8724</v>
      </c>
      <c r="C884" t="s">
        <v>7897</v>
      </c>
      <c r="D884">
        <v>26</v>
      </c>
      <c r="H884" t="s">
        <v>6716</v>
      </c>
      <c r="I884">
        <v>33</v>
      </c>
    </row>
    <row r="885" spans="1:9" x14ac:dyDescent="0.25">
      <c r="A885">
        <v>7449044990</v>
      </c>
      <c r="B885" t="s">
        <v>8724</v>
      </c>
      <c r="C885" t="s">
        <v>5203</v>
      </c>
      <c r="D885">
        <v>17</v>
      </c>
      <c r="H885" t="s">
        <v>6722</v>
      </c>
      <c r="I885">
        <v>11</v>
      </c>
    </row>
    <row r="886" spans="1:9" x14ac:dyDescent="0.25">
      <c r="A886">
        <v>7449044990</v>
      </c>
      <c r="B886" t="s">
        <v>8724</v>
      </c>
      <c r="C886" t="s">
        <v>4889</v>
      </c>
      <c r="D886">
        <v>11</v>
      </c>
      <c r="H886" t="s">
        <v>6834</v>
      </c>
      <c r="I886">
        <v>5</v>
      </c>
    </row>
    <row r="887" spans="1:9" x14ac:dyDescent="0.25">
      <c r="A887">
        <v>7449044990</v>
      </c>
      <c r="B887" t="s">
        <v>8724</v>
      </c>
      <c r="C887" t="s">
        <v>4513</v>
      </c>
      <c r="D887">
        <v>5</v>
      </c>
      <c r="H887" t="s">
        <v>8955</v>
      </c>
      <c r="I887">
        <v>6</v>
      </c>
    </row>
    <row r="888" spans="1:9" x14ac:dyDescent="0.25">
      <c r="A888">
        <v>7449044990</v>
      </c>
      <c r="B888" t="s">
        <v>8724</v>
      </c>
      <c r="C888" t="s">
        <v>2440</v>
      </c>
      <c r="D888">
        <v>10</v>
      </c>
      <c r="H888" t="s">
        <v>8317</v>
      </c>
      <c r="I888">
        <v>2</v>
      </c>
    </row>
    <row r="889" spans="1:9" x14ac:dyDescent="0.25">
      <c r="A889">
        <v>7449044990</v>
      </c>
      <c r="B889" t="s">
        <v>8724</v>
      </c>
      <c r="C889" t="s">
        <v>9611</v>
      </c>
      <c r="D889">
        <v>1</v>
      </c>
      <c r="H889" t="s">
        <v>6848</v>
      </c>
      <c r="I889">
        <v>2</v>
      </c>
    </row>
    <row r="890" spans="1:9" x14ac:dyDescent="0.25">
      <c r="A890">
        <v>7449044990</v>
      </c>
      <c r="B890" t="s">
        <v>8724</v>
      </c>
      <c r="C890" t="s">
        <v>8199</v>
      </c>
      <c r="D890">
        <v>2</v>
      </c>
      <c r="H890" t="s">
        <v>6851</v>
      </c>
      <c r="I890">
        <v>2</v>
      </c>
    </row>
    <row r="891" spans="1:9" x14ac:dyDescent="0.25">
      <c r="A891">
        <v>7449044990</v>
      </c>
      <c r="B891" t="s">
        <v>8724</v>
      </c>
      <c r="C891" t="s">
        <v>4840</v>
      </c>
      <c r="D891">
        <v>4</v>
      </c>
      <c r="H891" t="s">
        <v>2070</v>
      </c>
      <c r="I891">
        <v>15</v>
      </c>
    </row>
    <row r="892" spans="1:9" x14ac:dyDescent="0.25">
      <c r="A892">
        <v>7449044990</v>
      </c>
      <c r="B892" t="s">
        <v>8724</v>
      </c>
      <c r="C892" t="s">
        <v>4347</v>
      </c>
      <c r="D892">
        <v>4</v>
      </c>
      <c r="H892" t="s">
        <v>3197</v>
      </c>
      <c r="I892">
        <v>5</v>
      </c>
    </row>
    <row r="893" spans="1:9" x14ac:dyDescent="0.25">
      <c r="A893">
        <v>7449044990</v>
      </c>
      <c r="B893" t="s">
        <v>8724</v>
      </c>
      <c r="C893" t="s">
        <v>3016</v>
      </c>
      <c r="D893">
        <v>2</v>
      </c>
      <c r="H893" t="s">
        <v>3710</v>
      </c>
      <c r="I893">
        <v>15</v>
      </c>
    </row>
    <row r="894" spans="1:9" x14ac:dyDescent="0.25">
      <c r="A894">
        <v>7449044990</v>
      </c>
      <c r="B894" t="s">
        <v>8724</v>
      </c>
      <c r="C894" t="s">
        <v>2251</v>
      </c>
      <c r="D894">
        <v>2</v>
      </c>
      <c r="H894" t="s">
        <v>8949</v>
      </c>
      <c r="I894">
        <v>15</v>
      </c>
    </row>
    <row r="895" spans="1:9" x14ac:dyDescent="0.25">
      <c r="A895">
        <v>7449044990</v>
      </c>
      <c r="B895" t="s">
        <v>8724</v>
      </c>
      <c r="C895" t="s">
        <v>2714</v>
      </c>
      <c r="D895">
        <v>1</v>
      </c>
      <c r="H895" t="s">
        <v>4043</v>
      </c>
      <c r="I895">
        <v>12</v>
      </c>
    </row>
    <row r="896" spans="1:9" x14ac:dyDescent="0.25">
      <c r="A896">
        <v>7449044990</v>
      </c>
      <c r="B896" t="s">
        <v>8724</v>
      </c>
      <c r="C896" t="s">
        <v>9612</v>
      </c>
      <c r="D896">
        <v>1</v>
      </c>
      <c r="H896" t="s">
        <v>8819</v>
      </c>
      <c r="I896">
        <v>23</v>
      </c>
    </row>
    <row r="897" spans="1:9" x14ac:dyDescent="0.25">
      <c r="A897">
        <v>7449044990</v>
      </c>
      <c r="B897" t="s">
        <v>8724</v>
      </c>
      <c r="C897" t="s">
        <v>3132</v>
      </c>
      <c r="D897">
        <v>2</v>
      </c>
      <c r="H897" t="s">
        <v>4851</v>
      </c>
      <c r="I897">
        <v>12</v>
      </c>
    </row>
    <row r="898" spans="1:9" x14ac:dyDescent="0.25">
      <c r="A898">
        <v>7449044990</v>
      </c>
      <c r="B898" t="s">
        <v>8724</v>
      </c>
      <c r="C898" t="s">
        <v>9613</v>
      </c>
      <c r="D898">
        <v>2</v>
      </c>
      <c r="H898" t="s">
        <v>4876</v>
      </c>
      <c r="I898">
        <v>9</v>
      </c>
    </row>
    <row r="899" spans="1:9" x14ac:dyDescent="0.25">
      <c r="A899">
        <v>7449044990</v>
      </c>
      <c r="B899" t="s">
        <v>8724</v>
      </c>
      <c r="C899" t="s">
        <v>4488</v>
      </c>
      <c r="D899">
        <v>3</v>
      </c>
      <c r="H899" t="s">
        <v>8820</v>
      </c>
      <c r="I899">
        <v>53</v>
      </c>
    </row>
    <row r="900" spans="1:9" x14ac:dyDescent="0.25">
      <c r="A900">
        <v>7449044990</v>
      </c>
      <c r="B900" t="s">
        <v>8724</v>
      </c>
      <c r="C900" t="s">
        <v>9614</v>
      </c>
      <c r="D900">
        <v>4</v>
      </c>
      <c r="H900" t="s">
        <v>8548</v>
      </c>
      <c r="I900">
        <v>6</v>
      </c>
    </row>
    <row r="901" spans="1:9" x14ac:dyDescent="0.25">
      <c r="A901">
        <v>7415044181</v>
      </c>
      <c r="B901" t="s">
        <v>8704</v>
      </c>
      <c r="C901" t="s">
        <v>9615</v>
      </c>
      <c r="D901">
        <v>2</v>
      </c>
      <c r="H901" t="s">
        <v>4889</v>
      </c>
      <c r="I901">
        <v>15</v>
      </c>
    </row>
    <row r="902" spans="1:9" x14ac:dyDescent="0.25">
      <c r="A902">
        <v>7415044181</v>
      </c>
      <c r="B902" t="s">
        <v>8704</v>
      </c>
      <c r="C902" t="s">
        <v>4001</v>
      </c>
      <c r="D902">
        <v>1</v>
      </c>
      <c r="H902" t="s">
        <v>8996</v>
      </c>
      <c r="I902">
        <v>1</v>
      </c>
    </row>
    <row r="903" spans="1:9" x14ac:dyDescent="0.25">
      <c r="A903">
        <v>7415044181</v>
      </c>
      <c r="B903" t="s">
        <v>8704</v>
      </c>
      <c r="C903" t="s">
        <v>4983</v>
      </c>
      <c r="D903">
        <v>1</v>
      </c>
      <c r="H903" t="s">
        <v>5148</v>
      </c>
      <c r="I903">
        <v>37</v>
      </c>
    </row>
    <row r="904" spans="1:9" x14ac:dyDescent="0.25">
      <c r="A904">
        <v>7415044181</v>
      </c>
      <c r="B904" t="s">
        <v>8704</v>
      </c>
      <c r="C904" t="s">
        <v>8543</v>
      </c>
      <c r="D904">
        <v>1</v>
      </c>
      <c r="H904" t="s">
        <v>5174</v>
      </c>
      <c r="I904">
        <v>1</v>
      </c>
    </row>
    <row r="905" spans="1:9" x14ac:dyDescent="0.25">
      <c r="A905">
        <v>7415044181</v>
      </c>
      <c r="B905" t="s">
        <v>8704</v>
      </c>
      <c r="C905" t="s">
        <v>9616</v>
      </c>
      <c r="D905">
        <v>3</v>
      </c>
      <c r="H905" t="s">
        <v>5203</v>
      </c>
      <c r="I905">
        <v>33</v>
      </c>
    </row>
    <row r="906" spans="1:9" x14ac:dyDescent="0.25">
      <c r="A906">
        <v>7415044181</v>
      </c>
      <c r="B906" t="s">
        <v>8704</v>
      </c>
      <c r="C906" t="s">
        <v>2346</v>
      </c>
      <c r="D906">
        <v>1</v>
      </c>
      <c r="H906" t="s">
        <v>5326</v>
      </c>
      <c r="I906">
        <v>3</v>
      </c>
    </row>
    <row r="907" spans="1:9" x14ac:dyDescent="0.25">
      <c r="A907">
        <v>7415044181</v>
      </c>
      <c r="B907" t="s">
        <v>8704</v>
      </c>
      <c r="C907" t="s">
        <v>9617</v>
      </c>
      <c r="D907">
        <v>3</v>
      </c>
      <c r="H907" t="s">
        <v>8742</v>
      </c>
      <c r="I907">
        <v>1</v>
      </c>
    </row>
    <row r="908" spans="1:9" x14ac:dyDescent="0.25">
      <c r="A908">
        <v>7415044181</v>
      </c>
      <c r="B908" t="s">
        <v>8704</v>
      </c>
      <c r="C908" t="s">
        <v>5155</v>
      </c>
      <c r="D908">
        <v>2</v>
      </c>
      <c r="H908" t="s">
        <v>5537</v>
      </c>
      <c r="I908">
        <v>10</v>
      </c>
    </row>
    <row r="909" spans="1:9" x14ac:dyDescent="0.25">
      <c r="A909">
        <v>7415044181</v>
      </c>
      <c r="B909" t="s">
        <v>8704</v>
      </c>
      <c r="C909" t="s">
        <v>9618</v>
      </c>
      <c r="D909">
        <v>3</v>
      </c>
      <c r="H909" t="s">
        <v>9477</v>
      </c>
      <c r="I909">
        <v>6</v>
      </c>
    </row>
    <row r="910" spans="1:9" x14ac:dyDescent="0.25">
      <c r="A910">
        <v>7415044181</v>
      </c>
      <c r="B910" t="s">
        <v>8704</v>
      </c>
      <c r="C910" t="s">
        <v>9619</v>
      </c>
      <c r="D910">
        <v>4</v>
      </c>
      <c r="H910" t="s">
        <v>5022</v>
      </c>
      <c r="I910">
        <v>9</v>
      </c>
    </row>
    <row r="911" spans="1:9" x14ac:dyDescent="0.25">
      <c r="A911">
        <v>7415044181</v>
      </c>
      <c r="B911" t="s">
        <v>8704</v>
      </c>
      <c r="C911" t="s">
        <v>5502</v>
      </c>
      <c r="D911">
        <v>1</v>
      </c>
      <c r="H911" t="s">
        <v>9467</v>
      </c>
      <c r="I911">
        <v>1</v>
      </c>
    </row>
    <row r="912" spans="1:9" x14ac:dyDescent="0.25">
      <c r="A912">
        <v>7415044181</v>
      </c>
      <c r="B912" t="s">
        <v>8704</v>
      </c>
      <c r="C912" t="s">
        <v>4840</v>
      </c>
      <c r="D912">
        <v>2</v>
      </c>
      <c r="H912" t="s">
        <v>9470</v>
      </c>
      <c r="I912">
        <v>13</v>
      </c>
    </row>
    <row r="913" spans="1:9" x14ac:dyDescent="0.25">
      <c r="A913">
        <v>7415044181</v>
      </c>
      <c r="B913" t="s">
        <v>8704</v>
      </c>
      <c r="C913" t="s">
        <v>2440</v>
      </c>
      <c r="D913">
        <v>2</v>
      </c>
      <c r="H913" t="s">
        <v>9474</v>
      </c>
      <c r="I913">
        <v>8</v>
      </c>
    </row>
    <row r="914" spans="1:9" x14ac:dyDescent="0.25">
      <c r="A914">
        <v>7415044181</v>
      </c>
      <c r="B914" t="s">
        <v>8704</v>
      </c>
      <c r="C914" t="s">
        <v>9620</v>
      </c>
      <c r="D914">
        <v>1</v>
      </c>
      <c r="H914" t="s">
        <v>2504</v>
      </c>
      <c r="I914">
        <v>2</v>
      </c>
    </row>
    <row r="915" spans="1:9" x14ac:dyDescent="0.25">
      <c r="A915">
        <v>7415044181</v>
      </c>
      <c r="B915" t="s">
        <v>8704</v>
      </c>
      <c r="C915" t="s">
        <v>6834</v>
      </c>
      <c r="D915">
        <v>1</v>
      </c>
      <c r="H915" t="s">
        <v>2180</v>
      </c>
      <c r="I915">
        <v>4</v>
      </c>
    </row>
    <row r="916" spans="1:9" x14ac:dyDescent="0.25">
      <c r="A916">
        <v>7415044181</v>
      </c>
      <c r="B916" t="s">
        <v>8704</v>
      </c>
      <c r="C916" t="s">
        <v>9621</v>
      </c>
      <c r="D916">
        <v>1</v>
      </c>
      <c r="H916" t="s">
        <v>9808</v>
      </c>
      <c r="I916">
        <v>3</v>
      </c>
    </row>
    <row r="917" spans="1:9" x14ac:dyDescent="0.25">
      <c r="A917">
        <v>7415044181</v>
      </c>
      <c r="B917" t="s">
        <v>8704</v>
      </c>
      <c r="C917" t="s">
        <v>9622</v>
      </c>
      <c r="D917">
        <v>1</v>
      </c>
      <c r="H917" t="s">
        <v>9809</v>
      </c>
      <c r="I917">
        <v>20</v>
      </c>
    </row>
    <row r="918" spans="1:9" x14ac:dyDescent="0.25">
      <c r="A918">
        <v>7415044181</v>
      </c>
      <c r="B918" t="s">
        <v>8704</v>
      </c>
      <c r="C918" t="s">
        <v>9623</v>
      </c>
      <c r="D918">
        <v>1</v>
      </c>
      <c r="H918" t="s">
        <v>9810</v>
      </c>
      <c r="I918">
        <v>1</v>
      </c>
    </row>
    <row r="919" spans="1:9" x14ac:dyDescent="0.25">
      <c r="A919">
        <v>7415044181</v>
      </c>
      <c r="B919" t="s">
        <v>8704</v>
      </c>
      <c r="C919" t="s">
        <v>9624</v>
      </c>
      <c r="D919">
        <v>2</v>
      </c>
      <c r="H919" t="s">
        <v>2458</v>
      </c>
      <c r="I919">
        <v>8</v>
      </c>
    </row>
    <row r="920" spans="1:9" x14ac:dyDescent="0.25">
      <c r="A920">
        <v>7415044181</v>
      </c>
      <c r="B920" t="s">
        <v>8704</v>
      </c>
      <c r="C920" t="s">
        <v>8076</v>
      </c>
      <c r="D920">
        <v>1</v>
      </c>
      <c r="H920" t="s">
        <v>9811</v>
      </c>
      <c r="I920">
        <v>5</v>
      </c>
    </row>
    <row r="921" spans="1:9" x14ac:dyDescent="0.25">
      <c r="A921">
        <v>7415044181</v>
      </c>
      <c r="B921" t="s">
        <v>8704</v>
      </c>
      <c r="C921" t="s">
        <v>9625</v>
      </c>
      <c r="D921">
        <v>2</v>
      </c>
      <c r="H921" t="s">
        <v>9812</v>
      </c>
      <c r="I921">
        <v>1</v>
      </c>
    </row>
    <row r="922" spans="1:9" x14ac:dyDescent="0.25">
      <c r="A922">
        <v>7415044181</v>
      </c>
      <c r="B922" t="s">
        <v>8704</v>
      </c>
      <c r="C922" t="s">
        <v>9626</v>
      </c>
      <c r="D922">
        <v>1</v>
      </c>
      <c r="H922" t="s">
        <v>6850</v>
      </c>
      <c r="I922">
        <v>1</v>
      </c>
    </row>
    <row r="923" spans="1:9" x14ac:dyDescent="0.25">
      <c r="A923">
        <v>7415044181</v>
      </c>
      <c r="B923" t="s">
        <v>8704</v>
      </c>
      <c r="C923" t="s">
        <v>4864</v>
      </c>
      <c r="D923">
        <v>1</v>
      </c>
      <c r="H923" t="s">
        <v>9813</v>
      </c>
      <c r="I923">
        <v>1</v>
      </c>
    </row>
    <row r="924" spans="1:9" x14ac:dyDescent="0.25">
      <c r="A924">
        <v>7415044181</v>
      </c>
      <c r="B924" t="s">
        <v>8704</v>
      </c>
      <c r="C924" t="s">
        <v>9627</v>
      </c>
      <c r="D924">
        <v>3</v>
      </c>
      <c r="H924" t="s">
        <v>9814</v>
      </c>
      <c r="I924">
        <v>1</v>
      </c>
    </row>
    <row r="925" spans="1:9" x14ac:dyDescent="0.25">
      <c r="A925">
        <v>7415044181</v>
      </c>
      <c r="B925" t="s">
        <v>8704</v>
      </c>
      <c r="C925" t="s">
        <v>9628</v>
      </c>
      <c r="D925">
        <v>1</v>
      </c>
      <c r="H925" t="s">
        <v>9815</v>
      </c>
      <c r="I925">
        <v>1</v>
      </c>
    </row>
    <row r="926" spans="1:9" x14ac:dyDescent="0.25">
      <c r="A926">
        <v>7415044181</v>
      </c>
      <c r="B926" t="s">
        <v>8704</v>
      </c>
      <c r="C926" t="s">
        <v>4347</v>
      </c>
      <c r="D926">
        <v>1</v>
      </c>
      <c r="H926" t="s">
        <v>6109</v>
      </c>
      <c r="I926">
        <v>1</v>
      </c>
    </row>
    <row r="927" spans="1:9" x14ac:dyDescent="0.25">
      <c r="A927">
        <v>7415044181</v>
      </c>
      <c r="B927" t="s">
        <v>8704</v>
      </c>
      <c r="C927" t="s">
        <v>9629</v>
      </c>
      <c r="D927">
        <v>1</v>
      </c>
      <c r="H927" t="s">
        <v>9816</v>
      </c>
      <c r="I927">
        <v>2</v>
      </c>
    </row>
    <row r="928" spans="1:9" x14ac:dyDescent="0.25">
      <c r="A928">
        <v>7415044181</v>
      </c>
      <c r="B928" t="s">
        <v>8704</v>
      </c>
      <c r="C928" t="s">
        <v>9630</v>
      </c>
      <c r="D928">
        <v>1</v>
      </c>
      <c r="H928" t="s">
        <v>9817</v>
      </c>
      <c r="I928">
        <v>1</v>
      </c>
    </row>
    <row r="929" spans="1:9" x14ac:dyDescent="0.25">
      <c r="A929">
        <v>7415044181</v>
      </c>
      <c r="B929" t="s">
        <v>8704</v>
      </c>
      <c r="C929" t="s">
        <v>9631</v>
      </c>
      <c r="D929">
        <v>1</v>
      </c>
      <c r="H929" t="s">
        <v>9818</v>
      </c>
      <c r="I929">
        <v>1</v>
      </c>
    </row>
    <row r="930" spans="1:9" x14ac:dyDescent="0.25">
      <c r="A930">
        <v>7415044181</v>
      </c>
      <c r="B930" t="s">
        <v>8704</v>
      </c>
      <c r="C930" t="s">
        <v>4328</v>
      </c>
      <c r="D930">
        <v>1</v>
      </c>
      <c r="H930" t="s">
        <v>7260</v>
      </c>
      <c r="I930">
        <v>2</v>
      </c>
    </row>
    <row r="931" spans="1:9" x14ac:dyDescent="0.25">
      <c r="A931">
        <v>7415044181</v>
      </c>
      <c r="B931" t="s">
        <v>8704</v>
      </c>
      <c r="C931" t="s">
        <v>9632</v>
      </c>
      <c r="D931">
        <v>1</v>
      </c>
      <c r="H931" t="s">
        <v>9819</v>
      </c>
      <c r="I931">
        <v>1</v>
      </c>
    </row>
    <row r="932" spans="1:9" x14ac:dyDescent="0.25">
      <c r="A932">
        <v>7415044181</v>
      </c>
      <c r="B932" t="s">
        <v>8704</v>
      </c>
      <c r="C932" t="s">
        <v>9493</v>
      </c>
      <c r="D932">
        <v>1</v>
      </c>
      <c r="H932" t="s">
        <v>7259</v>
      </c>
      <c r="I932">
        <v>1</v>
      </c>
    </row>
    <row r="933" spans="1:9" x14ac:dyDescent="0.25">
      <c r="A933">
        <v>7414006930</v>
      </c>
      <c r="B933" t="s">
        <v>9140</v>
      </c>
      <c r="C933" t="s">
        <v>8716</v>
      </c>
      <c r="D933">
        <v>1</v>
      </c>
      <c r="H933" t="s">
        <v>9820</v>
      </c>
      <c r="I933">
        <v>2</v>
      </c>
    </row>
    <row r="934" spans="1:9" x14ac:dyDescent="0.25">
      <c r="A934">
        <v>7414006930</v>
      </c>
      <c r="B934" t="s">
        <v>9140</v>
      </c>
      <c r="C934" t="s">
        <v>9330</v>
      </c>
      <c r="D934">
        <v>1</v>
      </c>
      <c r="H934" t="s">
        <v>4100</v>
      </c>
      <c r="I934">
        <v>4</v>
      </c>
    </row>
    <row r="935" spans="1:9" x14ac:dyDescent="0.25">
      <c r="A935">
        <v>7414006930</v>
      </c>
      <c r="B935" t="s">
        <v>9140</v>
      </c>
      <c r="C935" t="s">
        <v>5148</v>
      </c>
      <c r="D935">
        <v>1</v>
      </c>
      <c r="H935" t="s">
        <v>9821</v>
      </c>
      <c r="I935">
        <v>55</v>
      </c>
    </row>
    <row r="936" spans="1:9" x14ac:dyDescent="0.25">
      <c r="A936">
        <v>7414006930</v>
      </c>
      <c r="B936" t="s">
        <v>9140</v>
      </c>
      <c r="C936" t="s">
        <v>8716</v>
      </c>
      <c r="D936">
        <v>1</v>
      </c>
      <c r="H936" t="s">
        <v>9822</v>
      </c>
      <c r="I936">
        <v>2</v>
      </c>
    </row>
    <row r="937" spans="1:9" x14ac:dyDescent="0.25">
      <c r="A937">
        <v>7414006930</v>
      </c>
      <c r="B937" t="s">
        <v>9140</v>
      </c>
      <c r="C937" t="s">
        <v>8744</v>
      </c>
      <c r="D937">
        <v>1</v>
      </c>
      <c r="H937" t="s">
        <v>5549</v>
      </c>
      <c r="I937">
        <v>1</v>
      </c>
    </row>
    <row r="938" spans="1:9" x14ac:dyDescent="0.25">
      <c r="A938">
        <v>7414006930</v>
      </c>
      <c r="B938" t="s">
        <v>9140</v>
      </c>
      <c r="C938" t="s">
        <v>760</v>
      </c>
      <c r="D938">
        <v>1</v>
      </c>
      <c r="H938" t="s">
        <v>6803</v>
      </c>
      <c r="I938">
        <v>2</v>
      </c>
    </row>
    <row r="939" spans="1:9" x14ac:dyDescent="0.25">
      <c r="A939">
        <v>7414006930</v>
      </c>
      <c r="B939" t="s">
        <v>9140</v>
      </c>
      <c r="C939" t="s">
        <v>8914</v>
      </c>
      <c r="D939">
        <v>2</v>
      </c>
      <c r="H939" t="s">
        <v>9823</v>
      </c>
      <c r="I939">
        <v>2</v>
      </c>
    </row>
    <row r="940" spans="1:9" x14ac:dyDescent="0.25">
      <c r="A940">
        <v>7414006930</v>
      </c>
      <c r="B940" t="s">
        <v>9140</v>
      </c>
      <c r="C940" t="s">
        <v>8744</v>
      </c>
      <c r="D940">
        <v>1</v>
      </c>
      <c r="H940" t="s">
        <v>1277</v>
      </c>
      <c r="I940">
        <v>46</v>
      </c>
    </row>
    <row r="941" spans="1:9" x14ac:dyDescent="0.25">
      <c r="A941">
        <v>7414006930</v>
      </c>
      <c r="B941" t="s">
        <v>9140</v>
      </c>
      <c r="C941" t="s">
        <v>8903</v>
      </c>
      <c r="D941">
        <v>1</v>
      </c>
      <c r="H941" t="s">
        <v>9824</v>
      </c>
      <c r="I941">
        <v>1</v>
      </c>
    </row>
    <row r="942" spans="1:9" x14ac:dyDescent="0.25">
      <c r="A942">
        <v>7459007050</v>
      </c>
      <c r="B942" t="s">
        <v>9141</v>
      </c>
      <c r="C942" t="s">
        <v>7149</v>
      </c>
      <c r="D942">
        <v>1</v>
      </c>
      <c r="H942" t="s">
        <v>9825</v>
      </c>
      <c r="I942">
        <v>1</v>
      </c>
    </row>
    <row r="943" spans="1:9" x14ac:dyDescent="0.25">
      <c r="A943">
        <v>7459007050</v>
      </c>
      <c r="B943" t="s">
        <v>9141</v>
      </c>
      <c r="C943" t="s">
        <v>1377</v>
      </c>
      <c r="D943">
        <v>2</v>
      </c>
      <c r="H943" t="s">
        <v>9826</v>
      </c>
      <c r="I943">
        <v>7</v>
      </c>
    </row>
    <row r="944" spans="1:9" x14ac:dyDescent="0.25">
      <c r="A944">
        <v>7459007050</v>
      </c>
      <c r="B944" t="s">
        <v>9141</v>
      </c>
      <c r="C944" t="s">
        <v>9633</v>
      </c>
      <c r="D944">
        <v>1</v>
      </c>
      <c r="F944">
        <v>7445033042</v>
      </c>
      <c r="G944" t="s">
        <v>8715</v>
      </c>
      <c r="H944" t="s">
        <v>8914</v>
      </c>
      <c r="I944">
        <v>4</v>
      </c>
    </row>
    <row r="945" spans="1:9" x14ac:dyDescent="0.25">
      <c r="A945">
        <v>7459007050</v>
      </c>
      <c r="B945" t="s">
        <v>9141</v>
      </c>
      <c r="C945" t="s">
        <v>6015</v>
      </c>
      <c r="D945">
        <v>1</v>
      </c>
      <c r="H945" t="s">
        <v>6834</v>
      </c>
      <c r="I945">
        <v>2</v>
      </c>
    </row>
    <row r="946" spans="1:9" x14ac:dyDescent="0.25">
      <c r="A946">
        <v>7459007050</v>
      </c>
      <c r="B946" t="s">
        <v>9141</v>
      </c>
      <c r="C946" t="s">
        <v>9634</v>
      </c>
      <c r="D946">
        <v>1</v>
      </c>
      <c r="H946" t="s">
        <v>6848</v>
      </c>
      <c r="I946">
        <v>5</v>
      </c>
    </row>
    <row r="947" spans="1:9" x14ac:dyDescent="0.25">
      <c r="A947">
        <v>7459007050</v>
      </c>
      <c r="B947" t="s">
        <v>9141</v>
      </c>
      <c r="C947" t="s">
        <v>9635</v>
      </c>
      <c r="D947">
        <v>1</v>
      </c>
      <c r="H947" t="s">
        <v>3404</v>
      </c>
      <c r="I947">
        <v>10</v>
      </c>
    </row>
    <row r="948" spans="1:9" x14ac:dyDescent="0.25">
      <c r="A948">
        <v>7459007050</v>
      </c>
      <c r="B948" t="s">
        <v>9141</v>
      </c>
      <c r="C948" t="s">
        <v>4842</v>
      </c>
      <c r="D948">
        <v>1</v>
      </c>
      <c r="H948" t="s">
        <v>9673</v>
      </c>
      <c r="I948">
        <v>2</v>
      </c>
    </row>
    <row r="949" spans="1:9" x14ac:dyDescent="0.25">
      <c r="A949">
        <v>7459007050</v>
      </c>
      <c r="B949" t="s">
        <v>9141</v>
      </c>
      <c r="C949" t="s">
        <v>7918</v>
      </c>
      <c r="D949">
        <v>1</v>
      </c>
      <c r="H949" t="s">
        <v>8820</v>
      </c>
      <c r="I949">
        <v>10</v>
      </c>
    </row>
    <row r="950" spans="1:9" x14ac:dyDescent="0.25">
      <c r="A950">
        <v>7459007050</v>
      </c>
      <c r="B950" t="s">
        <v>9141</v>
      </c>
      <c r="C950" t="s">
        <v>3194</v>
      </c>
      <c r="D950">
        <v>1</v>
      </c>
      <c r="H950" t="s">
        <v>8922</v>
      </c>
      <c r="I950">
        <v>3</v>
      </c>
    </row>
    <row r="951" spans="1:9" x14ac:dyDescent="0.25">
      <c r="A951">
        <v>6367009873</v>
      </c>
      <c r="B951" t="s">
        <v>9142</v>
      </c>
      <c r="C951" t="s">
        <v>8908</v>
      </c>
      <c r="D951">
        <v>4</v>
      </c>
      <c r="H951" t="s">
        <v>5148</v>
      </c>
      <c r="I951">
        <v>5</v>
      </c>
    </row>
    <row r="952" spans="1:9" x14ac:dyDescent="0.25">
      <c r="A952">
        <v>6367009873</v>
      </c>
      <c r="B952" t="s">
        <v>9142</v>
      </c>
      <c r="C952" t="s">
        <v>8820</v>
      </c>
      <c r="D952">
        <v>1</v>
      </c>
      <c r="H952" t="s">
        <v>8742</v>
      </c>
      <c r="I952">
        <v>10</v>
      </c>
    </row>
    <row r="953" spans="1:9" x14ac:dyDescent="0.25">
      <c r="A953">
        <v>6367009873</v>
      </c>
      <c r="B953" t="s">
        <v>9142</v>
      </c>
      <c r="C953" t="s">
        <v>8906</v>
      </c>
      <c r="D953">
        <v>2</v>
      </c>
      <c r="H953" t="s">
        <v>5537</v>
      </c>
      <c r="I953">
        <v>15</v>
      </c>
    </row>
    <row r="954" spans="1:9" x14ac:dyDescent="0.25">
      <c r="A954">
        <v>6367009873</v>
      </c>
      <c r="B954" t="s">
        <v>9142</v>
      </c>
      <c r="C954" t="s">
        <v>8684</v>
      </c>
      <c r="D954">
        <v>4</v>
      </c>
      <c r="H954" t="s">
        <v>9671</v>
      </c>
      <c r="I954">
        <v>2</v>
      </c>
    </row>
    <row r="955" spans="1:9" x14ac:dyDescent="0.25">
      <c r="A955">
        <v>6367009873</v>
      </c>
      <c r="B955" t="s">
        <v>9142</v>
      </c>
      <c r="C955" t="s">
        <v>1609</v>
      </c>
      <c r="D955">
        <v>3</v>
      </c>
      <c r="H955" t="s">
        <v>3020</v>
      </c>
      <c r="I955">
        <v>5</v>
      </c>
    </row>
    <row r="956" spans="1:9" x14ac:dyDescent="0.25">
      <c r="A956">
        <v>6367009873</v>
      </c>
      <c r="B956" t="s">
        <v>9142</v>
      </c>
      <c r="C956" t="s">
        <v>2898</v>
      </c>
      <c r="D956">
        <v>2</v>
      </c>
      <c r="H956" t="s">
        <v>9672</v>
      </c>
      <c r="I956">
        <v>2</v>
      </c>
    </row>
    <row r="957" spans="1:9" x14ac:dyDescent="0.25">
      <c r="A957">
        <v>6367009873</v>
      </c>
      <c r="B957" t="s">
        <v>9142</v>
      </c>
      <c r="C957" t="s">
        <v>1682</v>
      </c>
      <c r="D957">
        <v>3</v>
      </c>
      <c r="F957">
        <v>7445042181</v>
      </c>
      <c r="G957" t="s">
        <v>9155</v>
      </c>
      <c r="H957" t="s">
        <v>8930</v>
      </c>
      <c r="I957">
        <v>1</v>
      </c>
    </row>
    <row r="958" spans="1:9" x14ac:dyDescent="0.25">
      <c r="A958">
        <v>6367009873</v>
      </c>
      <c r="B958" t="s">
        <v>9142</v>
      </c>
      <c r="C958" t="s">
        <v>2500</v>
      </c>
      <c r="D958">
        <v>4</v>
      </c>
      <c r="F958">
        <v>7446026418</v>
      </c>
      <c r="G958" t="s">
        <v>9114</v>
      </c>
      <c r="H958" t="s">
        <v>6015</v>
      </c>
      <c r="I958">
        <v>1</v>
      </c>
    </row>
    <row r="959" spans="1:9" x14ac:dyDescent="0.25">
      <c r="A959">
        <v>6367009873</v>
      </c>
      <c r="B959" t="s">
        <v>9142</v>
      </c>
      <c r="C959" t="s">
        <v>8907</v>
      </c>
      <c r="D959">
        <v>1</v>
      </c>
      <c r="H959" t="s">
        <v>8801</v>
      </c>
      <c r="I959">
        <v>1</v>
      </c>
    </row>
    <row r="960" spans="1:9" x14ac:dyDescent="0.25">
      <c r="A960">
        <v>6367009873</v>
      </c>
      <c r="B960" t="s">
        <v>9142</v>
      </c>
      <c r="C960" t="s">
        <v>8904</v>
      </c>
      <c r="D960">
        <v>10</v>
      </c>
      <c r="H960" t="s">
        <v>8815</v>
      </c>
      <c r="I960">
        <v>10</v>
      </c>
    </row>
    <row r="961" spans="1:9" x14ac:dyDescent="0.25">
      <c r="A961">
        <v>6367009873</v>
      </c>
      <c r="B961" t="s">
        <v>9142</v>
      </c>
      <c r="C961" t="s">
        <v>8698</v>
      </c>
      <c r="D961">
        <v>1</v>
      </c>
      <c r="H961" t="s">
        <v>9643</v>
      </c>
      <c r="I961">
        <v>5</v>
      </c>
    </row>
    <row r="962" spans="1:9" x14ac:dyDescent="0.25">
      <c r="A962">
        <v>6367009873</v>
      </c>
      <c r="B962" t="s">
        <v>9142</v>
      </c>
      <c r="C962" t="s">
        <v>8905</v>
      </c>
      <c r="D962">
        <v>1</v>
      </c>
      <c r="H962" t="s">
        <v>8822</v>
      </c>
      <c r="I962">
        <v>1</v>
      </c>
    </row>
    <row r="963" spans="1:9" x14ac:dyDescent="0.25">
      <c r="A963">
        <v>7449045063</v>
      </c>
      <c r="B963" t="s">
        <v>9143</v>
      </c>
      <c r="C963" t="s">
        <v>8910</v>
      </c>
      <c r="D963">
        <v>1</v>
      </c>
      <c r="F963">
        <v>7448009721</v>
      </c>
      <c r="G963" t="s">
        <v>9136</v>
      </c>
      <c r="H963" t="s">
        <v>8890</v>
      </c>
      <c r="I963">
        <v>1</v>
      </c>
    </row>
    <row r="964" spans="1:9" x14ac:dyDescent="0.25">
      <c r="A964">
        <v>7449045063</v>
      </c>
      <c r="B964" t="s">
        <v>9143</v>
      </c>
      <c r="C964" t="s">
        <v>8909</v>
      </c>
      <c r="D964">
        <v>1</v>
      </c>
      <c r="H964" t="s">
        <v>8891</v>
      </c>
      <c r="I964">
        <v>1</v>
      </c>
    </row>
    <row r="965" spans="1:9" x14ac:dyDescent="0.25">
      <c r="A965">
        <v>7449045063</v>
      </c>
      <c r="B965" t="s">
        <v>9143</v>
      </c>
      <c r="C965" t="s">
        <v>2827</v>
      </c>
      <c r="D965">
        <v>1</v>
      </c>
      <c r="H965" t="s">
        <v>8887</v>
      </c>
      <c r="I965">
        <v>1</v>
      </c>
    </row>
    <row r="966" spans="1:9" x14ac:dyDescent="0.25">
      <c r="A966">
        <v>7449045063</v>
      </c>
      <c r="B966" t="s">
        <v>9143</v>
      </c>
      <c r="C966" t="s">
        <v>8911</v>
      </c>
      <c r="D966">
        <v>1</v>
      </c>
      <c r="H966" t="s">
        <v>8725</v>
      </c>
      <c r="I966">
        <v>3</v>
      </c>
    </row>
    <row r="967" spans="1:9" x14ac:dyDescent="0.25">
      <c r="A967">
        <v>7449045063</v>
      </c>
      <c r="B967" t="s">
        <v>9143</v>
      </c>
      <c r="C967" t="s">
        <v>9636</v>
      </c>
      <c r="D967">
        <v>1</v>
      </c>
      <c r="H967" t="s">
        <v>1611</v>
      </c>
      <c r="I967">
        <v>1</v>
      </c>
    </row>
    <row r="968" spans="1:9" x14ac:dyDescent="0.25">
      <c r="A968">
        <v>7449045063</v>
      </c>
      <c r="B968" t="s">
        <v>9143</v>
      </c>
      <c r="C968" t="s">
        <v>4086</v>
      </c>
      <c r="D968">
        <v>1</v>
      </c>
      <c r="H968" t="s">
        <v>8721</v>
      </c>
      <c r="I968">
        <v>1</v>
      </c>
    </row>
    <row r="969" spans="1:9" x14ac:dyDescent="0.25">
      <c r="A969">
        <v>7449056435</v>
      </c>
      <c r="B969" t="s">
        <v>8726</v>
      </c>
      <c r="C969" t="s">
        <v>5155</v>
      </c>
      <c r="D969">
        <v>2</v>
      </c>
      <c r="H969" t="s">
        <v>8888</v>
      </c>
      <c r="I969">
        <v>1</v>
      </c>
    </row>
    <row r="970" spans="1:9" x14ac:dyDescent="0.25">
      <c r="A970">
        <v>7449056435</v>
      </c>
      <c r="B970" t="s">
        <v>8726</v>
      </c>
      <c r="C970" t="s">
        <v>8781</v>
      </c>
      <c r="D970">
        <v>6</v>
      </c>
      <c r="H970" t="s">
        <v>8893</v>
      </c>
      <c r="I970">
        <v>1</v>
      </c>
    </row>
    <row r="971" spans="1:9" x14ac:dyDescent="0.25">
      <c r="A971">
        <v>7443007907</v>
      </c>
      <c r="B971" t="s">
        <v>9144</v>
      </c>
      <c r="C971" t="s">
        <v>8208</v>
      </c>
      <c r="D971">
        <v>1</v>
      </c>
      <c r="H971" t="s">
        <v>4160</v>
      </c>
      <c r="I971">
        <v>1</v>
      </c>
    </row>
    <row r="972" spans="1:9" x14ac:dyDescent="0.25">
      <c r="A972">
        <v>7443007907</v>
      </c>
      <c r="B972" t="s">
        <v>9144</v>
      </c>
      <c r="C972" t="s">
        <v>3620</v>
      </c>
      <c r="D972">
        <v>2</v>
      </c>
      <c r="H972" t="s">
        <v>8744</v>
      </c>
      <c r="I972">
        <v>1</v>
      </c>
    </row>
    <row r="973" spans="1:9" x14ac:dyDescent="0.25">
      <c r="A973">
        <v>7443007907</v>
      </c>
      <c r="B973" t="s">
        <v>9144</v>
      </c>
      <c r="C973" t="s">
        <v>9637</v>
      </c>
      <c r="D973">
        <v>1</v>
      </c>
      <c r="H973" t="s">
        <v>8889</v>
      </c>
      <c r="I973">
        <v>1</v>
      </c>
    </row>
    <row r="974" spans="1:9" x14ac:dyDescent="0.25">
      <c r="A974">
        <v>7443007907</v>
      </c>
      <c r="B974" t="s">
        <v>9144</v>
      </c>
      <c r="C974" t="s">
        <v>9638</v>
      </c>
      <c r="D974">
        <v>4</v>
      </c>
      <c r="H974" t="s">
        <v>8742</v>
      </c>
      <c r="I974">
        <v>2</v>
      </c>
    </row>
    <row r="975" spans="1:9" x14ac:dyDescent="0.25">
      <c r="A975">
        <v>7443007907</v>
      </c>
      <c r="B975" t="s">
        <v>9144</v>
      </c>
      <c r="C975" t="s">
        <v>8798</v>
      </c>
      <c r="D975">
        <v>1</v>
      </c>
      <c r="H975" t="s">
        <v>8894</v>
      </c>
      <c r="I975">
        <v>1</v>
      </c>
    </row>
    <row r="976" spans="1:9" x14ac:dyDescent="0.25">
      <c r="A976">
        <v>7443007907</v>
      </c>
      <c r="B976" t="s">
        <v>9144</v>
      </c>
      <c r="C976" t="s">
        <v>9639</v>
      </c>
      <c r="D976">
        <v>1</v>
      </c>
      <c r="H976" t="s">
        <v>9729</v>
      </c>
      <c r="I976">
        <v>1</v>
      </c>
    </row>
    <row r="977" spans="1:9" x14ac:dyDescent="0.25">
      <c r="A977">
        <v>7443007907</v>
      </c>
      <c r="B977" t="s">
        <v>9144</v>
      </c>
      <c r="C977" t="s">
        <v>3285</v>
      </c>
      <c r="D977">
        <v>1</v>
      </c>
      <c r="H977" t="s">
        <v>9483</v>
      </c>
      <c r="I977">
        <v>1</v>
      </c>
    </row>
    <row r="978" spans="1:9" x14ac:dyDescent="0.25">
      <c r="A978">
        <v>7443007907</v>
      </c>
      <c r="B978" t="s">
        <v>9144</v>
      </c>
      <c r="C978" t="s">
        <v>5482</v>
      </c>
      <c r="D978">
        <v>2</v>
      </c>
      <c r="H978" t="s">
        <v>9977</v>
      </c>
      <c r="I978">
        <v>2</v>
      </c>
    </row>
    <row r="979" spans="1:9" x14ac:dyDescent="0.25">
      <c r="A979">
        <v>7443007907</v>
      </c>
      <c r="B979" t="s">
        <v>9144</v>
      </c>
      <c r="C979" t="s">
        <v>9640</v>
      </c>
      <c r="D979">
        <v>1</v>
      </c>
      <c r="F979">
        <v>7448069375</v>
      </c>
      <c r="G979" t="s">
        <v>8717</v>
      </c>
      <c r="H979" t="s">
        <v>6015</v>
      </c>
      <c r="I979">
        <v>1</v>
      </c>
    </row>
    <row r="980" spans="1:9" x14ac:dyDescent="0.25">
      <c r="A980">
        <v>7443007907</v>
      </c>
      <c r="B980" t="s">
        <v>9144</v>
      </c>
      <c r="C980" t="s">
        <v>2235</v>
      </c>
      <c r="D980">
        <v>2</v>
      </c>
      <c r="H980" t="s">
        <v>1861</v>
      </c>
      <c r="I980">
        <v>3</v>
      </c>
    </row>
    <row r="981" spans="1:9" x14ac:dyDescent="0.25">
      <c r="A981">
        <v>7417011270</v>
      </c>
      <c r="B981" t="s">
        <v>8708</v>
      </c>
      <c r="C981" t="s">
        <v>5178</v>
      </c>
      <c r="D981">
        <v>5</v>
      </c>
      <c r="H981" t="s">
        <v>8806</v>
      </c>
      <c r="I981">
        <v>1</v>
      </c>
    </row>
    <row r="982" spans="1:9" x14ac:dyDescent="0.25">
      <c r="A982">
        <v>7417011270</v>
      </c>
      <c r="B982" t="s">
        <v>8708</v>
      </c>
      <c r="C982" t="s">
        <v>8912</v>
      </c>
      <c r="D982">
        <v>3</v>
      </c>
      <c r="H982" t="s">
        <v>9647</v>
      </c>
      <c r="I982">
        <v>2</v>
      </c>
    </row>
    <row r="983" spans="1:9" x14ac:dyDescent="0.25">
      <c r="A983">
        <v>7417011270</v>
      </c>
      <c r="B983" t="s">
        <v>8708</v>
      </c>
      <c r="C983" t="s">
        <v>4882</v>
      </c>
      <c r="D983">
        <v>2</v>
      </c>
      <c r="H983" t="s">
        <v>8819</v>
      </c>
      <c r="I983">
        <v>1</v>
      </c>
    </row>
    <row r="984" spans="1:9" x14ac:dyDescent="0.25">
      <c r="A984">
        <v>7417011270</v>
      </c>
      <c r="B984" t="s">
        <v>8708</v>
      </c>
      <c r="C984" t="s">
        <v>2874</v>
      </c>
      <c r="D984">
        <v>2</v>
      </c>
      <c r="H984" t="s">
        <v>9515</v>
      </c>
      <c r="I984">
        <v>1</v>
      </c>
    </row>
    <row r="985" spans="1:9" x14ac:dyDescent="0.25">
      <c r="A985">
        <v>7417011270</v>
      </c>
      <c r="B985" t="s">
        <v>8708</v>
      </c>
      <c r="C985" t="s">
        <v>1785</v>
      </c>
      <c r="D985">
        <v>8</v>
      </c>
      <c r="H985" t="s">
        <v>9648</v>
      </c>
      <c r="I985">
        <v>4</v>
      </c>
    </row>
    <row r="986" spans="1:9" x14ac:dyDescent="0.25">
      <c r="A986">
        <v>7417011270</v>
      </c>
      <c r="B986" t="s">
        <v>8708</v>
      </c>
      <c r="C986" t="s">
        <v>2365</v>
      </c>
      <c r="D986">
        <v>4</v>
      </c>
      <c r="H986" t="s">
        <v>9650</v>
      </c>
      <c r="I986">
        <v>1</v>
      </c>
    </row>
    <row r="987" spans="1:9" x14ac:dyDescent="0.25">
      <c r="A987">
        <v>7417011270</v>
      </c>
      <c r="B987" t="s">
        <v>8708</v>
      </c>
      <c r="C987" t="s">
        <v>3979</v>
      </c>
      <c r="D987">
        <v>4</v>
      </c>
      <c r="F987">
        <v>7448194986</v>
      </c>
      <c r="G987" t="s">
        <v>8763</v>
      </c>
      <c r="H987" t="s">
        <v>9435</v>
      </c>
      <c r="I987">
        <v>1</v>
      </c>
    </row>
    <row r="988" spans="1:9" x14ac:dyDescent="0.25">
      <c r="A988">
        <v>7417011270</v>
      </c>
      <c r="B988" t="s">
        <v>8708</v>
      </c>
      <c r="C988" t="s">
        <v>2711</v>
      </c>
      <c r="D988">
        <v>3</v>
      </c>
      <c r="H988" t="s">
        <v>1611</v>
      </c>
      <c r="I988">
        <v>1</v>
      </c>
    </row>
    <row r="989" spans="1:9" x14ac:dyDescent="0.25">
      <c r="A989">
        <v>7417011270</v>
      </c>
      <c r="B989" t="s">
        <v>8708</v>
      </c>
      <c r="C989" t="s">
        <v>5537</v>
      </c>
      <c r="D989">
        <v>3</v>
      </c>
      <c r="H989" t="s">
        <v>8787</v>
      </c>
      <c r="I989">
        <v>1</v>
      </c>
    </row>
    <row r="990" spans="1:9" x14ac:dyDescent="0.25">
      <c r="A990">
        <v>7417011270</v>
      </c>
      <c r="B990" t="s">
        <v>8708</v>
      </c>
      <c r="C990" t="s">
        <v>4358</v>
      </c>
      <c r="D990">
        <v>5</v>
      </c>
      <c r="H990" t="s">
        <v>8786</v>
      </c>
      <c r="I990">
        <v>2</v>
      </c>
    </row>
    <row r="991" spans="1:9" x14ac:dyDescent="0.25">
      <c r="A991">
        <v>7417011270</v>
      </c>
      <c r="B991" t="s">
        <v>8708</v>
      </c>
      <c r="C991" t="s">
        <v>8884</v>
      </c>
      <c r="D991">
        <v>3</v>
      </c>
      <c r="H991" t="s">
        <v>8819</v>
      </c>
      <c r="I991">
        <v>2</v>
      </c>
    </row>
    <row r="992" spans="1:9" x14ac:dyDescent="0.25">
      <c r="A992">
        <v>7417011270</v>
      </c>
      <c r="B992" t="s">
        <v>8708</v>
      </c>
      <c r="C992" t="s">
        <v>2375</v>
      </c>
      <c r="D992">
        <v>3</v>
      </c>
      <c r="H992" t="s">
        <v>8789</v>
      </c>
      <c r="I992">
        <v>1</v>
      </c>
    </row>
    <row r="993" spans="1:9" x14ac:dyDescent="0.25">
      <c r="A993">
        <v>7417011270</v>
      </c>
      <c r="B993" t="s">
        <v>8708</v>
      </c>
      <c r="C993" t="s">
        <v>9641</v>
      </c>
      <c r="D993">
        <v>1</v>
      </c>
      <c r="H993" t="s">
        <v>5148</v>
      </c>
      <c r="I993">
        <v>2</v>
      </c>
    </row>
    <row r="994" spans="1:9" x14ac:dyDescent="0.25">
      <c r="A994">
        <v>7417011270</v>
      </c>
      <c r="B994" t="s">
        <v>8708</v>
      </c>
      <c r="C994" t="s">
        <v>8913</v>
      </c>
      <c r="D994">
        <v>1</v>
      </c>
      <c r="H994" t="s">
        <v>8788</v>
      </c>
      <c r="I994">
        <v>1</v>
      </c>
    </row>
    <row r="995" spans="1:9" x14ac:dyDescent="0.25">
      <c r="A995">
        <v>7417011270</v>
      </c>
      <c r="B995" t="s">
        <v>8708</v>
      </c>
      <c r="C995" t="s">
        <v>9642</v>
      </c>
      <c r="D995">
        <v>2</v>
      </c>
      <c r="H995" t="s">
        <v>8784</v>
      </c>
      <c r="I995">
        <v>1</v>
      </c>
    </row>
    <row r="996" spans="1:9" x14ac:dyDescent="0.25">
      <c r="A996">
        <v>7446026418</v>
      </c>
      <c r="B996" t="s">
        <v>9114</v>
      </c>
      <c r="C996" t="s">
        <v>8801</v>
      </c>
      <c r="D996">
        <v>1</v>
      </c>
      <c r="F996">
        <v>7449000721</v>
      </c>
      <c r="G996" t="s">
        <v>8718</v>
      </c>
      <c r="H996" t="s">
        <v>9435</v>
      </c>
      <c r="I996">
        <v>1</v>
      </c>
    </row>
    <row r="997" spans="1:9" x14ac:dyDescent="0.25">
      <c r="A997">
        <v>7446026418</v>
      </c>
      <c r="B997" t="s">
        <v>9114</v>
      </c>
      <c r="C997" t="s">
        <v>8800</v>
      </c>
      <c r="D997">
        <v>1</v>
      </c>
      <c r="H997" t="s">
        <v>1672</v>
      </c>
      <c r="I997">
        <v>4</v>
      </c>
    </row>
    <row r="998" spans="1:9" x14ac:dyDescent="0.25">
      <c r="A998">
        <v>7446026418</v>
      </c>
      <c r="B998" t="s">
        <v>9114</v>
      </c>
      <c r="C998" t="s">
        <v>6015</v>
      </c>
      <c r="D998">
        <v>1</v>
      </c>
      <c r="H998" t="s">
        <v>4793</v>
      </c>
      <c r="I998">
        <v>1</v>
      </c>
    </row>
    <row r="999" spans="1:9" x14ac:dyDescent="0.25">
      <c r="A999">
        <v>7446026418</v>
      </c>
      <c r="B999" t="s">
        <v>9114</v>
      </c>
      <c r="C999" t="s">
        <v>8815</v>
      </c>
      <c r="D999">
        <v>10</v>
      </c>
      <c r="H999" t="s">
        <v>8783</v>
      </c>
      <c r="I999">
        <v>1</v>
      </c>
    </row>
    <row r="1000" spans="1:9" x14ac:dyDescent="0.25">
      <c r="A1000">
        <v>7446026418</v>
      </c>
      <c r="B1000" t="s">
        <v>9114</v>
      </c>
      <c r="C1000" t="s">
        <v>9643</v>
      </c>
      <c r="D1000">
        <v>5</v>
      </c>
      <c r="H1000" t="s">
        <v>8815</v>
      </c>
      <c r="I1000">
        <v>1</v>
      </c>
    </row>
    <row r="1001" spans="1:9" x14ac:dyDescent="0.25">
      <c r="A1001">
        <v>7455020324</v>
      </c>
      <c r="B1001" t="s">
        <v>9145</v>
      </c>
      <c r="C1001" t="s">
        <v>6015</v>
      </c>
      <c r="D1001">
        <v>1</v>
      </c>
      <c r="H1001" t="s">
        <v>8915</v>
      </c>
      <c r="I1001">
        <v>1</v>
      </c>
    </row>
    <row r="1002" spans="1:9" x14ac:dyDescent="0.25">
      <c r="A1002">
        <v>6150058730</v>
      </c>
      <c r="B1002" t="s">
        <v>8679</v>
      </c>
      <c r="C1002" t="s">
        <v>9644</v>
      </c>
      <c r="D1002">
        <v>2</v>
      </c>
      <c r="H1002" t="s">
        <v>5155</v>
      </c>
      <c r="I1002">
        <v>1</v>
      </c>
    </row>
    <row r="1003" spans="1:9" x14ac:dyDescent="0.25">
      <c r="A1003">
        <v>6150058730</v>
      </c>
      <c r="B1003" t="s">
        <v>8679</v>
      </c>
      <c r="C1003" t="s">
        <v>5028</v>
      </c>
      <c r="D1003">
        <v>1</v>
      </c>
      <c r="H1003" t="s">
        <v>5537</v>
      </c>
      <c r="I1003">
        <v>1</v>
      </c>
    </row>
    <row r="1004" spans="1:9" x14ac:dyDescent="0.25">
      <c r="A1004">
        <v>6150058730</v>
      </c>
      <c r="B1004" t="s">
        <v>8679</v>
      </c>
      <c r="C1004" t="s">
        <v>9645</v>
      </c>
      <c r="D1004">
        <v>1</v>
      </c>
      <c r="H1004" t="s">
        <v>9989</v>
      </c>
      <c r="I1004">
        <v>1</v>
      </c>
    </row>
    <row r="1005" spans="1:9" x14ac:dyDescent="0.25">
      <c r="A1005">
        <v>6150058730</v>
      </c>
      <c r="B1005" t="s">
        <v>8679</v>
      </c>
      <c r="C1005" t="s">
        <v>9483</v>
      </c>
      <c r="D1005">
        <v>5</v>
      </c>
      <c r="H1005" t="s">
        <v>9990</v>
      </c>
      <c r="I1005">
        <v>1</v>
      </c>
    </row>
    <row r="1006" spans="1:9" x14ac:dyDescent="0.25">
      <c r="A1006">
        <v>6150058730</v>
      </c>
      <c r="B1006" t="s">
        <v>8679</v>
      </c>
      <c r="C1006" t="s">
        <v>4997</v>
      </c>
      <c r="D1006">
        <v>2</v>
      </c>
      <c r="H1006" t="s">
        <v>9991</v>
      </c>
      <c r="I1006">
        <v>1</v>
      </c>
    </row>
    <row r="1007" spans="1:9" x14ac:dyDescent="0.25">
      <c r="A1007">
        <v>6150058730</v>
      </c>
      <c r="B1007" t="s">
        <v>8679</v>
      </c>
      <c r="C1007" t="s">
        <v>3404</v>
      </c>
      <c r="D1007">
        <v>2</v>
      </c>
      <c r="H1007" t="s">
        <v>9992</v>
      </c>
      <c r="I1007">
        <v>1</v>
      </c>
    </row>
    <row r="1008" spans="1:9" x14ac:dyDescent="0.25">
      <c r="A1008">
        <v>6150058730</v>
      </c>
      <c r="B1008" t="s">
        <v>8679</v>
      </c>
      <c r="C1008" t="s">
        <v>9483</v>
      </c>
      <c r="D1008">
        <v>1</v>
      </c>
      <c r="H1008" t="s">
        <v>9993</v>
      </c>
      <c r="I1008">
        <v>1</v>
      </c>
    </row>
    <row r="1009" spans="1:9" x14ac:dyDescent="0.25">
      <c r="A1009">
        <v>6150058730</v>
      </c>
      <c r="B1009" t="s">
        <v>8679</v>
      </c>
      <c r="C1009" t="s">
        <v>4997</v>
      </c>
      <c r="D1009">
        <v>4</v>
      </c>
      <c r="H1009" t="s">
        <v>9994</v>
      </c>
      <c r="I1009">
        <v>1</v>
      </c>
    </row>
    <row r="1010" spans="1:9" x14ac:dyDescent="0.25">
      <c r="A1010">
        <v>6150058730</v>
      </c>
      <c r="B1010" t="s">
        <v>8679</v>
      </c>
      <c r="C1010" t="s">
        <v>8798</v>
      </c>
      <c r="D1010">
        <v>6</v>
      </c>
      <c r="H1010" t="s">
        <v>9995</v>
      </c>
      <c r="I1010">
        <v>1</v>
      </c>
    </row>
    <row r="1011" spans="1:9" x14ac:dyDescent="0.25">
      <c r="A1011">
        <v>7453251929</v>
      </c>
      <c r="B1011" t="s">
        <v>8754</v>
      </c>
      <c r="C1011" t="s">
        <v>8842</v>
      </c>
      <c r="D1011">
        <v>1</v>
      </c>
      <c r="H1011" t="s">
        <v>9996</v>
      </c>
      <c r="I1011">
        <v>1</v>
      </c>
    </row>
    <row r="1012" spans="1:9" x14ac:dyDescent="0.25">
      <c r="A1012">
        <v>7453251929</v>
      </c>
      <c r="B1012" t="s">
        <v>8754</v>
      </c>
      <c r="C1012" t="s">
        <v>9646</v>
      </c>
      <c r="D1012">
        <v>1</v>
      </c>
      <c r="H1012" t="s">
        <v>9997</v>
      </c>
      <c r="I1012">
        <v>1</v>
      </c>
    </row>
    <row r="1013" spans="1:9" x14ac:dyDescent="0.25">
      <c r="A1013">
        <v>7453251929</v>
      </c>
      <c r="B1013" t="s">
        <v>8754</v>
      </c>
      <c r="C1013" t="s">
        <v>4043</v>
      </c>
      <c r="D1013">
        <v>1</v>
      </c>
      <c r="H1013" t="s">
        <v>9998</v>
      </c>
      <c r="I1013">
        <v>1</v>
      </c>
    </row>
    <row r="1014" spans="1:9" x14ac:dyDescent="0.25">
      <c r="A1014">
        <v>7453251929</v>
      </c>
      <c r="B1014" t="s">
        <v>8754</v>
      </c>
      <c r="C1014" t="s">
        <v>8981</v>
      </c>
      <c r="D1014">
        <v>1</v>
      </c>
      <c r="F1014">
        <v>7449006184</v>
      </c>
      <c r="G1014" t="s">
        <v>8719</v>
      </c>
      <c r="H1014" t="s">
        <v>6834</v>
      </c>
      <c r="I1014">
        <v>3</v>
      </c>
    </row>
    <row r="1015" spans="1:9" x14ac:dyDescent="0.25">
      <c r="A1015">
        <v>7453251929</v>
      </c>
      <c r="B1015" t="s">
        <v>8754</v>
      </c>
      <c r="C1015" t="s">
        <v>1536</v>
      </c>
      <c r="D1015">
        <v>1</v>
      </c>
      <c r="H1015" t="s">
        <v>8787</v>
      </c>
      <c r="I1015">
        <v>3</v>
      </c>
    </row>
    <row r="1016" spans="1:9" x14ac:dyDescent="0.25">
      <c r="A1016">
        <v>7448069375</v>
      </c>
      <c r="B1016" t="s">
        <v>8717</v>
      </c>
      <c r="C1016" t="s">
        <v>8947</v>
      </c>
      <c r="D1016">
        <v>1</v>
      </c>
      <c r="H1016" t="s">
        <v>6848</v>
      </c>
      <c r="I1016">
        <v>106</v>
      </c>
    </row>
    <row r="1017" spans="1:9" x14ac:dyDescent="0.25">
      <c r="A1017">
        <v>7448069375</v>
      </c>
      <c r="B1017" t="s">
        <v>8717</v>
      </c>
      <c r="C1017" t="s">
        <v>9647</v>
      </c>
      <c r="D1017">
        <v>1</v>
      </c>
      <c r="H1017" t="s">
        <v>8806</v>
      </c>
      <c r="I1017">
        <v>2</v>
      </c>
    </row>
    <row r="1018" spans="1:9" x14ac:dyDescent="0.25">
      <c r="A1018">
        <v>7448069375</v>
      </c>
      <c r="B1018" t="s">
        <v>8717</v>
      </c>
      <c r="C1018" t="s">
        <v>2108</v>
      </c>
      <c r="D1018">
        <v>1</v>
      </c>
      <c r="H1018" t="s">
        <v>2260</v>
      </c>
      <c r="I1018">
        <v>255</v>
      </c>
    </row>
    <row r="1019" spans="1:9" x14ac:dyDescent="0.25">
      <c r="A1019">
        <v>7448069375</v>
      </c>
      <c r="B1019" t="s">
        <v>8717</v>
      </c>
      <c r="C1019" t="s">
        <v>9648</v>
      </c>
      <c r="D1019">
        <v>4</v>
      </c>
      <c r="H1019" t="s">
        <v>8792</v>
      </c>
      <c r="I1019">
        <v>302</v>
      </c>
    </row>
    <row r="1020" spans="1:9" x14ac:dyDescent="0.25">
      <c r="A1020">
        <v>7448069375</v>
      </c>
      <c r="B1020" t="s">
        <v>8717</v>
      </c>
      <c r="C1020" t="s">
        <v>9649</v>
      </c>
      <c r="D1020">
        <v>1</v>
      </c>
      <c r="H1020" t="s">
        <v>3132</v>
      </c>
      <c r="I1020">
        <v>13</v>
      </c>
    </row>
    <row r="1021" spans="1:9" x14ac:dyDescent="0.25">
      <c r="A1021">
        <v>7448069375</v>
      </c>
      <c r="B1021" t="s">
        <v>8717</v>
      </c>
      <c r="C1021" t="s">
        <v>1861</v>
      </c>
      <c r="D1021">
        <v>3</v>
      </c>
      <c r="H1021" t="s">
        <v>8703</v>
      </c>
      <c r="I1021">
        <v>247</v>
      </c>
    </row>
    <row r="1022" spans="1:9" x14ac:dyDescent="0.25">
      <c r="A1022">
        <v>7448069375</v>
      </c>
      <c r="B1022" t="s">
        <v>8717</v>
      </c>
      <c r="C1022" t="s">
        <v>4842</v>
      </c>
      <c r="D1022">
        <v>1</v>
      </c>
      <c r="H1022" t="s">
        <v>3710</v>
      </c>
      <c r="I1022">
        <v>644</v>
      </c>
    </row>
    <row r="1023" spans="1:9" x14ac:dyDescent="0.25">
      <c r="A1023">
        <v>7448069375</v>
      </c>
      <c r="B1023" t="s">
        <v>8717</v>
      </c>
      <c r="C1023" t="s">
        <v>9647</v>
      </c>
      <c r="D1023">
        <v>1</v>
      </c>
      <c r="H1023" t="s">
        <v>8949</v>
      </c>
      <c r="I1023">
        <v>80</v>
      </c>
    </row>
    <row r="1024" spans="1:9" x14ac:dyDescent="0.25">
      <c r="A1024">
        <v>7448069375</v>
      </c>
      <c r="B1024" t="s">
        <v>8717</v>
      </c>
      <c r="C1024" t="s">
        <v>9650</v>
      </c>
      <c r="D1024">
        <v>1</v>
      </c>
      <c r="H1024" t="s">
        <v>4043</v>
      </c>
      <c r="I1024">
        <v>256</v>
      </c>
    </row>
    <row r="1025" spans="1:9" x14ac:dyDescent="0.25">
      <c r="A1025">
        <v>7450045935</v>
      </c>
      <c r="B1025" t="s">
        <v>9173</v>
      </c>
      <c r="C1025" t="s">
        <v>4883</v>
      </c>
      <c r="D1025">
        <v>1</v>
      </c>
      <c r="H1025" t="s">
        <v>8917</v>
      </c>
      <c r="I1025">
        <v>105</v>
      </c>
    </row>
    <row r="1026" spans="1:9" x14ac:dyDescent="0.25">
      <c r="A1026">
        <v>7450045935</v>
      </c>
      <c r="B1026" t="s">
        <v>9173</v>
      </c>
      <c r="C1026" t="s">
        <v>5203</v>
      </c>
      <c r="D1026">
        <v>1</v>
      </c>
      <c r="H1026" t="s">
        <v>9723</v>
      </c>
      <c r="I1026">
        <v>110</v>
      </c>
    </row>
    <row r="1027" spans="1:9" x14ac:dyDescent="0.25">
      <c r="A1027">
        <v>7450045935</v>
      </c>
      <c r="B1027" t="s">
        <v>9173</v>
      </c>
      <c r="C1027" t="s">
        <v>8992</v>
      </c>
      <c r="D1027">
        <v>1</v>
      </c>
      <c r="H1027" t="s">
        <v>8820</v>
      </c>
      <c r="I1027">
        <v>343</v>
      </c>
    </row>
    <row r="1028" spans="1:9" x14ac:dyDescent="0.25">
      <c r="A1028">
        <v>7452148090</v>
      </c>
      <c r="B1028" t="s">
        <v>9160</v>
      </c>
      <c r="C1028" t="s">
        <v>8768</v>
      </c>
      <c r="D1028">
        <v>1</v>
      </c>
      <c r="H1028" t="s">
        <v>8789</v>
      </c>
      <c r="I1028">
        <v>83</v>
      </c>
    </row>
    <row r="1029" spans="1:9" x14ac:dyDescent="0.25">
      <c r="A1029">
        <v>7449114775</v>
      </c>
      <c r="B1029" t="s">
        <v>8728</v>
      </c>
      <c r="C1029" t="s">
        <v>2413</v>
      </c>
      <c r="D1029">
        <v>2</v>
      </c>
      <c r="H1029" t="s">
        <v>8815</v>
      </c>
      <c r="I1029">
        <v>111</v>
      </c>
    </row>
    <row r="1030" spans="1:9" x14ac:dyDescent="0.25">
      <c r="A1030">
        <v>7449114775</v>
      </c>
      <c r="B1030" t="s">
        <v>8728</v>
      </c>
      <c r="C1030" t="s">
        <v>9651</v>
      </c>
      <c r="D1030">
        <v>1</v>
      </c>
      <c r="H1030" t="s">
        <v>8010</v>
      </c>
      <c r="I1030">
        <v>3</v>
      </c>
    </row>
    <row r="1031" spans="1:9" x14ac:dyDescent="0.25">
      <c r="A1031">
        <v>7449114775</v>
      </c>
      <c r="B1031" t="s">
        <v>8728</v>
      </c>
      <c r="C1031" t="s">
        <v>9652</v>
      </c>
      <c r="D1031">
        <v>1</v>
      </c>
      <c r="H1031" t="s">
        <v>5148</v>
      </c>
      <c r="I1031">
        <v>6</v>
      </c>
    </row>
    <row r="1032" spans="1:9" x14ac:dyDescent="0.25">
      <c r="A1032">
        <v>7449114775</v>
      </c>
      <c r="B1032" t="s">
        <v>8728</v>
      </c>
      <c r="C1032" t="s">
        <v>8199</v>
      </c>
      <c r="D1032">
        <v>1</v>
      </c>
      <c r="H1032" t="s">
        <v>8915</v>
      </c>
      <c r="I1032">
        <v>407</v>
      </c>
    </row>
    <row r="1033" spans="1:9" x14ac:dyDescent="0.25">
      <c r="A1033">
        <v>7449114775</v>
      </c>
      <c r="B1033" t="s">
        <v>8728</v>
      </c>
      <c r="C1033" t="s">
        <v>8830</v>
      </c>
      <c r="D1033">
        <v>1</v>
      </c>
      <c r="H1033" t="s">
        <v>5203</v>
      </c>
      <c r="I1033">
        <v>85</v>
      </c>
    </row>
    <row r="1034" spans="1:9" x14ac:dyDescent="0.25">
      <c r="A1034">
        <v>7449114775</v>
      </c>
      <c r="B1034" t="s">
        <v>8728</v>
      </c>
      <c r="C1034" t="s">
        <v>6848</v>
      </c>
      <c r="D1034">
        <v>1</v>
      </c>
      <c r="H1034" t="s">
        <v>5222</v>
      </c>
      <c r="I1034">
        <v>202</v>
      </c>
    </row>
    <row r="1035" spans="1:9" x14ac:dyDescent="0.25">
      <c r="A1035">
        <v>7449114775</v>
      </c>
      <c r="B1035" t="s">
        <v>8728</v>
      </c>
      <c r="C1035" t="s">
        <v>1466</v>
      </c>
      <c r="D1035">
        <v>2</v>
      </c>
      <c r="H1035" t="s">
        <v>5326</v>
      </c>
      <c r="I1035">
        <v>105</v>
      </c>
    </row>
    <row r="1036" spans="1:9" x14ac:dyDescent="0.25">
      <c r="A1036">
        <v>7449114775</v>
      </c>
      <c r="B1036" t="s">
        <v>8728</v>
      </c>
      <c r="C1036" t="s">
        <v>8823</v>
      </c>
      <c r="D1036">
        <v>3</v>
      </c>
      <c r="H1036" t="s">
        <v>9333</v>
      </c>
      <c r="I1036">
        <v>282</v>
      </c>
    </row>
    <row r="1037" spans="1:9" x14ac:dyDescent="0.25">
      <c r="A1037">
        <v>7449114775</v>
      </c>
      <c r="B1037" t="s">
        <v>8728</v>
      </c>
      <c r="C1037" t="s">
        <v>5203</v>
      </c>
      <c r="D1037">
        <v>2</v>
      </c>
      <c r="H1037" t="s">
        <v>5416</v>
      </c>
      <c r="I1037">
        <v>69</v>
      </c>
    </row>
    <row r="1038" spans="1:9" x14ac:dyDescent="0.25">
      <c r="A1038">
        <v>7449114775</v>
      </c>
      <c r="B1038" t="s">
        <v>8728</v>
      </c>
      <c r="C1038" t="s">
        <v>8740</v>
      </c>
      <c r="D1038">
        <v>3</v>
      </c>
      <c r="H1038" t="s">
        <v>8742</v>
      </c>
      <c r="I1038">
        <v>104</v>
      </c>
    </row>
    <row r="1039" spans="1:9" x14ac:dyDescent="0.25">
      <c r="A1039">
        <v>7449114775</v>
      </c>
      <c r="B1039" t="s">
        <v>8728</v>
      </c>
      <c r="C1039" t="s">
        <v>9653</v>
      </c>
      <c r="D1039">
        <v>3</v>
      </c>
      <c r="H1039" t="s">
        <v>5537</v>
      </c>
      <c r="I1039">
        <v>107</v>
      </c>
    </row>
    <row r="1040" spans="1:9" x14ac:dyDescent="0.25">
      <c r="A1040">
        <v>7449114775</v>
      </c>
      <c r="B1040" t="s">
        <v>8728</v>
      </c>
      <c r="C1040" t="s">
        <v>9654</v>
      </c>
      <c r="D1040">
        <v>2</v>
      </c>
      <c r="H1040" t="s">
        <v>6464</v>
      </c>
      <c r="I1040">
        <v>1</v>
      </c>
    </row>
    <row r="1041" spans="1:9" x14ac:dyDescent="0.25">
      <c r="A1041">
        <v>7449114775</v>
      </c>
      <c r="B1041" t="s">
        <v>8728</v>
      </c>
      <c r="C1041" t="s">
        <v>9655</v>
      </c>
      <c r="D1041">
        <v>11</v>
      </c>
      <c r="H1041" t="s">
        <v>9978</v>
      </c>
      <c r="I1041">
        <v>105</v>
      </c>
    </row>
    <row r="1042" spans="1:9" x14ac:dyDescent="0.25">
      <c r="A1042">
        <v>7449114775</v>
      </c>
      <c r="B1042" t="s">
        <v>8728</v>
      </c>
      <c r="C1042" t="s">
        <v>4840</v>
      </c>
      <c r="D1042">
        <v>1</v>
      </c>
      <c r="H1042" t="s">
        <v>9979</v>
      </c>
      <c r="I1042">
        <v>424</v>
      </c>
    </row>
    <row r="1043" spans="1:9" x14ac:dyDescent="0.25">
      <c r="A1043">
        <v>7449114775</v>
      </c>
      <c r="B1043" t="s">
        <v>8728</v>
      </c>
      <c r="C1043" t="s">
        <v>4842</v>
      </c>
      <c r="D1043">
        <v>2</v>
      </c>
      <c r="H1043" t="s">
        <v>9980</v>
      </c>
      <c r="I1043">
        <v>51</v>
      </c>
    </row>
    <row r="1044" spans="1:9" x14ac:dyDescent="0.25">
      <c r="A1044">
        <v>7449114775</v>
      </c>
      <c r="B1044" t="s">
        <v>8728</v>
      </c>
      <c r="C1044" t="s">
        <v>1542</v>
      </c>
      <c r="D1044">
        <v>2</v>
      </c>
      <c r="H1044" t="s">
        <v>9981</v>
      </c>
      <c r="I1044">
        <v>261</v>
      </c>
    </row>
    <row r="1045" spans="1:9" x14ac:dyDescent="0.25">
      <c r="A1045">
        <v>7449114775</v>
      </c>
      <c r="B1045" t="s">
        <v>8728</v>
      </c>
      <c r="C1045" t="s">
        <v>2108</v>
      </c>
      <c r="D1045">
        <v>1</v>
      </c>
      <c r="H1045" t="s">
        <v>9982</v>
      </c>
      <c r="I1045">
        <v>5</v>
      </c>
    </row>
    <row r="1046" spans="1:9" x14ac:dyDescent="0.25">
      <c r="A1046">
        <v>7449114775</v>
      </c>
      <c r="B1046" t="s">
        <v>8728</v>
      </c>
      <c r="C1046" t="s">
        <v>8842</v>
      </c>
      <c r="D1046">
        <v>6</v>
      </c>
      <c r="H1046" t="s">
        <v>9984</v>
      </c>
      <c r="I1046">
        <v>1</v>
      </c>
    </row>
    <row r="1047" spans="1:9" x14ac:dyDescent="0.25">
      <c r="A1047">
        <v>7449114775</v>
      </c>
      <c r="B1047" t="s">
        <v>8728</v>
      </c>
      <c r="C1047" t="s">
        <v>1452</v>
      </c>
      <c r="D1047">
        <v>1</v>
      </c>
      <c r="H1047" t="s">
        <v>7136</v>
      </c>
      <c r="I1047">
        <v>1</v>
      </c>
    </row>
    <row r="1048" spans="1:9" x14ac:dyDescent="0.25">
      <c r="A1048">
        <v>7449114775</v>
      </c>
      <c r="B1048" t="s">
        <v>8728</v>
      </c>
      <c r="C1048" t="s">
        <v>8810</v>
      </c>
      <c r="D1048">
        <v>2</v>
      </c>
      <c r="F1048">
        <v>7449006730</v>
      </c>
      <c r="G1048" t="s">
        <v>8722</v>
      </c>
      <c r="H1048" t="s">
        <v>1611</v>
      </c>
      <c r="I1048">
        <v>7</v>
      </c>
    </row>
    <row r="1049" spans="1:9" x14ac:dyDescent="0.25">
      <c r="A1049">
        <v>7449114775</v>
      </c>
      <c r="B1049" t="s">
        <v>8728</v>
      </c>
      <c r="C1049" t="s">
        <v>8824</v>
      </c>
      <c r="D1049">
        <v>3</v>
      </c>
      <c r="H1049" t="s">
        <v>1861</v>
      </c>
      <c r="I1049">
        <v>1</v>
      </c>
    </row>
    <row r="1050" spans="1:9" x14ac:dyDescent="0.25">
      <c r="A1050">
        <v>7455033027</v>
      </c>
      <c r="B1050" t="s">
        <v>8756</v>
      </c>
      <c r="C1050" t="s">
        <v>5155</v>
      </c>
      <c r="D1050">
        <v>2</v>
      </c>
      <c r="H1050" t="s">
        <v>2200</v>
      </c>
      <c r="I1050">
        <v>2</v>
      </c>
    </row>
    <row r="1051" spans="1:9" x14ac:dyDescent="0.25">
      <c r="A1051">
        <v>7455033027</v>
      </c>
      <c r="B1051" t="s">
        <v>8756</v>
      </c>
      <c r="C1051" t="s">
        <v>6845</v>
      </c>
      <c r="D1051">
        <v>2</v>
      </c>
      <c r="H1051" t="s">
        <v>8883</v>
      </c>
      <c r="I1051">
        <v>13</v>
      </c>
    </row>
    <row r="1052" spans="1:9" x14ac:dyDescent="0.25">
      <c r="A1052">
        <v>7455033027</v>
      </c>
      <c r="B1052" t="s">
        <v>8756</v>
      </c>
      <c r="C1052" t="s">
        <v>3710</v>
      </c>
      <c r="D1052">
        <v>1</v>
      </c>
      <c r="H1052" t="s">
        <v>9356</v>
      </c>
      <c r="I1052">
        <v>5</v>
      </c>
    </row>
    <row r="1053" spans="1:9" x14ac:dyDescent="0.25">
      <c r="A1053">
        <v>7455033027</v>
      </c>
      <c r="B1053" t="s">
        <v>8756</v>
      </c>
      <c r="C1053" t="s">
        <v>8915</v>
      </c>
      <c r="D1053">
        <v>4</v>
      </c>
      <c r="H1053" t="s">
        <v>3197</v>
      </c>
      <c r="I1053">
        <v>1</v>
      </c>
    </row>
    <row r="1054" spans="1:9" x14ac:dyDescent="0.25">
      <c r="A1054">
        <v>7455033027</v>
      </c>
      <c r="B1054" t="s">
        <v>8756</v>
      </c>
      <c r="C1054" t="s">
        <v>5326</v>
      </c>
      <c r="D1054">
        <v>3</v>
      </c>
      <c r="H1054" t="s">
        <v>8845</v>
      </c>
      <c r="I1054">
        <v>4</v>
      </c>
    </row>
    <row r="1055" spans="1:9" x14ac:dyDescent="0.25">
      <c r="A1055">
        <v>7455025700</v>
      </c>
      <c r="B1055" t="s">
        <v>8755</v>
      </c>
      <c r="C1055" t="s">
        <v>8918</v>
      </c>
      <c r="D1055">
        <v>2</v>
      </c>
      <c r="H1055" t="s">
        <v>4105</v>
      </c>
      <c r="I1055">
        <v>5</v>
      </c>
    </row>
    <row r="1056" spans="1:9" x14ac:dyDescent="0.25">
      <c r="A1056">
        <v>7455025700</v>
      </c>
      <c r="B1056" t="s">
        <v>8755</v>
      </c>
      <c r="C1056" t="s">
        <v>4793</v>
      </c>
      <c r="D1056">
        <v>3</v>
      </c>
      <c r="H1056" t="s">
        <v>4604</v>
      </c>
      <c r="I1056">
        <v>14</v>
      </c>
    </row>
    <row r="1057" spans="1:9" x14ac:dyDescent="0.25">
      <c r="A1057">
        <v>7455025700</v>
      </c>
      <c r="B1057" t="s">
        <v>8755</v>
      </c>
      <c r="C1057" t="s">
        <v>9656</v>
      </c>
      <c r="D1057">
        <v>1</v>
      </c>
      <c r="H1057" t="s">
        <v>4793</v>
      </c>
      <c r="I1057">
        <v>2</v>
      </c>
    </row>
    <row r="1058" spans="1:9" x14ac:dyDescent="0.25">
      <c r="A1058">
        <v>7455025700</v>
      </c>
      <c r="B1058" t="s">
        <v>8755</v>
      </c>
      <c r="C1058" t="s">
        <v>5150</v>
      </c>
      <c r="D1058">
        <v>11</v>
      </c>
      <c r="H1058" t="s">
        <v>8820</v>
      </c>
      <c r="I1058">
        <v>13</v>
      </c>
    </row>
    <row r="1059" spans="1:9" x14ac:dyDescent="0.25">
      <c r="A1059">
        <v>7455025700</v>
      </c>
      <c r="B1059" t="s">
        <v>8755</v>
      </c>
      <c r="C1059" t="s">
        <v>9657</v>
      </c>
      <c r="D1059">
        <v>5</v>
      </c>
      <c r="H1059" t="s">
        <v>8782</v>
      </c>
      <c r="I1059">
        <v>3</v>
      </c>
    </row>
    <row r="1060" spans="1:9" x14ac:dyDescent="0.25">
      <c r="A1060">
        <v>7455025700</v>
      </c>
      <c r="B1060" t="s">
        <v>8755</v>
      </c>
      <c r="C1060" t="s">
        <v>8917</v>
      </c>
      <c r="D1060">
        <v>2</v>
      </c>
      <c r="H1060" t="s">
        <v>5026</v>
      </c>
      <c r="I1060">
        <v>1</v>
      </c>
    </row>
    <row r="1061" spans="1:9" x14ac:dyDescent="0.25">
      <c r="A1061">
        <v>7455025700</v>
      </c>
      <c r="B1061" t="s">
        <v>8755</v>
      </c>
      <c r="C1061" t="s">
        <v>4882</v>
      </c>
      <c r="D1061">
        <v>16</v>
      </c>
      <c r="H1061" t="s">
        <v>8862</v>
      </c>
      <c r="I1061">
        <v>3</v>
      </c>
    </row>
    <row r="1062" spans="1:9" x14ac:dyDescent="0.25">
      <c r="A1062">
        <v>7455025700</v>
      </c>
      <c r="B1062" t="s">
        <v>8755</v>
      </c>
      <c r="C1062" t="s">
        <v>5416</v>
      </c>
      <c r="D1062">
        <v>14</v>
      </c>
      <c r="H1062" t="s">
        <v>8847</v>
      </c>
      <c r="I1062">
        <v>1</v>
      </c>
    </row>
    <row r="1063" spans="1:9" x14ac:dyDescent="0.25">
      <c r="A1063">
        <v>7455025700</v>
      </c>
      <c r="B1063" t="s">
        <v>8755</v>
      </c>
      <c r="C1063" t="s">
        <v>5326</v>
      </c>
      <c r="D1063">
        <v>15</v>
      </c>
      <c r="H1063" t="s">
        <v>5326</v>
      </c>
      <c r="I1063">
        <v>3</v>
      </c>
    </row>
    <row r="1064" spans="1:9" x14ac:dyDescent="0.25">
      <c r="A1064">
        <v>7455025700</v>
      </c>
      <c r="B1064" t="s">
        <v>8755</v>
      </c>
      <c r="C1064" t="s">
        <v>5148</v>
      </c>
      <c r="D1064">
        <v>46</v>
      </c>
      <c r="H1064" t="s">
        <v>5416</v>
      </c>
      <c r="I1064">
        <v>5</v>
      </c>
    </row>
    <row r="1065" spans="1:9" x14ac:dyDescent="0.25">
      <c r="A1065">
        <v>7455025700</v>
      </c>
      <c r="B1065" t="s">
        <v>8755</v>
      </c>
      <c r="C1065" t="s">
        <v>5155</v>
      </c>
      <c r="D1065">
        <v>20</v>
      </c>
      <c r="H1065" t="s">
        <v>8798</v>
      </c>
      <c r="I1065">
        <v>5</v>
      </c>
    </row>
    <row r="1066" spans="1:9" x14ac:dyDescent="0.25">
      <c r="A1066">
        <v>7455025700</v>
      </c>
      <c r="B1066" t="s">
        <v>8755</v>
      </c>
      <c r="C1066" t="s">
        <v>4840</v>
      </c>
      <c r="D1066">
        <v>1</v>
      </c>
      <c r="H1066" t="s">
        <v>5558</v>
      </c>
      <c r="I1066">
        <v>4</v>
      </c>
    </row>
    <row r="1067" spans="1:9" x14ac:dyDescent="0.25">
      <c r="A1067">
        <v>7455025700</v>
      </c>
      <c r="B1067" t="s">
        <v>8755</v>
      </c>
      <c r="C1067" t="s">
        <v>9658</v>
      </c>
      <c r="D1067">
        <v>1</v>
      </c>
      <c r="H1067" t="s">
        <v>9674</v>
      </c>
      <c r="I1067">
        <v>3</v>
      </c>
    </row>
    <row r="1068" spans="1:9" x14ac:dyDescent="0.25">
      <c r="A1068">
        <v>7455025700</v>
      </c>
      <c r="B1068" t="s">
        <v>8755</v>
      </c>
      <c r="C1068" t="s">
        <v>8742</v>
      </c>
      <c r="D1068">
        <v>2</v>
      </c>
      <c r="H1068" t="s">
        <v>10002</v>
      </c>
      <c r="I1068">
        <v>19</v>
      </c>
    </row>
    <row r="1069" spans="1:9" x14ac:dyDescent="0.25">
      <c r="A1069">
        <v>7455025700</v>
      </c>
      <c r="B1069" t="s">
        <v>8755</v>
      </c>
      <c r="C1069" t="s">
        <v>5502</v>
      </c>
      <c r="D1069">
        <v>1</v>
      </c>
      <c r="H1069" t="s">
        <v>10003</v>
      </c>
      <c r="I1069">
        <v>1</v>
      </c>
    </row>
    <row r="1070" spans="1:9" x14ac:dyDescent="0.25">
      <c r="A1070">
        <v>7455025700</v>
      </c>
      <c r="B1070" t="s">
        <v>8755</v>
      </c>
      <c r="C1070" t="s">
        <v>8815</v>
      </c>
      <c r="D1070">
        <v>16</v>
      </c>
      <c r="H1070" t="s">
        <v>5126</v>
      </c>
      <c r="I1070">
        <v>2</v>
      </c>
    </row>
    <row r="1071" spans="1:9" x14ac:dyDescent="0.25">
      <c r="A1071">
        <v>7455025700</v>
      </c>
      <c r="B1071" t="s">
        <v>8755</v>
      </c>
      <c r="C1071" t="s">
        <v>3710</v>
      </c>
      <c r="D1071">
        <v>7</v>
      </c>
      <c r="H1071" t="s">
        <v>10004</v>
      </c>
      <c r="I1071">
        <v>1</v>
      </c>
    </row>
    <row r="1072" spans="1:9" x14ac:dyDescent="0.25">
      <c r="A1072">
        <v>7455025700</v>
      </c>
      <c r="B1072" t="s">
        <v>8755</v>
      </c>
      <c r="C1072" t="s">
        <v>8821</v>
      </c>
      <c r="D1072">
        <v>1</v>
      </c>
      <c r="H1072" t="s">
        <v>10005</v>
      </c>
      <c r="I1072">
        <v>1</v>
      </c>
    </row>
    <row r="1073" spans="1:9" x14ac:dyDescent="0.25">
      <c r="A1073">
        <v>7455025700</v>
      </c>
      <c r="B1073" t="s">
        <v>8755</v>
      </c>
      <c r="C1073" t="s">
        <v>8919</v>
      </c>
      <c r="D1073">
        <v>9</v>
      </c>
      <c r="H1073" t="s">
        <v>10006</v>
      </c>
      <c r="I1073">
        <v>1</v>
      </c>
    </row>
    <row r="1074" spans="1:9" x14ac:dyDescent="0.25">
      <c r="A1074">
        <v>7455025700</v>
      </c>
      <c r="B1074" t="s">
        <v>8755</v>
      </c>
      <c r="C1074" t="s">
        <v>8745</v>
      </c>
      <c r="D1074">
        <v>1</v>
      </c>
      <c r="H1074" t="s">
        <v>10007</v>
      </c>
      <c r="I1074">
        <v>2</v>
      </c>
    </row>
    <row r="1075" spans="1:9" x14ac:dyDescent="0.25">
      <c r="A1075">
        <v>7455025700</v>
      </c>
      <c r="B1075" t="s">
        <v>8755</v>
      </c>
      <c r="C1075" t="s">
        <v>8886</v>
      </c>
      <c r="D1075">
        <v>3</v>
      </c>
      <c r="F1075">
        <v>7449044990</v>
      </c>
      <c r="G1075" t="s">
        <v>8724</v>
      </c>
      <c r="H1075" t="s">
        <v>1445</v>
      </c>
      <c r="I1075">
        <v>1</v>
      </c>
    </row>
    <row r="1076" spans="1:9" x14ac:dyDescent="0.25">
      <c r="A1076">
        <v>7455025700</v>
      </c>
      <c r="B1076" t="s">
        <v>8755</v>
      </c>
      <c r="C1076" t="s">
        <v>8795</v>
      </c>
      <c r="D1076">
        <v>4</v>
      </c>
      <c r="H1076" t="s">
        <v>8914</v>
      </c>
      <c r="I1076">
        <v>3</v>
      </c>
    </row>
    <row r="1077" spans="1:9" x14ac:dyDescent="0.25">
      <c r="A1077">
        <v>7455025700</v>
      </c>
      <c r="B1077" t="s">
        <v>8755</v>
      </c>
      <c r="C1077" t="s">
        <v>8921</v>
      </c>
      <c r="D1077">
        <v>1</v>
      </c>
      <c r="H1077" t="s">
        <v>1527</v>
      </c>
      <c r="I1077">
        <v>2</v>
      </c>
    </row>
    <row r="1078" spans="1:9" x14ac:dyDescent="0.25">
      <c r="A1078">
        <v>7455025700</v>
      </c>
      <c r="B1078" t="s">
        <v>8755</v>
      </c>
      <c r="C1078" t="s">
        <v>2604</v>
      </c>
      <c r="D1078">
        <v>2</v>
      </c>
      <c r="H1078" t="s">
        <v>1542</v>
      </c>
      <c r="I1078">
        <v>8</v>
      </c>
    </row>
    <row r="1079" spans="1:9" x14ac:dyDescent="0.25">
      <c r="A1079">
        <v>7455025700</v>
      </c>
      <c r="B1079" t="s">
        <v>8755</v>
      </c>
      <c r="C1079" t="s">
        <v>8916</v>
      </c>
      <c r="D1079">
        <v>6</v>
      </c>
      <c r="H1079" t="s">
        <v>6230</v>
      </c>
      <c r="I1079">
        <v>2</v>
      </c>
    </row>
    <row r="1080" spans="1:9" x14ac:dyDescent="0.25">
      <c r="A1080">
        <v>7455025700</v>
      </c>
      <c r="B1080" t="s">
        <v>8755</v>
      </c>
      <c r="C1080" t="s">
        <v>8920</v>
      </c>
      <c r="D1080">
        <v>8</v>
      </c>
      <c r="H1080" t="s">
        <v>1611</v>
      </c>
      <c r="I1080">
        <v>2</v>
      </c>
    </row>
    <row r="1081" spans="1:9" x14ac:dyDescent="0.25">
      <c r="A1081">
        <v>7455025700</v>
      </c>
      <c r="B1081" t="s">
        <v>8755</v>
      </c>
      <c r="C1081" t="s">
        <v>8798</v>
      </c>
      <c r="D1081">
        <v>12</v>
      </c>
      <c r="H1081" t="s">
        <v>1621</v>
      </c>
      <c r="I1081">
        <v>3</v>
      </c>
    </row>
    <row r="1082" spans="1:9" x14ac:dyDescent="0.25">
      <c r="A1082">
        <v>7455025700</v>
      </c>
      <c r="B1082" t="s">
        <v>8755</v>
      </c>
      <c r="C1082" t="s">
        <v>9659</v>
      </c>
      <c r="D1082">
        <v>1</v>
      </c>
      <c r="H1082" t="s">
        <v>1809</v>
      </c>
      <c r="I1082">
        <v>1</v>
      </c>
    </row>
    <row r="1083" spans="1:9" x14ac:dyDescent="0.25">
      <c r="A1083">
        <v>7455025700</v>
      </c>
      <c r="B1083" t="s">
        <v>8755</v>
      </c>
      <c r="C1083" t="s">
        <v>8716</v>
      </c>
      <c r="D1083">
        <v>3</v>
      </c>
      <c r="H1083" t="s">
        <v>1811</v>
      </c>
      <c r="I1083">
        <v>1</v>
      </c>
    </row>
    <row r="1084" spans="1:9" x14ac:dyDescent="0.25">
      <c r="A1084">
        <v>7455025700</v>
      </c>
      <c r="B1084" t="s">
        <v>8755</v>
      </c>
      <c r="C1084" t="s">
        <v>4842</v>
      </c>
      <c r="D1084">
        <v>2</v>
      </c>
      <c r="H1084" t="s">
        <v>1861</v>
      </c>
      <c r="I1084">
        <v>1</v>
      </c>
    </row>
    <row r="1085" spans="1:9" x14ac:dyDescent="0.25">
      <c r="A1085">
        <v>7455025700</v>
      </c>
      <c r="B1085" t="s">
        <v>8755</v>
      </c>
      <c r="C1085" t="s">
        <v>8790</v>
      </c>
      <c r="D1085">
        <v>1</v>
      </c>
      <c r="H1085" t="s">
        <v>6756</v>
      </c>
      <c r="I1085">
        <v>1</v>
      </c>
    </row>
    <row r="1086" spans="1:9" x14ac:dyDescent="0.25">
      <c r="A1086">
        <v>7455025700</v>
      </c>
      <c r="B1086" t="s">
        <v>8755</v>
      </c>
      <c r="C1086" t="s">
        <v>8914</v>
      </c>
      <c r="D1086">
        <v>2</v>
      </c>
      <c r="H1086" t="s">
        <v>6768</v>
      </c>
      <c r="I1086">
        <v>4</v>
      </c>
    </row>
    <row r="1087" spans="1:9" x14ac:dyDescent="0.25">
      <c r="A1087">
        <v>7455025700</v>
      </c>
      <c r="B1087" t="s">
        <v>8755</v>
      </c>
      <c r="C1087" t="s">
        <v>9660</v>
      </c>
      <c r="D1087">
        <v>3</v>
      </c>
      <c r="H1087" t="s">
        <v>8807</v>
      </c>
      <c r="I1087">
        <v>1</v>
      </c>
    </row>
    <row r="1088" spans="1:9" x14ac:dyDescent="0.25">
      <c r="A1088">
        <v>7455025700</v>
      </c>
      <c r="B1088" t="s">
        <v>8755</v>
      </c>
      <c r="C1088" t="s">
        <v>2260</v>
      </c>
      <c r="D1088">
        <v>1</v>
      </c>
      <c r="H1088" t="s">
        <v>9457</v>
      </c>
      <c r="I1088">
        <v>1</v>
      </c>
    </row>
    <row r="1089" spans="1:9" x14ac:dyDescent="0.25">
      <c r="A1089">
        <v>7455025700</v>
      </c>
      <c r="B1089" t="s">
        <v>8755</v>
      </c>
      <c r="C1089" t="s">
        <v>9661</v>
      </c>
      <c r="D1089">
        <v>1</v>
      </c>
      <c r="H1089" t="s">
        <v>6716</v>
      </c>
      <c r="I1089">
        <v>11</v>
      </c>
    </row>
    <row r="1090" spans="1:9" x14ac:dyDescent="0.25">
      <c r="A1090">
        <v>7455025700</v>
      </c>
      <c r="B1090" t="s">
        <v>8755</v>
      </c>
      <c r="C1090" t="s">
        <v>9662</v>
      </c>
      <c r="D1090">
        <v>2</v>
      </c>
      <c r="H1090" t="s">
        <v>6834</v>
      </c>
      <c r="I1090">
        <v>2</v>
      </c>
    </row>
    <row r="1091" spans="1:9" x14ac:dyDescent="0.25">
      <c r="A1091">
        <v>7455025700</v>
      </c>
      <c r="B1091" t="s">
        <v>8755</v>
      </c>
      <c r="C1091" t="s">
        <v>9663</v>
      </c>
      <c r="D1091">
        <v>7</v>
      </c>
      <c r="H1091" t="s">
        <v>8795</v>
      </c>
      <c r="I1091">
        <v>30</v>
      </c>
    </row>
    <row r="1092" spans="1:9" x14ac:dyDescent="0.25">
      <c r="A1092">
        <v>7722245108</v>
      </c>
      <c r="B1092" t="s">
        <v>8758</v>
      </c>
      <c r="C1092" t="s">
        <v>1547</v>
      </c>
      <c r="D1092">
        <v>2</v>
      </c>
      <c r="H1092" t="s">
        <v>6848</v>
      </c>
      <c r="I1092">
        <v>12</v>
      </c>
    </row>
    <row r="1093" spans="1:9" x14ac:dyDescent="0.25">
      <c r="A1093">
        <v>7722245108</v>
      </c>
      <c r="B1093" t="s">
        <v>8758</v>
      </c>
      <c r="C1093" t="s">
        <v>4856</v>
      </c>
      <c r="D1093">
        <v>2</v>
      </c>
      <c r="H1093" t="s">
        <v>2017</v>
      </c>
      <c r="I1093">
        <v>1</v>
      </c>
    </row>
    <row r="1094" spans="1:9" x14ac:dyDescent="0.25">
      <c r="A1094">
        <v>7722245108</v>
      </c>
      <c r="B1094" t="s">
        <v>8758</v>
      </c>
      <c r="C1094" t="s">
        <v>2697</v>
      </c>
      <c r="D1094">
        <v>6</v>
      </c>
      <c r="H1094" t="s">
        <v>2220</v>
      </c>
      <c r="I1094">
        <v>1</v>
      </c>
    </row>
    <row r="1095" spans="1:9" x14ac:dyDescent="0.25">
      <c r="A1095">
        <v>7722245108</v>
      </c>
      <c r="B1095" t="s">
        <v>8758</v>
      </c>
      <c r="C1095" t="s">
        <v>2375</v>
      </c>
      <c r="D1095">
        <v>1</v>
      </c>
      <c r="H1095" t="s">
        <v>8706</v>
      </c>
      <c r="I1095">
        <v>1</v>
      </c>
    </row>
    <row r="1096" spans="1:9" x14ac:dyDescent="0.25">
      <c r="A1096">
        <v>7722245108</v>
      </c>
      <c r="B1096" t="s">
        <v>8758</v>
      </c>
      <c r="C1096" t="s">
        <v>5482</v>
      </c>
      <c r="D1096">
        <v>1</v>
      </c>
      <c r="H1096" t="s">
        <v>2251</v>
      </c>
      <c r="I1096">
        <v>2</v>
      </c>
    </row>
    <row r="1097" spans="1:9" x14ac:dyDescent="0.25">
      <c r="A1097">
        <v>7722245108</v>
      </c>
      <c r="B1097" t="s">
        <v>8758</v>
      </c>
      <c r="C1097" t="s">
        <v>9664</v>
      </c>
      <c r="D1097">
        <v>4</v>
      </c>
      <c r="H1097" t="s">
        <v>2260</v>
      </c>
      <c r="I1097">
        <v>3</v>
      </c>
    </row>
    <row r="1098" spans="1:9" x14ac:dyDescent="0.25">
      <c r="A1098">
        <v>7722245108</v>
      </c>
      <c r="B1098" t="s">
        <v>8758</v>
      </c>
      <c r="C1098" t="s">
        <v>5564</v>
      </c>
      <c r="D1098">
        <v>3</v>
      </c>
      <c r="H1098" t="s">
        <v>2277</v>
      </c>
      <c r="I1098">
        <v>3</v>
      </c>
    </row>
    <row r="1099" spans="1:9" x14ac:dyDescent="0.25">
      <c r="A1099">
        <v>7722245108</v>
      </c>
      <c r="B1099" t="s">
        <v>8758</v>
      </c>
      <c r="C1099" t="s">
        <v>8478</v>
      </c>
      <c r="D1099">
        <v>4</v>
      </c>
      <c r="H1099" t="s">
        <v>2346</v>
      </c>
      <c r="I1099">
        <v>1</v>
      </c>
    </row>
    <row r="1100" spans="1:9" x14ac:dyDescent="0.25">
      <c r="A1100">
        <v>7722245108</v>
      </c>
      <c r="B1100" t="s">
        <v>8758</v>
      </c>
      <c r="C1100" t="s">
        <v>2697</v>
      </c>
      <c r="D1100">
        <v>1</v>
      </c>
      <c r="H1100" t="s">
        <v>2375</v>
      </c>
      <c r="I1100">
        <v>2</v>
      </c>
    </row>
    <row r="1101" spans="1:9" x14ac:dyDescent="0.25">
      <c r="A1101">
        <v>7722245108</v>
      </c>
      <c r="B1101" t="s">
        <v>8758</v>
      </c>
      <c r="C1101" t="s">
        <v>5558</v>
      </c>
      <c r="D1101">
        <v>1</v>
      </c>
      <c r="H1101" t="s">
        <v>8946</v>
      </c>
      <c r="I1101">
        <v>10</v>
      </c>
    </row>
    <row r="1102" spans="1:9" x14ac:dyDescent="0.25">
      <c r="A1102">
        <v>7722245108</v>
      </c>
      <c r="B1102" t="s">
        <v>8758</v>
      </c>
      <c r="C1102" t="s">
        <v>9665</v>
      </c>
      <c r="D1102">
        <v>3</v>
      </c>
      <c r="H1102" t="s">
        <v>9501</v>
      </c>
      <c r="I1102">
        <v>12</v>
      </c>
    </row>
    <row r="1103" spans="1:9" x14ac:dyDescent="0.25">
      <c r="A1103">
        <v>7722245108</v>
      </c>
      <c r="B1103" t="s">
        <v>8758</v>
      </c>
      <c r="C1103" t="s">
        <v>2002</v>
      </c>
      <c r="D1103">
        <v>1</v>
      </c>
      <c r="H1103" t="s">
        <v>8848</v>
      </c>
      <c r="I1103">
        <v>2</v>
      </c>
    </row>
    <row r="1104" spans="1:9" x14ac:dyDescent="0.25">
      <c r="A1104">
        <v>7722245108</v>
      </c>
      <c r="B1104" t="s">
        <v>8758</v>
      </c>
      <c r="C1104" t="s">
        <v>1255</v>
      </c>
      <c r="D1104">
        <v>2</v>
      </c>
      <c r="H1104" t="s">
        <v>3132</v>
      </c>
      <c r="I1104">
        <v>2</v>
      </c>
    </row>
    <row r="1105" spans="1:9" x14ac:dyDescent="0.25">
      <c r="A1105">
        <v>7722245108</v>
      </c>
      <c r="B1105" t="s">
        <v>8758</v>
      </c>
      <c r="C1105" t="s">
        <v>1536</v>
      </c>
      <c r="D1105">
        <v>1</v>
      </c>
      <c r="H1105" t="s">
        <v>9327</v>
      </c>
      <c r="I1105">
        <v>1</v>
      </c>
    </row>
    <row r="1106" spans="1:9" x14ac:dyDescent="0.25">
      <c r="A1106">
        <v>7722245108</v>
      </c>
      <c r="B1106" t="s">
        <v>8758</v>
      </c>
      <c r="C1106" t="s">
        <v>9666</v>
      </c>
      <c r="D1106">
        <v>1</v>
      </c>
      <c r="H1106" t="s">
        <v>3200</v>
      </c>
      <c r="I1106">
        <v>2</v>
      </c>
    </row>
    <row r="1107" spans="1:9" x14ac:dyDescent="0.25">
      <c r="A1107">
        <v>7722245108</v>
      </c>
      <c r="B1107" t="s">
        <v>8758</v>
      </c>
      <c r="C1107" t="s">
        <v>3511</v>
      </c>
      <c r="D1107">
        <v>4</v>
      </c>
      <c r="H1107" t="s">
        <v>7295</v>
      </c>
      <c r="I1107">
        <v>4</v>
      </c>
    </row>
    <row r="1108" spans="1:9" x14ac:dyDescent="0.25">
      <c r="A1108">
        <v>7722245108</v>
      </c>
      <c r="B1108" t="s">
        <v>8758</v>
      </c>
      <c r="C1108" t="s">
        <v>9583</v>
      </c>
      <c r="D1108">
        <v>1</v>
      </c>
      <c r="H1108" t="s">
        <v>3710</v>
      </c>
      <c r="I1108">
        <v>21</v>
      </c>
    </row>
    <row r="1109" spans="1:9" x14ac:dyDescent="0.25">
      <c r="A1109">
        <v>7722245108</v>
      </c>
      <c r="B1109" t="s">
        <v>8758</v>
      </c>
      <c r="C1109" t="s">
        <v>8239</v>
      </c>
      <c r="D1109">
        <v>2</v>
      </c>
      <c r="H1109" t="s">
        <v>3788</v>
      </c>
      <c r="I1109">
        <v>2</v>
      </c>
    </row>
    <row r="1110" spans="1:9" x14ac:dyDescent="0.25">
      <c r="A1110">
        <v>7722245108</v>
      </c>
      <c r="B1110" t="s">
        <v>8758</v>
      </c>
      <c r="C1110" t="s">
        <v>2601</v>
      </c>
      <c r="D1110">
        <v>5</v>
      </c>
      <c r="H1110" t="s">
        <v>8949</v>
      </c>
      <c r="I1110">
        <v>3</v>
      </c>
    </row>
    <row r="1111" spans="1:9" x14ac:dyDescent="0.25">
      <c r="A1111">
        <v>7722245108</v>
      </c>
      <c r="B1111" t="s">
        <v>8758</v>
      </c>
      <c r="C1111" t="s">
        <v>1611</v>
      </c>
      <c r="D1111">
        <v>1</v>
      </c>
      <c r="H1111" t="s">
        <v>4141</v>
      </c>
      <c r="I1111">
        <v>1</v>
      </c>
    </row>
    <row r="1112" spans="1:9" x14ac:dyDescent="0.25">
      <c r="A1112">
        <v>7722245108</v>
      </c>
      <c r="B1112" t="s">
        <v>8758</v>
      </c>
      <c r="C1112" t="s">
        <v>5148</v>
      </c>
      <c r="D1112">
        <v>1</v>
      </c>
      <c r="H1112" t="s">
        <v>4513</v>
      </c>
      <c r="I1112">
        <v>5</v>
      </c>
    </row>
    <row r="1113" spans="1:9" x14ac:dyDescent="0.25">
      <c r="A1113">
        <v>7722245108</v>
      </c>
      <c r="B1113" t="s">
        <v>8758</v>
      </c>
      <c r="C1113" t="s">
        <v>4870</v>
      </c>
      <c r="D1113">
        <v>5</v>
      </c>
      <c r="H1113" t="s">
        <v>4612</v>
      </c>
      <c r="I1113">
        <v>1</v>
      </c>
    </row>
    <row r="1114" spans="1:9" x14ac:dyDescent="0.25">
      <c r="A1114">
        <v>7722245108</v>
      </c>
      <c r="B1114" t="s">
        <v>8758</v>
      </c>
      <c r="C1114" t="s">
        <v>8798</v>
      </c>
      <c r="D1114">
        <v>2</v>
      </c>
      <c r="H1114" t="s">
        <v>4793</v>
      </c>
      <c r="I1114">
        <v>5</v>
      </c>
    </row>
    <row r="1115" spans="1:9" x14ac:dyDescent="0.25">
      <c r="A1115">
        <v>7722245108</v>
      </c>
      <c r="B1115" t="s">
        <v>8758</v>
      </c>
      <c r="C1115" t="s">
        <v>5568</v>
      </c>
      <c r="D1115">
        <v>3</v>
      </c>
      <c r="H1115" t="s">
        <v>4864</v>
      </c>
      <c r="I1115">
        <v>5</v>
      </c>
    </row>
    <row r="1116" spans="1:9" x14ac:dyDescent="0.25">
      <c r="A1116">
        <v>7722245108</v>
      </c>
      <c r="B1116" t="s">
        <v>8758</v>
      </c>
      <c r="C1116" t="s">
        <v>9667</v>
      </c>
      <c r="D1116">
        <v>2</v>
      </c>
      <c r="H1116" t="s">
        <v>4840</v>
      </c>
      <c r="I1116">
        <v>4</v>
      </c>
    </row>
    <row r="1117" spans="1:9" x14ac:dyDescent="0.25">
      <c r="A1117">
        <v>7404055270</v>
      </c>
      <c r="B1117" t="s">
        <v>9174</v>
      </c>
      <c r="C1117" t="s">
        <v>6716</v>
      </c>
      <c r="D1117">
        <v>1</v>
      </c>
      <c r="H1117" t="s">
        <v>8789</v>
      </c>
      <c r="I1117">
        <v>4</v>
      </c>
    </row>
    <row r="1118" spans="1:9" x14ac:dyDescent="0.25">
      <c r="A1118">
        <v>7404055270</v>
      </c>
      <c r="B1118" t="s">
        <v>9174</v>
      </c>
      <c r="C1118" t="s">
        <v>8993</v>
      </c>
      <c r="D1118">
        <v>4</v>
      </c>
      <c r="H1118" t="s">
        <v>4889</v>
      </c>
      <c r="I1118">
        <v>11</v>
      </c>
    </row>
    <row r="1119" spans="1:9" x14ac:dyDescent="0.25">
      <c r="A1119">
        <v>7404055270</v>
      </c>
      <c r="B1119" t="s">
        <v>9174</v>
      </c>
      <c r="C1119" t="s">
        <v>9484</v>
      </c>
      <c r="D1119">
        <v>3</v>
      </c>
      <c r="H1119" t="s">
        <v>7897</v>
      </c>
      <c r="I1119">
        <v>26</v>
      </c>
    </row>
    <row r="1120" spans="1:9" x14ac:dyDescent="0.25">
      <c r="A1120">
        <v>7404055270</v>
      </c>
      <c r="B1120" t="s">
        <v>9174</v>
      </c>
      <c r="C1120" t="s">
        <v>4882</v>
      </c>
      <c r="D1120">
        <v>1</v>
      </c>
      <c r="H1120" t="s">
        <v>5017</v>
      </c>
      <c r="I1120">
        <v>1</v>
      </c>
    </row>
    <row r="1121" spans="1:9" x14ac:dyDescent="0.25">
      <c r="A1121">
        <v>7404055270</v>
      </c>
      <c r="B1121" t="s">
        <v>9174</v>
      </c>
      <c r="C1121" t="s">
        <v>8994</v>
      </c>
      <c r="D1121">
        <v>2</v>
      </c>
      <c r="H1121" t="s">
        <v>5124</v>
      </c>
      <c r="I1121">
        <v>1</v>
      </c>
    </row>
    <row r="1122" spans="1:9" x14ac:dyDescent="0.25">
      <c r="A1122">
        <v>7404055270</v>
      </c>
      <c r="B1122" t="s">
        <v>9174</v>
      </c>
      <c r="C1122" t="s">
        <v>9668</v>
      </c>
      <c r="D1122">
        <v>1</v>
      </c>
      <c r="H1122" t="s">
        <v>8995</v>
      </c>
      <c r="I1122">
        <v>11</v>
      </c>
    </row>
    <row r="1123" spans="1:9" x14ac:dyDescent="0.25">
      <c r="A1123">
        <v>7404055270</v>
      </c>
      <c r="B1123" t="s">
        <v>9174</v>
      </c>
      <c r="C1123" t="s">
        <v>8789</v>
      </c>
      <c r="D1123">
        <v>1</v>
      </c>
      <c r="H1123" t="s">
        <v>5203</v>
      </c>
      <c r="I1123">
        <v>17</v>
      </c>
    </row>
    <row r="1124" spans="1:9" x14ac:dyDescent="0.25">
      <c r="A1124">
        <v>7404055270</v>
      </c>
      <c r="B1124" t="s">
        <v>9174</v>
      </c>
      <c r="C1124" t="s">
        <v>4876</v>
      </c>
      <c r="D1124">
        <v>4</v>
      </c>
      <c r="H1124" t="s">
        <v>5222</v>
      </c>
      <c r="I1124">
        <v>2</v>
      </c>
    </row>
    <row r="1125" spans="1:9" x14ac:dyDescent="0.25">
      <c r="A1125">
        <v>7415058730</v>
      </c>
      <c r="B1125" t="s">
        <v>9099</v>
      </c>
      <c r="C1125" t="s">
        <v>9669</v>
      </c>
      <c r="D1125">
        <v>2</v>
      </c>
      <c r="H1125" t="s">
        <v>5455</v>
      </c>
      <c r="I1125">
        <v>1</v>
      </c>
    </row>
    <row r="1126" spans="1:9" x14ac:dyDescent="0.25">
      <c r="A1126">
        <v>7415058730</v>
      </c>
      <c r="B1126" t="s">
        <v>9099</v>
      </c>
      <c r="C1126" t="s">
        <v>8775</v>
      </c>
      <c r="D1126">
        <v>1</v>
      </c>
      <c r="H1126" t="s">
        <v>8199</v>
      </c>
      <c r="I1126">
        <v>2</v>
      </c>
    </row>
    <row r="1127" spans="1:9" x14ac:dyDescent="0.25">
      <c r="A1127">
        <v>7415058730</v>
      </c>
      <c r="B1127" t="s">
        <v>9099</v>
      </c>
      <c r="C1127" t="s">
        <v>8779</v>
      </c>
      <c r="D1127">
        <v>3</v>
      </c>
      <c r="H1127" t="s">
        <v>8742</v>
      </c>
      <c r="I1127">
        <v>4</v>
      </c>
    </row>
    <row r="1128" spans="1:9" x14ac:dyDescent="0.25">
      <c r="A1128">
        <v>7415058730</v>
      </c>
      <c r="B1128" t="s">
        <v>9099</v>
      </c>
      <c r="C1128" t="s">
        <v>8777</v>
      </c>
      <c r="D1128">
        <v>5</v>
      </c>
      <c r="H1128" t="s">
        <v>5532</v>
      </c>
      <c r="I1128">
        <v>2</v>
      </c>
    </row>
    <row r="1129" spans="1:9" x14ac:dyDescent="0.25">
      <c r="A1129">
        <v>7415058730</v>
      </c>
      <c r="B1129" t="s">
        <v>9099</v>
      </c>
      <c r="C1129" t="s">
        <v>8776</v>
      </c>
      <c r="D1129">
        <v>2</v>
      </c>
      <c r="H1129" t="s">
        <v>5204</v>
      </c>
      <c r="I1129">
        <v>1</v>
      </c>
    </row>
    <row r="1130" spans="1:9" x14ac:dyDescent="0.25">
      <c r="A1130">
        <v>7415058730</v>
      </c>
      <c r="B1130" t="s">
        <v>9099</v>
      </c>
      <c r="C1130" t="s">
        <v>8780</v>
      </c>
      <c r="D1130">
        <v>5</v>
      </c>
      <c r="H1130" t="s">
        <v>5523</v>
      </c>
      <c r="I1130">
        <v>1</v>
      </c>
    </row>
    <row r="1131" spans="1:9" x14ac:dyDescent="0.25">
      <c r="A1131">
        <v>7415058730</v>
      </c>
      <c r="B1131" t="s">
        <v>9099</v>
      </c>
      <c r="C1131" t="s">
        <v>2977</v>
      </c>
      <c r="D1131">
        <v>20</v>
      </c>
      <c r="H1131" t="s">
        <v>9518</v>
      </c>
      <c r="I1131">
        <v>1</v>
      </c>
    </row>
    <row r="1132" spans="1:9" x14ac:dyDescent="0.25">
      <c r="A1132">
        <v>7415058730</v>
      </c>
      <c r="B1132" t="s">
        <v>9099</v>
      </c>
      <c r="C1132" t="s">
        <v>8778</v>
      </c>
      <c r="D1132">
        <v>1</v>
      </c>
      <c r="H1132" t="s">
        <v>9584</v>
      </c>
      <c r="I1132">
        <v>1</v>
      </c>
    </row>
    <row r="1133" spans="1:9" x14ac:dyDescent="0.25">
      <c r="A1133">
        <v>7415058730</v>
      </c>
      <c r="B1133" t="s">
        <v>9099</v>
      </c>
      <c r="C1133" t="s">
        <v>9670</v>
      </c>
      <c r="D1133">
        <v>1</v>
      </c>
      <c r="H1133" t="s">
        <v>9585</v>
      </c>
      <c r="I1133">
        <v>1</v>
      </c>
    </row>
    <row r="1134" spans="1:9" x14ac:dyDescent="0.25">
      <c r="A1134">
        <v>7445033042</v>
      </c>
      <c r="B1134" t="s">
        <v>8715</v>
      </c>
      <c r="C1134" t="s">
        <v>8742</v>
      </c>
      <c r="D1134">
        <v>10</v>
      </c>
      <c r="H1134" t="s">
        <v>9586</v>
      </c>
      <c r="I1134">
        <v>2</v>
      </c>
    </row>
    <row r="1135" spans="1:9" x14ac:dyDescent="0.25">
      <c r="A1135">
        <v>7445033042</v>
      </c>
      <c r="B1135" t="s">
        <v>8715</v>
      </c>
      <c r="C1135" t="s">
        <v>5148</v>
      </c>
      <c r="D1135">
        <v>5</v>
      </c>
      <c r="H1135" t="s">
        <v>9587</v>
      </c>
      <c r="I1135">
        <v>2</v>
      </c>
    </row>
    <row r="1136" spans="1:9" x14ac:dyDescent="0.25">
      <c r="A1136">
        <v>7445033042</v>
      </c>
      <c r="B1136" t="s">
        <v>8715</v>
      </c>
      <c r="C1136" t="s">
        <v>9464</v>
      </c>
      <c r="D1136">
        <v>15</v>
      </c>
      <c r="H1136" t="s">
        <v>9588</v>
      </c>
      <c r="I1136">
        <v>2</v>
      </c>
    </row>
    <row r="1137" spans="1:9" x14ac:dyDescent="0.25">
      <c r="A1137">
        <v>7445033042</v>
      </c>
      <c r="B1137" t="s">
        <v>8715</v>
      </c>
      <c r="C1137" t="s">
        <v>8820</v>
      </c>
      <c r="D1137">
        <v>10</v>
      </c>
      <c r="H1137" t="s">
        <v>9589</v>
      </c>
      <c r="I1137">
        <v>4</v>
      </c>
    </row>
    <row r="1138" spans="1:9" x14ac:dyDescent="0.25">
      <c r="A1138">
        <v>7445033042</v>
      </c>
      <c r="B1138" t="s">
        <v>8715</v>
      </c>
      <c r="C1138" t="s">
        <v>9671</v>
      </c>
      <c r="D1138">
        <v>2</v>
      </c>
      <c r="H1138" t="s">
        <v>9590</v>
      </c>
      <c r="I1138">
        <v>1</v>
      </c>
    </row>
    <row r="1139" spans="1:9" x14ac:dyDescent="0.25">
      <c r="A1139">
        <v>7445033042</v>
      </c>
      <c r="B1139" t="s">
        <v>8715</v>
      </c>
      <c r="C1139" t="s">
        <v>8914</v>
      </c>
      <c r="D1139">
        <v>4</v>
      </c>
      <c r="H1139" t="s">
        <v>9591</v>
      </c>
      <c r="I1139">
        <v>18</v>
      </c>
    </row>
    <row r="1140" spans="1:9" x14ac:dyDescent="0.25">
      <c r="A1140">
        <v>7445033042</v>
      </c>
      <c r="B1140" t="s">
        <v>8715</v>
      </c>
      <c r="C1140" t="s">
        <v>6848</v>
      </c>
      <c r="D1140">
        <v>5</v>
      </c>
      <c r="H1140" t="s">
        <v>9592</v>
      </c>
      <c r="I1140">
        <v>5</v>
      </c>
    </row>
    <row r="1141" spans="1:9" x14ac:dyDescent="0.25">
      <c r="A1141">
        <v>7445033042</v>
      </c>
      <c r="B1141" t="s">
        <v>8715</v>
      </c>
      <c r="C1141" t="s">
        <v>8922</v>
      </c>
      <c r="D1141">
        <v>3</v>
      </c>
      <c r="H1141" t="s">
        <v>9593</v>
      </c>
      <c r="I1141">
        <v>3</v>
      </c>
    </row>
    <row r="1142" spans="1:9" x14ac:dyDescent="0.25">
      <c r="A1142">
        <v>7445033042</v>
      </c>
      <c r="B1142" t="s">
        <v>8715</v>
      </c>
      <c r="C1142" t="s">
        <v>3020</v>
      </c>
      <c r="D1142">
        <v>5</v>
      </c>
      <c r="H1142" t="s">
        <v>9594</v>
      </c>
      <c r="I1142">
        <v>3</v>
      </c>
    </row>
    <row r="1143" spans="1:9" x14ac:dyDescent="0.25">
      <c r="A1143">
        <v>7445033042</v>
      </c>
      <c r="B1143" t="s">
        <v>8715</v>
      </c>
      <c r="C1143" t="s">
        <v>9672</v>
      </c>
      <c r="D1143">
        <v>2</v>
      </c>
      <c r="H1143" t="s">
        <v>9595</v>
      </c>
      <c r="I1143">
        <v>14</v>
      </c>
    </row>
    <row r="1144" spans="1:9" x14ac:dyDescent="0.25">
      <c r="A1144">
        <v>7445033042</v>
      </c>
      <c r="B1144" t="s">
        <v>8715</v>
      </c>
      <c r="C1144" t="s">
        <v>9673</v>
      </c>
      <c r="D1144">
        <v>2</v>
      </c>
      <c r="H1144" t="s">
        <v>2293</v>
      </c>
      <c r="I1144">
        <v>2</v>
      </c>
    </row>
    <row r="1145" spans="1:9" x14ac:dyDescent="0.25">
      <c r="A1145">
        <v>7445033042</v>
      </c>
      <c r="B1145" t="s">
        <v>8715</v>
      </c>
      <c r="C1145" t="s">
        <v>3404</v>
      </c>
      <c r="D1145">
        <v>10</v>
      </c>
      <c r="H1145" t="s">
        <v>8045</v>
      </c>
      <c r="I1145">
        <v>1</v>
      </c>
    </row>
    <row r="1146" spans="1:9" x14ac:dyDescent="0.25">
      <c r="A1146">
        <v>7445033042</v>
      </c>
      <c r="B1146" t="s">
        <v>8715</v>
      </c>
      <c r="C1146" t="s">
        <v>6834</v>
      </c>
      <c r="D1146">
        <v>2</v>
      </c>
      <c r="H1146" t="s">
        <v>9596</v>
      </c>
      <c r="I1146">
        <v>3</v>
      </c>
    </row>
    <row r="1147" spans="1:9" x14ac:dyDescent="0.25">
      <c r="A1147">
        <v>7445034462</v>
      </c>
      <c r="B1147" t="s">
        <v>9150</v>
      </c>
      <c r="C1147" t="s">
        <v>8821</v>
      </c>
      <c r="D1147">
        <v>2</v>
      </c>
      <c r="H1147" t="s">
        <v>9597</v>
      </c>
      <c r="I1147">
        <v>8</v>
      </c>
    </row>
    <row r="1148" spans="1:9" x14ac:dyDescent="0.25">
      <c r="A1148">
        <v>7459004027</v>
      </c>
      <c r="B1148" t="s">
        <v>8765</v>
      </c>
      <c r="C1148" t="s">
        <v>9674</v>
      </c>
      <c r="D1148">
        <v>2</v>
      </c>
      <c r="H1148" t="s">
        <v>3265</v>
      </c>
      <c r="I1148">
        <v>1</v>
      </c>
    </row>
    <row r="1149" spans="1:9" x14ac:dyDescent="0.25">
      <c r="A1149">
        <v>7459004027</v>
      </c>
      <c r="B1149" t="s">
        <v>8765</v>
      </c>
      <c r="C1149" t="s">
        <v>8951</v>
      </c>
      <c r="D1149">
        <v>1</v>
      </c>
      <c r="H1149" t="s">
        <v>9598</v>
      </c>
      <c r="I1149">
        <v>2</v>
      </c>
    </row>
    <row r="1150" spans="1:9" x14ac:dyDescent="0.25">
      <c r="A1150">
        <v>7459004027</v>
      </c>
      <c r="B1150" t="s">
        <v>8765</v>
      </c>
      <c r="C1150" t="s">
        <v>7149</v>
      </c>
      <c r="D1150">
        <v>1</v>
      </c>
      <c r="H1150" t="s">
        <v>9599</v>
      </c>
      <c r="I1150">
        <v>1</v>
      </c>
    </row>
    <row r="1151" spans="1:9" x14ac:dyDescent="0.25">
      <c r="A1151">
        <v>7459004027</v>
      </c>
      <c r="B1151" t="s">
        <v>8765</v>
      </c>
      <c r="C1151" t="s">
        <v>8950</v>
      </c>
      <c r="D1151">
        <v>2</v>
      </c>
      <c r="H1151" t="s">
        <v>9600</v>
      </c>
      <c r="I1151">
        <v>1</v>
      </c>
    </row>
    <row r="1152" spans="1:9" x14ac:dyDescent="0.25">
      <c r="A1152">
        <v>7459004027</v>
      </c>
      <c r="B1152" t="s">
        <v>8765</v>
      </c>
      <c r="C1152" t="s">
        <v>9508</v>
      </c>
      <c r="D1152">
        <v>3</v>
      </c>
      <c r="H1152" t="s">
        <v>9601</v>
      </c>
      <c r="I1152">
        <v>1</v>
      </c>
    </row>
    <row r="1153" spans="1:9" x14ac:dyDescent="0.25">
      <c r="A1153">
        <v>7459004027</v>
      </c>
      <c r="B1153" t="s">
        <v>8765</v>
      </c>
      <c r="C1153" t="s">
        <v>5155</v>
      </c>
      <c r="D1153">
        <v>5</v>
      </c>
      <c r="H1153" t="s">
        <v>9602</v>
      </c>
      <c r="I1153">
        <v>2</v>
      </c>
    </row>
    <row r="1154" spans="1:9" x14ac:dyDescent="0.25">
      <c r="A1154">
        <v>7459004027</v>
      </c>
      <c r="B1154" t="s">
        <v>8765</v>
      </c>
      <c r="C1154" t="s">
        <v>9675</v>
      </c>
      <c r="D1154">
        <v>1</v>
      </c>
      <c r="H1154" t="s">
        <v>9603</v>
      </c>
      <c r="I1154">
        <v>2</v>
      </c>
    </row>
    <row r="1155" spans="1:9" x14ac:dyDescent="0.25">
      <c r="A1155">
        <v>7459004027</v>
      </c>
      <c r="B1155" t="s">
        <v>8765</v>
      </c>
      <c r="C1155" t="s">
        <v>6845</v>
      </c>
      <c r="D1155">
        <v>3</v>
      </c>
      <c r="H1155" t="s">
        <v>9604</v>
      </c>
      <c r="I1155">
        <v>1</v>
      </c>
    </row>
    <row r="1156" spans="1:9" x14ac:dyDescent="0.25">
      <c r="A1156">
        <v>7459004027</v>
      </c>
      <c r="B1156" t="s">
        <v>8765</v>
      </c>
      <c r="C1156" t="s">
        <v>5124</v>
      </c>
      <c r="D1156">
        <v>4</v>
      </c>
      <c r="H1156" t="s">
        <v>9605</v>
      </c>
      <c r="I1156">
        <v>7</v>
      </c>
    </row>
    <row r="1157" spans="1:9" x14ac:dyDescent="0.25">
      <c r="A1157">
        <v>7459004027</v>
      </c>
      <c r="B1157" t="s">
        <v>8765</v>
      </c>
      <c r="C1157" t="s">
        <v>5148</v>
      </c>
      <c r="D1157">
        <v>5</v>
      </c>
      <c r="H1157" t="s">
        <v>9606</v>
      </c>
      <c r="I1157">
        <v>2</v>
      </c>
    </row>
    <row r="1158" spans="1:9" x14ac:dyDescent="0.25">
      <c r="A1158">
        <v>7459004027</v>
      </c>
      <c r="B1158" t="s">
        <v>8765</v>
      </c>
      <c r="C1158" t="s">
        <v>5150</v>
      </c>
      <c r="D1158">
        <v>5</v>
      </c>
      <c r="H1158" t="s">
        <v>9607</v>
      </c>
      <c r="I1158">
        <v>1</v>
      </c>
    </row>
    <row r="1159" spans="1:9" x14ac:dyDescent="0.25">
      <c r="A1159">
        <v>7459004027</v>
      </c>
      <c r="B1159" t="s">
        <v>8765</v>
      </c>
      <c r="C1159" t="s">
        <v>9635</v>
      </c>
      <c r="D1159">
        <v>6</v>
      </c>
      <c r="H1159" t="s">
        <v>4770</v>
      </c>
      <c r="I1159">
        <v>1</v>
      </c>
    </row>
    <row r="1160" spans="1:9" x14ac:dyDescent="0.25">
      <c r="A1160">
        <v>7459004027</v>
      </c>
      <c r="B1160" t="s">
        <v>8765</v>
      </c>
      <c r="C1160" t="s">
        <v>9676</v>
      </c>
      <c r="D1160">
        <v>1</v>
      </c>
      <c r="H1160" t="s">
        <v>9608</v>
      </c>
      <c r="I1160">
        <v>1</v>
      </c>
    </row>
    <row r="1161" spans="1:9" x14ac:dyDescent="0.25">
      <c r="A1161">
        <v>7459004027</v>
      </c>
      <c r="B1161" t="s">
        <v>8765</v>
      </c>
      <c r="C1161" t="s">
        <v>2444</v>
      </c>
      <c r="D1161">
        <v>1</v>
      </c>
      <c r="H1161" t="s">
        <v>5993</v>
      </c>
      <c r="I1161">
        <v>1</v>
      </c>
    </row>
    <row r="1162" spans="1:9" x14ac:dyDescent="0.25">
      <c r="A1162">
        <v>7459004027</v>
      </c>
      <c r="B1162" t="s">
        <v>8765</v>
      </c>
      <c r="C1162" t="s">
        <v>5326</v>
      </c>
      <c r="D1162">
        <v>1</v>
      </c>
      <c r="H1162" t="s">
        <v>2180</v>
      </c>
      <c r="I1162">
        <v>1</v>
      </c>
    </row>
    <row r="1163" spans="1:9" x14ac:dyDescent="0.25">
      <c r="A1163">
        <v>7459004027</v>
      </c>
      <c r="B1163" t="s">
        <v>8765</v>
      </c>
      <c r="C1163" t="s">
        <v>9677</v>
      </c>
      <c r="D1163">
        <v>1</v>
      </c>
      <c r="H1163" t="s">
        <v>9609</v>
      </c>
      <c r="I1163">
        <v>15</v>
      </c>
    </row>
    <row r="1164" spans="1:9" x14ac:dyDescent="0.25">
      <c r="A1164">
        <v>7459004027</v>
      </c>
      <c r="B1164" t="s">
        <v>8765</v>
      </c>
      <c r="C1164" t="s">
        <v>8766</v>
      </c>
      <c r="D1164">
        <v>1</v>
      </c>
      <c r="H1164" t="s">
        <v>9610</v>
      </c>
      <c r="I1164">
        <v>8</v>
      </c>
    </row>
    <row r="1165" spans="1:9" x14ac:dyDescent="0.25">
      <c r="A1165">
        <v>7415039030</v>
      </c>
      <c r="B1165" t="s">
        <v>9120</v>
      </c>
      <c r="C1165" t="s">
        <v>8803</v>
      </c>
      <c r="D1165">
        <v>1</v>
      </c>
      <c r="H1165" t="s">
        <v>9611</v>
      </c>
      <c r="I1165">
        <v>1</v>
      </c>
    </row>
    <row r="1166" spans="1:9" x14ac:dyDescent="0.25">
      <c r="A1166">
        <v>7415039030</v>
      </c>
      <c r="B1166" t="s">
        <v>9120</v>
      </c>
      <c r="C1166" t="s">
        <v>5148</v>
      </c>
      <c r="D1166">
        <v>1</v>
      </c>
      <c r="H1166" t="s">
        <v>4347</v>
      </c>
      <c r="I1166">
        <v>4</v>
      </c>
    </row>
    <row r="1167" spans="1:9" x14ac:dyDescent="0.25">
      <c r="A1167">
        <v>7415039030</v>
      </c>
      <c r="B1167" t="s">
        <v>9120</v>
      </c>
      <c r="C1167" t="s">
        <v>8804</v>
      </c>
      <c r="D1167">
        <v>1</v>
      </c>
      <c r="H1167" t="s">
        <v>2714</v>
      </c>
      <c r="I1167">
        <v>1</v>
      </c>
    </row>
    <row r="1168" spans="1:9" x14ac:dyDescent="0.25">
      <c r="A1168">
        <v>7415039030</v>
      </c>
      <c r="B1168" t="s">
        <v>9120</v>
      </c>
      <c r="C1168" t="s">
        <v>8802</v>
      </c>
      <c r="D1168">
        <v>1</v>
      </c>
      <c r="H1168" t="s">
        <v>9612</v>
      </c>
      <c r="I1168">
        <v>1</v>
      </c>
    </row>
    <row r="1169" spans="1:9" x14ac:dyDescent="0.25">
      <c r="A1169">
        <v>7415039030</v>
      </c>
      <c r="B1169" t="s">
        <v>9120</v>
      </c>
      <c r="C1169" t="s">
        <v>4840</v>
      </c>
      <c r="D1169">
        <v>3</v>
      </c>
      <c r="H1169" t="s">
        <v>9613</v>
      </c>
      <c r="I1169">
        <v>2</v>
      </c>
    </row>
    <row r="1170" spans="1:9" x14ac:dyDescent="0.25">
      <c r="A1170">
        <v>7415039030</v>
      </c>
      <c r="B1170" t="s">
        <v>9120</v>
      </c>
      <c r="C1170" t="s">
        <v>9678</v>
      </c>
      <c r="D1170">
        <v>1</v>
      </c>
      <c r="H1170" t="s">
        <v>4488</v>
      </c>
      <c r="I1170">
        <v>3</v>
      </c>
    </row>
    <row r="1171" spans="1:9" x14ac:dyDescent="0.25">
      <c r="A1171">
        <v>7415039030</v>
      </c>
      <c r="B1171" t="s">
        <v>9120</v>
      </c>
      <c r="C1171" t="s">
        <v>5537</v>
      </c>
      <c r="D1171">
        <v>1</v>
      </c>
      <c r="H1171" t="s">
        <v>9614</v>
      </c>
      <c r="I1171">
        <v>4</v>
      </c>
    </row>
    <row r="1172" spans="1:9" x14ac:dyDescent="0.25">
      <c r="A1172">
        <v>7415039030</v>
      </c>
      <c r="B1172" t="s">
        <v>9120</v>
      </c>
      <c r="C1172" t="s">
        <v>6845</v>
      </c>
      <c r="D1172">
        <v>1</v>
      </c>
      <c r="F1172">
        <v>7449045063</v>
      </c>
      <c r="G1172" t="s">
        <v>9143</v>
      </c>
      <c r="H1172" t="s">
        <v>8909</v>
      </c>
      <c r="I1172">
        <v>1</v>
      </c>
    </row>
    <row r="1173" spans="1:9" x14ac:dyDescent="0.25">
      <c r="A1173">
        <v>7415039030</v>
      </c>
      <c r="B1173" t="s">
        <v>9120</v>
      </c>
      <c r="C1173" t="s">
        <v>3710</v>
      </c>
      <c r="D1173">
        <v>1</v>
      </c>
      <c r="H1173" t="s">
        <v>8911</v>
      </c>
      <c r="I1173">
        <v>1</v>
      </c>
    </row>
    <row r="1174" spans="1:9" x14ac:dyDescent="0.25">
      <c r="A1174">
        <v>7415039030</v>
      </c>
      <c r="B1174" t="s">
        <v>9120</v>
      </c>
      <c r="C1174" t="s">
        <v>4130</v>
      </c>
      <c r="D1174">
        <v>2</v>
      </c>
      <c r="H1174" t="s">
        <v>8853</v>
      </c>
      <c r="I1174">
        <v>1</v>
      </c>
    </row>
    <row r="1175" spans="1:9" x14ac:dyDescent="0.25">
      <c r="A1175">
        <v>7415039030</v>
      </c>
      <c r="B1175" t="s">
        <v>9120</v>
      </c>
      <c r="C1175" t="s">
        <v>9679</v>
      </c>
      <c r="D1175">
        <v>2</v>
      </c>
      <c r="H1175" t="s">
        <v>2898</v>
      </c>
      <c r="I1175">
        <v>1</v>
      </c>
    </row>
    <row r="1176" spans="1:9" x14ac:dyDescent="0.25">
      <c r="A1176">
        <v>7415039030</v>
      </c>
      <c r="B1176" t="s">
        <v>9120</v>
      </c>
      <c r="C1176" t="s">
        <v>2411</v>
      </c>
      <c r="D1176">
        <v>1</v>
      </c>
      <c r="H1176" t="s">
        <v>9361</v>
      </c>
      <c r="I1176">
        <v>1</v>
      </c>
    </row>
    <row r="1177" spans="1:9" x14ac:dyDescent="0.25">
      <c r="A1177">
        <v>7415039030</v>
      </c>
      <c r="B1177" t="s">
        <v>9120</v>
      </c>
      <c r="C1177" t="s">
        <v>4882</v>
      </c>
      <c r="D1177">
        <v>1</v>
      </c>
      <c r="H1177" t="s">
        <v>9636</v>
      </c>
      <c r="I1177">
        <v>1</v>
      </c>
    </row>
    <row r="1178" spans="1:9" x14ac:dyDescent="0.25">
      <c r="A1178">
        <v>7404056040</v>
      </c>
      <c r="B1178" t="s">
        <v>9122</v>
      </c>
      <c r="C1178" t="s">
        <v>3999</v>
      </c>
      <c r="D1178">
        <v>1</v>
      </c>
      <c r="F1178">
        <v>7449105883</v>
      </c>
      <c r="G1178" t="s">
        <v>8727</v>
      </c>
      <c r="H1178" t="s">
        <v>1611</v>
      </c>
      <c r="I1178">
        <v>4</v>
      </c>
    </row>
    <row r="1179" spans="1:9" x14ac:dyDescent="0.25">
      <c r="A1179">
        <v>7404056040</v>
      </c>
      <c r="B1179" t="s">
        <v>9122</v>
      </c>
      <c r="C1179" t="s">
        <v>8810</v>
      </c>
      <c r="D1179">
        <v>2</v>
      </c>
      <c r="H1179" t="s">
        <v>8795</v>
      </c>
      <c r="I1179">
        <v>5</v>
      </c>
    </row>
    <row r="1180" spans="1:9" x14ac:dyDescent="0.25">
      <c r="A1180">
        <v>7404056040</v>
      </c>
      <c r="B1180" t="s">
        <v>9122</v>
      </c>
      <c r="C1180" t="s">
        <v>9680</v>
      </c>
      <c r="D1180">
        <v>1</v>
      </c>
      <c r="H1180" t="s">
        <v>8810</v>
      </c>
      <c r="I1180">
        <v>4</v>
      </c>
    </row>
    <row r="1181" spans="1:9" x14ac:dyDescent="0.25">
      <c r="A1181">
        <v>7404056040</v>
      </c>
      <c r="B1181" t="s">
        <v>9122</v>
      </c>
      <c r="C1181" t="s">
        <v>8808</v>
      </c>
      <c r="D1181">
        <v>1</v>
      </c>
      <c r="H1181" t="s">
        <v>4678</v>
      </c>
      <c r="I1181">
        <v>40</v>
      </c>
    </row>
    <row r="1182" spans="1:9" x14ac:dyDescent="0.25">
      <c r="A1182">
        <v>7404056040</v>
      </c>
      <c r="B1182" t="s">
        <v>9122</v>
      </c>
      <c r="C1182" t="s">
        <v>5558</v>
      </c>
      <c r="D1182">
        <v>1</v>
      </c>
      <c r="H1182" t="s">
        <v>4840</v>
      </c>
      <c r="I1182">
        <v>2</v>
      </c>
    </row>
    <row r="1183" spans="1:9" x14ac:dyDescent="0.25">
      <c r="A1183">
        <v>7404056040</v>
      </c>
      <c r="B1183" t="s">
        <v>9122</v>
      </c>
      <c r="C1183" t="s">
        <v>8809</v>
      </c>
      <c r="D1183">
        <v>1</v>
      </c>
      <c r="H1183" t="s">
        <v>8996</v>
      </c>
      <c r="I1183">
        <v>1</v>
      </c>
    </row>
    <row r="1184" spans="1:9" x14ac:dyDescent="0.25">
      <c r="A1184">
        <v>7404056040</v>
      </c>
      <c r="B1184" t="s">
        <v>9122</v>
      </c>
      <c r="C1184" t="s">
        <v>9681</v>
      </c>
      <c r="D1184">
        <v>1</v>
      </c>
      <c r="H1184" t="s">
        <v>5203</v>
      </c>
      <c r="I1184">
        <v>3</v>
      </c>
    </row>
    <row r="1185" spans="1:9" x14ac:dyDescent="0.25">
      <c r="A1185">
        <v>7404056040</v>
      </c>
      <c r="B1185" t="s">
        <v>9122</v>
      </c>
      <c r="C1185" t="s">
        <v>5148</v>
      </c>
      <c r="D1185">
        <v>1</v>
      </c>
      <c r="H1185" t="s">
        <v>5523</v>
      </c>
      <c r="I1185">
        <v>1</v>
      </c>
    </row>
    <row r="1186" spans="1:9" x14ac:dyDescent="0.25">
      <c r="A1186">
        <v>7404056040</v>
      </c>
      <c r="B1186" t="s">
        <v>9122</v>
      </c>
      <c r="C1186" t="s">
        <v>8811</v>
      </c>
      <c r="D1186">
        <v>1</v>
      </c>
      <c r="H1186" t="s">
        <v>9483</v>
      </c>
      <c r="I1186">
        <v>5</v>
      </c>
    </row>
    <row r="1187" spans="1:9" x14ac:dyDescent="0.25">
      <c r="A1187">
        <v>7404056040</v>
      </c>
      <c r="B1187" t="s">
        <v>9122</v>
      </c>
      <c r="C1187" t="s">
        <v>5537</v>
      </c>
      <c r="D1187">
        <v>1</v>
      </c>
      <c r="H1187" t="s">
        <v>9840</v>
      </c>
      <c r="I1187">
        <v>1</v>
      </c>
    </row>
    <row r="1188" spans="1:9" x14ac:dyDescent="0.25">
      <c r="A1188">
        <v>7404056040</v>
      </c>
      <c r="B1188" t="s">
        <v>9122</v>
      </c>
      <c r="C1188" t="s">
        <v>7918</v>
      </c>
      <c r="D1188">
        <v>1</v>
      </c>
      <c r="H1188" t="s">
        <v>9841</v>
      </c>
      <c r="I1188">
        <v>7</v>
      </c>
    </row>
    <row r="1189" spans="1:9" x14ac:dyDescent="0.25">
      <c r="A1189">
        <v>7415002030</v>
      </c>
      <c r="B1189" t="s">
        <v>9177</v>
      </c>
      <c r="C1189" t="s">
        <v>7918</v>
      </c>
      <c r="D1189">
        <v>1</v>
      </c>
      <c r="H1189" t="s">
        <v>9842</v>
      </c>
      <c r="I1189">
        <v>1</v>
      </c>
    </row>
    <row r="1190" spans="1:9" x14ac:dyDescent="0.25">
      <c r="A1190">
        <v>7415002030</v>
      </c>
      <c r="B1190" t="s">
        <v>9177</v>
      </c>
      <c r="C1190" t="s">
        <v>9682</v>
      </c>
      <c r="D1190">
        <v>1</v>
      </c>
      <c r="H1190" t="s">
        <v>9843</v>
      </c>
      <c r="I1190">
        <v>1</v>
      </c>
    </row>
    <row r="1191" spans="1:9" x14ac:dyDescent="0.25">
      <c r="A1191">
        <v>7415002030</v>
      </c>
      <c r="B1191" t="s">
        <v>9177</v>
      </c>
      <c r="C1191" t="s">
        <v>9583</v>
      </c>
      <c r="D1191">
        <v>1</v>
      </c>
      <c r="H1191" t="s">
        <v>9844</v>
      </c>
      <c r="I1191">
        <v>5</v>
      </c>
    </row>
    <row r="1192" spans="1:9" x14ac:dyDescent="0.25">
      <c r="A1192">
        <v>7449109207</v>
      </c>
      <c r="B1192" t="s">
        <v>9088</v>
      </c>
      <c r="C1192" t="s">
        <v>4876</v>
      </c>
      <c r="D1192">
        <v>11</v>
      </c>
      <c r="H1192" t="s">
        <v>9845</v>
      </c>
      <c r="I1192">
        <v>1</v>
      </c>
    </row>
    <row r="1193" spans="1:9" x14ac:dyDescent="0.25">
      <c r="A1193">
        <v>7449109207</v>
      </c>
      <c r="B1193" t="s">
        <v>9088</v>
      </c>
      <c r="C1193" t="s">
        <v>8819</v>
      </c>
      <c r="D1193">
        <v>21</v>
      </c>
      <c r="H1193" t="s">
        <v>3164</v>
      </c>
      <c r="I1193">
        <v>1</v>
      </c>
    </row>
    <row r="1194" spans="1:9" x14ac:dyDescent="0.25">
      <c r="A1194">
        <v>7449109207</v>
      </c>
      <c r="B1194" t="s">
        <v>9088</v>
      </c>
      <c r="C1194" t="s">
        <v>8795</v>
      </c>
      <c r="D1194">
        <v>1</v>
      </c>
      <c r="H1194" t="s">
        <v>9846</v>
      </c>
      <c r="I1194">
        <v>1</v>
      </c>
    </row>
    <row r="1195" spans="1:9" x14ac:dyDescent="0.25">
      <c r="A1195">
        <v>7449109207</v>
      </c>
      <c r="B1195" t="s">
        <v>9088</v>
      </c>
      <c r="C1195" t="s">
        <v>9461</v>
      </c>
      <c r="D1195">
        <v>1</v>
      </c>
      <c r="H1195" t="s">
        <v>9847</v>
      </c>
      <c r="I1195">
        <v>1</v>
      </c>
    </row>
    <row r="1196" spans="1:9" x14ac:dyDescent="0.25">
      <c r="A1196">
        <v>7449109207</v>
      </c>
      <c r="B1196" t="s">
        <v>9088</v>
      </c>
      <c r="C1196" t="s">
        <v>9683</v>
      </c>
      <c r="D1196">
        <v>2</v>
      </c>
      <c r="H1196" t="s">
        <v>9848</v>
      </c>
      <c r="I1196">
        <v>1</v>
      </c>
    </row>
    <row r="1197" spans="1:9" x14ac:dyDescent="0.25">
      <c r="A1197">
        <v>7449109207</v>
      </c>
      <c r="B1197" t="s">
        <v>9088</v>
      </c>
      <c r="C1197" t="s">
        <v>9684</v>
      </c>
      <c r="D1197">
        <v>1</v>
      </c>
      <c r="H1197" t="s">
        <v>6741</v>
      </c>
      <c r="I1197">
        <v>1</v>
      </c>
    </row>
    <row r="1198" spans="1:9" x14ac:dyDescent="0.25">
      <c r="A1198">
        <v>7449109207</v>
      </c>
      <c r="B1198" t="s">
        <v>9088</v>
      </c>
      <c r="C1198" t="s">
        <v>9210</v>
      </c>
      <c r="D1198">
        <v>12</v>
      </c>
      <c r="H1198" t="s">
        <v>9849</v>
      </c>
      <c r="I1198">
        <v>1</v>
      </c>
    </row>
    <row r="1199" spans="1:9" x14ac:dyDescent="0.25">
      <c r="A1199">
        <v>7449109207</v>
      </c>
      <c r="B1199" t="s">
        <v>9088</v>
      </c>
      <c r="C1199" t="s">
        <v>9685</v>
      </c>
      <c r="D1199">
        <v>9</v>
      </c>
      <c r="H1199" t="s">
        <v>9850</v>
      </c>
      <c r="I1199">
        <v>3</v>
      </c>
    </row>
    <row r="1200" spans="1:9" x14ac:dyDescent="0.25">
      <c r="A1200">
        <v>7449109207</v>
      </c>
      <c r="B1200" t="s">
        <v>9088</v>
      </c>
      <c r="C1200" t="s">
        <v>8749</v>
      </c>
      <c r="D1200">
        <v>11</v>
      </c>
      <c r="H1200" t="s">
        <v>9851</v>
      </c>
      <c r="I1200">
        <v>2</v>
      </c>
    </row>
    <row r="1201" spans="1:9" x14ac:dyDescent="0.25">
      <c r="A1201">
        <v>7449109207</v>
      </c>
      <c r="B1201" t="s">
        <v>9088</v>
      </c>
      <c r="C1201" t="s">
        <v>8831</v>
      </c>
      <c r="D1201">
        <v>1</v>
      </c>
      <c r="H1201" t="s">
        <v>9852</v>
      </c>
      <c r="I1201">
        <v>2</v>
      </c>
    </row>
    <row r="1202" spans="1:9" x14ac:dyDescent="0.25">
      <c r="A1202">
        <v>7449109207</v>
      </c>
      <c r="B1202" t="s">
        <v>9088</v>
      </c>
      <c r="C1202" t="s">
        <v>9662</v>
      </c>
      <c r="D1202">
        <v>1</v>
      </c>
      <c r="H1202" t="s">
        <v>9853</v>
      </c>
      <c r="I1202">
        <v>2</v>
      </c>
    </row>
    <row r="1203" spans="1:9" x14ac:dyDescent="0.25">
      <c r="A1203">
        <v>7449109207</v>
      </c>
      <c r="B1203" t="s">
        <v>9088</v>
      </c>
      <c r="C1203" t="s">
        <v>9686</v>
      </c>
      <c r="D1203">
        <v>1</v>
      </c>
      <c r="H1203" t="s">
        <v>9854</v>
      </c>
      <c r="I1203">
        <v>1</v>
      </c>
    </row>
    <row r="1204" spans="1:9" x14ac:dyDescent="0.25">
      <c r="A1204">
        <v>7449109207</v>
      </c>
      <c r="B1204" t="s">
        <v>9088</v>
      </c>
      <c r="C1204" t="s">
        <v>9687</v>
      </c>
      <c r="D1204">
        <v>1</v>
      </c>
      <c r="H1204" t="s">
        <v>9855</v>
      </c>
      <c r="I1204">
        <v>1</v>
      </c>
    </row>
    <row r="1205" spans="1:9" x14ac:dyDescent="0.25">
      <c r="A1205">
        <v>7449109207</v>
      </c>
      <c r="B1205" t="s">
        <v>9088</v>
      </c>
      <c r="C1205" t="s">
        <v>9688</v>
      </c>
      <c r="D1205">
        <v>2</v>
      </c>
      <c r="F1205">
        <v>7449114775</v>
      </c>
      <c r="G1205" t="s">
        <v>8728</v>
      </c>
      <c r="H1205" t="s">
        <v>8914</v>
      </c>
      <c r="I1205">
        <v>1</v>
      </c>
    </row>
    <row r="1206" spans="1:9" x14ac:dyDescent="0.25">
      <c r="A1206">
        <v>7449109207</v>
      </c>
      <c r="B1206" t="s">
        <v>9088</v>
      </c>
      <c r="C1206" t="s">
        <v>9689</v>
      </c>
      <c r="D1206">
        <v>5</v>
      </c>
      <c r="H1206" t="s">
        <v>1542</v>
      </c>
      <c r="I1206">
        <v>2</v>
      </c>
    </row>
    <row r="1207" spans="1:9" x14ac:dyDescent="0.25">
      <c r="A1207">
        <v>7449109207</v>
      </c>
      <c r="B1207" t="s">
        <v>9088</v>
      </c>
      <c r="C1207" t="s">
        <v>8795</v>
      </c>
      <c r="D1207">
        <v>1</v>
      </c>
      <c r="H1207" t="s">
        <v>6848</v>
      </c>
      <c r="I1207">
        <v>1</v>
      </c>
    </row>
    <row r="1208" spans="1:9" x14ac:dyDescent="0.25">
      <c r="A1208">
        <v>7449109207</v>
      </c>
      <c r="B1208" t="s">
        <v>9088</v>
      </c>
      <c r="C1208" t="s">
        <v>9690</v>
      </c>
      <c r="D1208">
        <v>1</v>
      </c>
      <c r="H1208" t="s">
        <v>8806</v>
      </c>
      <c r="I1208">
        <v>1</v>
      </c>
    </row>
    <row r="1209" spans="1:9" x14ac:dyDescent="0.25">
      <c r="A1209">
        <v>7449109207</v>
      </c>
      <c r="B1209" t="s">
        <v>9088</v>
      </c>
      <c r="C1209" t="s">
        <v>9403</v>
      </c>
      <c r="D1209">
        <v>2</v>
      </c>
      <c r="H1209" t="s">
        <v>8810</v>
      </c>
      <c r="I1209">
        <v>2</v>
      </c>
    </row>
    <row r="1210" spans="1:9" x14ac:dyDescent="0.25">
      <c r="A1210">
        <v>7449109207</v>
      </c>
      <c r="B1210" t="s">
        <v>9088</v>
      </c>
      <c r="C1210" t="s">
        <v>8815</v>
      </c>
      <c r="D1210">
        <v>6</v>
      </c>
      <c r="H1210" t="s">
        <v>8740</v>
      </c>
      <c r="I1210">
        <v>3</v>
      </c>
    </row>
    <row r="1211" spans="1:9" x14ac:dyDescent="0.25">
      <c r="A1211">
        <v>7449109207</v>
      </c>
      <c r="B1211" t="s">
        <v>9088</v>
      </c>
      <c r="C1211" t="s">
        <v>9691</v>
      </c>
      <c r="D1211">
        <v>1</v>
      </c>
      <c r="H1211" t="s">
        <v>8824</v>
      </c>
      <c r="I1211">
        <v>3</v>
      </c>
    </row>
    <row r="1212" spans="1:9" x14ac:dyDescent="0.25">
      <c r="A1212">
        <v>7449109207</v>
      </c>
      <c r="B1212" t="s">
        <v>9088</v>
      </c>
      <c r="C1212" t="s">
        <v>8795</v>
      </c>
      <c r="D1212">
        <v>1</v>
      </c>
      <c r="H1212" t="s">
        <v>9655</v>
      </c>
      <c r="I1212">
        <v>11</v>
      </c>
    </row>
    <row r="1213" spans="1:9" x14ac:dyDescent="0.25">
      <c r="A1213">
        <v>7449109207</v>
      </c>
      <c r="B1213" t="s">
        <v>9088</v>
      </c>
      <c r="C1213" t="s">
        <v>8806</v>
      </c>
      <c r="D1213">
        <v>2</v>
      </c>
      <c r="H1213" t="s">
        <v>8842</v>
      </c>
      <c r="I1213">
        <v>6</v>
      </c>
    </row>
    <row r="1214" spans="1:9" x14ac:dyDescent="0.25">
      <c r="A1214">
        <v>7449109207</v>
      </c>
      <c r="B1214" t="s">
        <v>9088</v>
      </c>
      <c r="C1214" t="s">
        <v>8796</v>
      </c>
      <c r="D1214">
        <v>17</v>
      </c>
      <c r="H1214" t="s">
        <v>8819</v>
      </c>
      <c r="I1214">
        <v>2</v>
      </c>
    </row>
    <row r="1215" spans="1:9" x14ac:dyDescent="0.25">
      <c r="A1215">
        <v>7449109207</v>
      </c>
      <c r="B1215" t="s">
        <v>9088</v>
      </c>
      <c r="C1215" t="s">
        <v>6716</v>
      </c>
      <c r="D1215">
        <v>3</v>
      </c>
      <c r="H1215" t="s">
        <v>8830</v>
      </c>
      <c r="I1215">
        <v>1</v>
      </c>
    </row>
    <row r="1216" spans="1:9" x14ac:dyDescent="0.25">
      <c r="A1216">
        <v>7449109207</v>
      </c>
      <c r="B1216" t="s">
        <v>9088</v>
      </c>
      <c r="C1216" t="s">
        <v>9692</v>
      </c>
      <c r="D1216">
        <v>1</v>
      </c>
      <c r="H1216" t="s">
        <v>4840</v>
      </c>
      <c r="I1216">
        <v>1</v>
      </c>
    </row>
    <row r="1217" spans="1:9" x14ac:dyDescent="0.25">
      <c r="A1217">
        <v>7449109207</v>
      </c>
      <c r="B1217" t="s">
        <v>9088</v>
      </c>
      <c r="C1217" t="s">
        <v>9693</v>
      </c>
      <c r="D1217">
        <v>5</v>
      </c>
      <c r="H1217" t="s">
        <v>5203</v>
      </c>
      <c r="I1217">
        <v>2</v>
      </c>
    </row>
    <row r="1218" spans="1:9" x14ac:dyDescent="0.25">
      <c r="A1218">
        <v>7449109207</v>
      </c>
      <c r="B1218" t="s">
        <v>9088</v>
      </c>
      <c r="C1218" t="s">
        <v>9694</v>
      </c>
      <c r="D1218">
        <v>1</v>
      </c>
      <c r="H1218" t="s">
        <v>8199</v>
      </c>
      <c r="I1218">
        <v>1</v>
      </c>
    </row>
    <row r="1219" spans="1:9" x14ac:dyDescent="0.25">
      <c r="A1219">
        <v>7449109207</v>
      </c>
      <c r="B1219" t="s">
        <v>9088</v>
      </c>
      <c r="C1219" t="s">
        <v>9695</v>
      </c>
      <c r="D1219">
        <v>3</v>
      </c>
      <c r="H1219" t="s">
        <v>8823</v>
      </c>
      <c r="I1219">
        <v>3</v>
      </c>
    </row>
    <row r="1220" spans="1:9" x14ac:dyDescent="0.25">
      <c r="A1220">
        <v>7449109207</v>
      </c>
      <c r="B1220" t="s">
        <v>9088</v>
      </c>
      <c r="C1220" t="s">
        <v>9696</v>
      </c>
      <c r="D1220">
        <v>1</v>
      </c>
      <c r="H1220" t="s">
        <v>2413</v>
      </c>
      <c r="I1220">
        <v>2</v>
      </c>
    </row>
    <row r="1221" spans="1:9" x14ac:dyDescent="0.25">
      <c r="A1221">
        <v>7449109207</v>
      </c>
      <c r="B1221" t="s">
        <v>9088</v>
      </c>
      <c r="C1221" t="s">
        <v>9697</v>
      </c>
      <c r="D1221">
        <v>1</v>
      </c>
      <c r="H1221" t="s">
        <v>9651</v>
      </c>
      <c r="I1221">
        <v>1</v>
      </c>
    </row>
    <row r="1222" spans="1:9" x14ac:dyDescent="0.25">
      <c r="A1222">
        <v>7450047354</v>
      </c>
      <c r="B1222" t="s">
        <v>9095</v>
      </c>
      <c r="C1222" t="s">
        <v>9337</v>
      </c>
      <c r="D1222">
        <v>1</v>
      </c>
      <c r="H1222" t="s">
        <v>9652</v>
      </c>
      <c r="I1222">
        <v>1</v>
      </c>
    </row>
    <row r="1223" spans="1:9" x14ac:dyDescent="0.25">
      <c r="A1223">
        <v>7449145822</v>
      </c>
      <c r="B1223" t="s">
        <v>9154</v>
      </c>
      <c r="C1223" t="s">
        <v>8929</v>
      </c>
      <c r="D1223">
        <v>1</v>
      </c>
      <c r="H1223" t="s">
        <v>1466</v>
      </c>
      <c r="I1223">
        <v>2</v>
      </c>
    </row>
    <row r="1224" spans="1:9" x14ac:dyDescent="0.25">
      <c r="A1224">
        <v>7449145822</v>
      </c>
      <c r="B1224" t="s">
        <v>9154</v>
      </c>
      <c r="C1224" t="s">
        <v>8923</v>
      </c>
      <c r="D1224">
        <v>1</v>
      </c>
      <c r="H1224" t="s">
        <v>9653</v>
      </c>
      <c r="I1224">
        <v>3</v>
      </c>
    </row>
    <row r="1225" spans="1:9" x14ac:dyDescent="0.25">
      <c r="A1225">
        <v>7449145822</v>
      </c>
      <c r="B1225" t="s">
        <v>9154</v>
      </c>
      <c r="C1225" t="s">
        <v>8927</v>
      </c>
      <c r="D1225">
        <v>1</v>
      </c>
      <c r="H1225" t="s">
        <v>9654</v>
      </c>
      <c r="I1225">
        <v>2</v>
      </c>
    </row>
    <row r="1226" spans="1:9" x14ac:dyDescent="0.25">
      <c r="A1226">
        <v>7449145822</v>
      </c>
      <c r="B1226" t="s">
        <v>9154</v>
      </c>
      <c r="C1226" t="s">
        <v>8925</v>
      </c>
      <c r="D1226">
        <v>1</v>
      </c>
      <c r="F1226">
        <v>7449126805</v>
      </c>
      <c r="G1226" t="s">
        <v>8729</v>
      </c>
      <c r="H1226" t="s">
        <v>8914</v>
      </c>
      <c r="I1226">
        <v>2</v>
      </c>
    </row>
    <row r="1227" spans="1:9" x14ac:dyDescent="0.25">
      <c r="A1227">
        <v>7449145822</v>
      </c>
      <c r="B1227" t="s">
        <v>9154</v>
      </c>
      <c r="C1227" t="s">
        <v>5115</v>
      </c>
      <c r="D1227">
        <v>1</v>
      </c>
      <c r="H1227" t="s">
        <v>8828</v>
      </c>
      <c r="I1227">
        <v>5</v>
      </c>
    </row>
    <row r="1228" spans="1:9" x14ac:dyDescent="0.25">
      <c r="A1228">
        <v>7449145822</v>
      </c>
      <c r="B1228" t="s">
        <v>9154</v>
      </c>
      <c r="C1228" t="s">
        <v>8926</v>
      </c>
      <c r="D1228">
        <v>1</v>
      </c>
      <c r="H1228" t="s">
        <v>8795</v>
      </c>
      <c r="I1228">
        <v>2</v>
      </c>
    </row>
    <row r="1229" spans="1:9" x14ac:dyDescent="0.25">
      <c r="A1229">
        <v>7449145822</v>
      </c>
      <c r="B1229" t="s">
        <v>9154</v>
      </c>
      <c r="C1229" t="s">
        <v>8924</v>
      </c>
      <c r="D1229">
        <v>1</v>
      </c>
      <c r="H1229" t="s">
        <v>8829</v>
      </c>
      <c r="I1229">
        <v>4</v>
      </c>
    </row>
    <row r="1230" spans="1:9" x14ac:dyDescent="0.25">
      <c r="A1230">
        <v>7449145822</v>
      </c>
      <c r="B1230" t="s">
        <v>9154</v>
      </c>
      <c r="C1230" t="s">
        <v>8928</v>
      </c>
      <c r="D1230">
        <v>1</v>
      </c>
      <c r="H1230" t="s">
        <v>8832</v>
      </c>
      <c r="I1230">
        <v>3</v>
      </c>
    </row>
    <row r="1231" spans="1:9" x14ac:dyDescent="0.25">
      <c r="A1231">
        <v>7445042181</v>
      </c>
      <c r="B1231" t="s">
        <v>9155</v>
      </c>
      <c r="C1231" t="s">
        <v>8930</v>
      </c>
      <c r="D1231">
        <v>1</v>
      </c>
      <c r="H1231" t="s">
        <v>4793</v>
      </c>
      <c r="I1231">
        <v>4</v>
      </c>
    </row>
    <row r="1232" spans="1:9" x14ac:dyDescent="0.25">
      <c r="A1232">
        <v>7448154091</v>
      </c>
      <c r="B1232" t="s">
        <v>9167</v>
      </c>
      <c r="C1232" t="s">
        <v>9698</v>
      </c>
      <c r="D1232">
        <v>1</v>
      </c>
      <c r="H1232" t="s">
        <v>8830</v>
      </c>
      <c r="I1232">
        <v>2</v>
      </c>
    </row>
    <row r="1233" spans="1:9" x14ac:dyDescent="0.25">
      <c r="A1233">
        <v>7415075077</v>
      </c>
      <c r="B1233" t="s">
        <v>9125</v>
      </c>
      <c r="C1233" t="s">
        <v>9699</v>
      </c>
      <c r="D1233">
        <v>1</v>
      </c>
      <c r="H1233" t="s">
        <v>8827</v>
      </c>
      <c r="I1233">
        <v>8</v>
      </c>
    </row>
    <row r="1234" spans="1:9" x14ac:dyDescent="0.25">
      <c r="A1234">
        <v>7415075077</v>
      </c>
      <c r="B1234" t="s">
        <v>9125</v>
      </c>
      <c r="C1234" t="s">
        <v>4130</v>
      </c>
      <c r="D1234">
        <v>1</v>
      </c>
      <c r="H1234" t="s">
        <v>9757</v>
      </c>
      <c r="I1234">
        <v>4</v>
      </c>
    </row>
    <row r="1235" spans="1:9" x14ac:dyDescent="0.25">
      <c r="A1235">
        <v>7415075077</v>
      </c>
      <c r="B1235" t="s">
        <v>9125</v>
      </c>
      <c r="C1235" t="s">
        <v>8812</v>
      </c>
      <c r="D1235">
        <v>1</v>
      </c>
      <c r="H1235" t="s">
        <v>9758</v>
      </c>
      <c r="I1235">
        <v>5</v>
      </c>
    </row>
    <row r="1236" spans="1:9" x14ac:dyDescent="0.25">
      <c r="A1236">
        <v>7415075077</v>
      </c>
      <c r="B1236" t="s">
        <v>9125</v>
      </c>
      <c r="C1236" t="s">
        <v>8814</v>
      </c>
      <c r="D1236">
        <v>2</v>
      </c>
      <c r="H1236" t="s">
        <v>9759</v>
      </c>
      <c r="I1236">
        <v>2</v>
      </c>
    </row>
    <row r="1237" spans="1:9" x14ac:dyDescent="0.25">
      <c r="A1237">
        <v>7415075077</v>
      </c>
      <c r="B1237" t="s">
        <v>9125</v>
      </c>
      <c r="C1237" t="s">
        <v>8813</v>
      </c>
      <c r="D1237">
        <v>1</v>
      </c>
      <c r="F1237">
        <v>7449145822</v>
      </c>
      <c r="G1237" t="s">
        <v>9154</v>
      </c>
      <c r="H1237" t="s">
        <v>8929</v>
      </c>
      <c r="I1237">
        <v>1</v>
      </c>
    </row>
    <row r="1238" spans="1:9" x14ac:dyDescent="0.25">
      <c r="A1238">
        <v>7415075077</v>
      </c>
      <c r="B1238" t="s">
        <v>9125</v>
      </c>
      <c r="C1238" t="s">
        <v>9700</v>
      </c>
      <c r="D1238">
        <v>2</v>
      </c>
      <c r="H1238" t="s">
        <v>8927</v>
      </c>
      <c r="I1238">
        <v>1</v>
      </c>
    </row>
    <row r="1239" spans="1:9" x14ac:dyDescent="0.25">
      <c r="A1239">
        <v>7418014080</v>
      </c>
      <c r="B1239" t="s">
        <v>9133</v>
      </c>
      <c r="C1239" t="s">
        <v>4842</v>
      </c>
      <c r="D1239">
        <v>2</v>
      </c>
      <c r="H1239" t="s">
        <v>8928</v>
      </c>
      <c r="I1239">
        <v>1</v>
      </c>
    </row>
    <row r="1240" spans="1:9" x14ac:dyDescent="0.25">
      <c r="A1240">
        <v>7415108452</v>
      </c>
      <c r="B1240" t="s">
        <v>9127</v>
      </c>
      <c r="C1240" t="s">
        <v>8805</v>
      </c>
      <c r="D1240">
        <v>1</v>
      </c>
      <c r="H1240" t="s">
        <v>8926</v>
      </c>
      <c r="I1240">
        <v>1</v>
      </c>
    </row>
    <row r="1241" spans="1:9" x14ac:dyDescent="0.25">
      <c r="A1241">
        <v>7415108452</v>
      </c>
      <c r="B1241" t="s">
        <v>9127</v>
      </c>
      <c r="C1241" t="s">
        <v>9635</v>
      </c>
      <c r="D1241">
        <v>3</v>
      </c>
      <c r="H1241" t="s">
        <v>8923</v>
      </c>
      <c r="I1241">
        <v>1</v>
      </c>
    </row>
    <row r="1242" spans="1:9" x14ac:dyDescent="0.25">
      <c r="A1242">
        <v>7415108452</v>
      </c>
      <c r="B1242" t="s">
        <v>9127</v>
      </c>
      <c r="C1242" t="s">
        <v>6716</v>
      </c>
      <c r="D1242">
        <v>1</v>
      </c>
      <c r="H1242" t="s">
        <v>5115</v>
      </c>
      <c r="I1242">
        <v>1</v>
      </c>
    </row>
    <row r="1243" spans="1:9" x14ac:dyDescent="0.25">
      <c r="A1243">
        <v>7415108452</v>
      </c>
      <c r="B1243" t="s">
        <v>9127</v>
      </c>
      <c r="C1243" t="s">
        <v>8842</v>
      </c>
      <c r="D1243">
        <v>1</v>
      </c>
      <c r="H1243" t="s">
        <v>8924</v>
      </c>
      <c r="I1243">
        <v>1</v>
      </c>
    </row>
    <row r="1244" spans="1:9" x14ac:dyDescent="0.25">
      <c r="A1244">
        <v>7415108452</v>
      </c>
      <c r="B1244" t="s">
        <v>9127</v>
      </c>
      <c r="C1244" t="s">
        <v>8948</v>
      </c>
      <c r="D1244">
        <v>1</v>
      </c>
      <c r="H1244" t="s">
        <v>8925</v>
      </c>
      <c r="I1244">
        <v>1</v>
      </c>
    </row>
    <row r="1245" spans="1:9" x14ac:dyDescent="0.25">
      <c r="A1245">
        <v>7415108452</v>
      </c>
      <c r="B1245" t="s">
        <v>9127</v>
      </c>
      <c r="C1245" t="s">
        <v>9701</v>
      </c>
      <c r="D1245">
        <v>1</v>
      </c>
      <c r="F1245">
        <v>7450001007</v>
      </c>
      <c r="G1245" t="s">
        <v>8730</v>
      </c>
      <c r="H1245" t="s">
        <v>8897</v>
      </c>
      <c r="I1245">
        <v>28</v>
      </c>
    </row>
    <row r="1246" spans="1:9" x14ac:dyDescent="0.25">
      <c r="A1246">
        <v>7415108452</v>
      </c>
      <c r="B1246" t="s">
        <v>9127</v>
      </c>
      <c r="C1246" t="s">
        <v>8795</v>
      </c>
      <c r="D1246">
        <v>1</v>
      </c>
      <c r="H1246" t="s">
        <v>1640</v>
      </c>
      <c r="I1246">
        <v>9</v>
      </c>
    </row>
    <row r="1247" spans="1:9" x14ac:dyDescent="0.25">
      <c r="A1247">
        <v>7415108452</v>
      </c>
      <c r="B1247" t="s">
        <v>9127</v>
      </c>
      <c r="C1247" t="s">
        <v>9435</v>
      </c>
      <c r="D1247">
        <v>1</v>
      </c>
      <c r="H1247" t="s">
        <v>6716</v>
      </c>
      <c r="I1247">
        <v>9</v>
      </c>
    </row>
    <row r="1248" spans="1:9" x14ac:dyDescent="0.25">
      <c r="A1248">
        <v>7415108452</v>
      </c>
      <c r="B1248" t="s">
        <v>9127</v>
      </c>
      <c r="C1248" t="s">
        <v>4882</v>
      </c>
      <c r="D1248">
        <v>1</v>
      </c>
      <c r="H1248" t="s">
        <v>2375</v>
      </c>
      <c r="I1248">
        <v>28</v>
      </c>
    </row>
    <row r="1249" spans="1:9" x14ac:dyDescent="0.25">
      <c r="A1249">
        <v>7401011669</v>
      </c>
      <c r="B1249" t="s">
        <v>9128</v>
      </c>
      <c r="C1249" t="s">
        <v>6845</v>
      </c>
      <c r="D1249">
        <v>3</v>
      </c>
      <c r="H1249" t="s">
        <v>8901</v>
      </c>
      <c r="I1249">
        <v>13</v>
      </c>
    </row>
    <row r="1250" spans="1:9" x14ac:dyDescent="0.25">
      <c r="A1250">
        <v>7401011669</v>
      </c>
      <c r="B1250" t="s">
        <v>9128</v>
      </c>
      <c r="C1250" t="s">
        <v>6716</v>
      </c>
      <c r="D1250">
        <v>7</v>
      </c>
      <c r="H1250" t="s">
        <v>9426</v>
      </c>
      <c r="I1250">
        <v>7</v>
      </c>
    </row>
    <row r="1251" spans="1:9" x14ac:dyDescent="0.25">
      <c r="A1251">
        <v>7401011669</v>
      </c>
      <c r="B1251" t="s">
        <v>9128</v>
      </c>
      <c r="C1251" t="s">
        <v>8815</v>
      </c>
      <c r="D1251">
        <v>7</v>
      </c>
      <c r="H1251" t="s">
        <v>8853</v>
      </c>
      <c r="I1251">
        <v>33</v>
      </c>
    </row>
    <row r="1252" spans="1:9" x14ac:dyDescent="0.25">
      <c r="A1252">
        <v>7401011669</v>
      </c>
      <c r="B1252" t="s">
        <v>9128</v>
      </c>
      <c r="C1252" t="s">
        <v>8816</v>
      </c>
      <c r="D1252">
        <v>2</v>
      </c>
      <c r="H1252" t="s">
        <v>3128</v>
      </c>
      <c r="I1252">
        <v>17</v>
      </c>
    </row>
    <row r="1253" spans="1:9" x14ac:dyDescent="0.25">
      <c r="A1253">
        <v>7401011669</v>
      </c>
      <c r="B1253" t="s">
        <v>9128</v>
      </c>
      <c r="C1253" t="s">
        <v>9702</v>
      </c>
      <c r="D1253">
        <v>10</v>
      </c>
      <c r="H1253" t="s">
        <v>8845</v>
      </c>
      <c r="I1253">
        <v>27</v>
      </c>
    </row>
    <row r="1254" spans="1:9" x14ac:dyDescent="0.25">
      <c r="A1254">
        <v>7401011669</v>
      </c>
      <c r="B1254" t="s">
        <v>9128</v>
      </c>
      <c r="C1254" t="s">
        <v>8798</v>
      </c>
      <c r="D1254">
        <v>2</v>
      </c>
      <c r="H1254" t="s">
        <v>8899</v>
      </c>
      <c r="I1254">
        <v>21</v>
      </c>
    </row>
    <row r="1255" spans="1:9" x14ac:dyDescent="0.25">
      <c r="A1255">
        <v>7401011669</v>
      </c>
      <c r="B1255" t="s">
        <v>9128</v>
      </c>
      <c r="C1255" t="s">
        <v>8817</v>
      </c>
      <c r="D1255">
        <v>4</v>
      </c>
      <c r="H1255" t="s">
        <v>8865</v>
      </c>
      <c r="I1255">
        <v>20</v>
      </c>
    </row>
    <row r="1256" spans="1:9" x14ac:dyDescent="0.25">
      <c r="A1256">
        <v>7401011669</v>
      </c>
      <c r="B1256" t="s">
        <v>9128</v>
      </c>
      <c r="C1256" t="s">
        <v>9703</v>
      </c>
      <c r="D1256">
        <v>1</v>
      </c>
      <c r="H1256" t="s">
        <v>8871</v>
      </c>
      <c r="I1256">
        <v>23</v>
      </c>
    </row>
    <row r="1257" spans="1:9" x14ac:dyDescent="0.25">
      <c r="A1257">
        <v>7401011669</v>
      </c>
      <c r="B1257" t="s">
        <v>9128</v>
      </c>
      <c r="C1257" t="s">
        <v>8818</v>
      </c>
      <c r="D1257">
        <v>1</v>
      </c>
      <c r="H1257" t="s">
        <v>4096</v>
      </c>
      <c r="I1257">
        <v>7</v>
      </c>
    </row>
    <row r="1258" spans="1:9" x14ac:dyDescent="0.25">
      <c r="A1258">
        <v>7446058963</v>
      </c>
      <c r="B1258" t="s">
        <v>9129</v>
      </c>
      <c r="C1258" t="s">
        <v>8766</v>
      </c>
      <c r="D1258">
        <v>1</v>
      </c>
      <c r="H1258" t="s">
        <v>8900</v>
      </c>
      <c r="I1258">
        <v>22</v>
      </c>
    </row>
    <row r="1259" spans="1:9" x14ac:dyDescent="0.25">
      <c r="A1259">
        <v>7450043423</v>
      </c>
      <c r="B1259" t="s">
        <v>8735</v>
      </c>
      <c r="C1259" t="s">
        <v>2375</v>
      </c>
      <c r="D1259">
        <v>9</v>
      </c>
      <c r="H1259" t="s">
        <v>8898</v>
      </c>
      <c r="I1259">
        <v>33</v>
      </c>
    </row>
    <row r="1260" spans="1:9" x14ac:dyDescent="0.25">
      <c r="A1260">
        <v>7450043423</v>
      </c>
      <c r="B1260" t="s">
        <v>8735</v>
      </c>
      <c r="C1260" t="s">
        <v>8939</v>
      </c>
      <c r="D1260">
        <v>1</v>
      </c>
      <c r="H1260" t="s">
        <v>8917</v>
      </c>
      <c r="I1260">
        <v>24</v>
      </c>
    </row>
    <row r="1261" spans="1:9" x14ac:dyDescent="0.25">
      <c r="A1261">
        <v>7450043423</v>
      </c>
      <c r="B1261" t="s">
        <v>8735</v>
      </c>
      <c r="C1261" t="s">
        <v>5180</v>
      </c>
      <c r="D1261">
        <v>1</v>
      </c>
      <c r="H1261" t="s">
        <v>8820</v>
      </c>
      <c r="I1261">
        <v>409</v>
      </c>
    </row>
    <row r="1262" spans="1:9" x14ac:dyDescent="0.25">
      <c r="A1262">
        <v>7450043423</v>
      </c>
      <c r="B1262" t="s">
        <v>8735</v>
      </c>
      <c r="C1262" t="s">
        <v>5148</v>
      </c>
      <c r="D1262">
        <v>4</v>
      </c>
      <c r="H1262" t="s">
        <v>8551</v>
      </c>
      <c r="I1262">
        <v>26</v>
      </c>
    </row>
    <row r="1263" spans="1:9" x14ac:dyDescent="0.25">
      <c r="A1263">
        <v>7450043423</v>
      </c>
      <c r="B1263" t="s">
        <v>8735</v>
      </c>
      <c r="C1263" t="s">
        <v>9704</v>
      </c>
      <c r="D1263">
        <v>8</v>
      </c>
      <c r="H1263" t="s">
        <v>9370</v>
      </c>
      <c r="I1263">
        <v>41</v>
      </c>
    </row>
    <row r="1264" spans="1:9" x14ac:dyDescent="0.25">
      <c r="A1264">
        <v>7450043423</v>
      </c>
      <c r="B1264" t="s">
        <v>8735</v>
      </c>
      <c r="C1264" t="s">
        <v>2508</v>
      </c>
      <c r="D1264">
        <v>3</v>
      </c>
      <c r="H1264" t="s">
        <v>8782</v>
      </c>
      <c r="I1264">
        <v>89</v>
      </c>
    </row>
    <row r="1265" spans="1:9" x14ac:dyDescent="0.25">
      <c r="A1265">
        <v>7450043423</v>
      </c>
      <c r="B1265" t="s">
        <v>8735</v>
      </c>
      <c r="C1265" t="s">
        <v>9705</v>
      </c>
      <c r="D1265">
        <v>2</v>
      </c>
      <c r="H1265" t="s">
        <v>5200</v>
      </c>
      <c r="I1265">
        <v>27</v>
      </c>
    </row>
    <row r="1266" spans="1:9" x14ac:dyDescent="0.25">
      <c r="A1266">
        <v>7450043423</v>
      </c>
      <c r="B1266" t="s">
        <v>8735</v>
      </c>
      <c r="C1266" t="s">
        <v>9706</v>
      </c>
      <c r="D1266">
        <v>7</v>
      </c>
      <c r="H1266" t="s">
        <v>8742</v>
      </c>
      <c r="I1266">
        <v>73</v>
      </c>
    </row>
    <row r="1267" spans="1:9" x14ac:dyDescent="0.25">
      <c r="A1267">
        <v>7450043423</v>
      </c>
      <c r="B1267" t="s">
        <v>8735</v>
      </c>
      <c r="C1267" t="s">
        <v>1620</v>
      </c>
      <c r="D1267">
        <v>44</v>
      </c>
      <c r="H1267" t="s">
        <v>5537</v>
      </c>
      <c r="I1267">
        <v>123</v>
      </c>
    </row>
    <row r="1268" spans="1:9" x14ac:dyDescent="0.25">
      <c r="A1268">
        <v>7450043423</v>
      </c>
      <c r="B1268" t="s">
        <v>8735</v>
      </c>
      <c r="C1268" t="s">
        <v>9707</v>
      </c>
      <c r="D1268">
        <v>2</v>
      </c>
      <c r="H1268" t="s">
        <v>5538</v>
      </c>
      <c r="I1268">
        <v>5</v>
      </c>
    </row>
    <row r="1269" spans="1:9" x14ac:dyDescent="0.25">
      <c r="A1269">
        <v>7450043423</v>
      </c>
      <c r="B1269" t="s">
        <v>8735</v>
      </c>
      <c r="C1269" t="s">
        <v>9708</v>
      </c>
      <c r="D1269">
        <v>1</v>
      </c>
      <c r="H1269" t="s">
        <v>5567</v>
      </c>
      <c r="I1269">
        <v>3</v>
      </c>
    </row>
    <row r="1270" spans="1:9" x14ac:dyDescent="0.25">
      <c r="A1270">
        <v>7450043423</v>
      </c>
      <c r="B1270" t="s">
        <v>8735</v>
      </c>
      <c r="C1270" t="s">
        <v>5026</v>
      </c>
      <c r="D1270">
        <v>1</v>
      </c>
      <c r="H1270" t="s">
        <v>9874</v>
      </c>
      <c r="I1270">
        <v>63</v>
      </c>
    </row>
    <row r="1271" spans="1:9" x14ac:dyDescent="0.25">
      <c r="A1271">
        <v>7450043423</v>
      </c>
      <c r="B1271" t="s">
        <v>8735</v>
      </c>
      <c r="C1271" t="s">
        <v>3404</v>
      </c>
      <c r="D1271">
        <v>10</v>
      </c>
      <c r="H1271" t="s">
        <v>9985</v>
      </c>
      <c r="I1271">
        <v>110</v>
      </c>
    </row>
    <row r="1272" spans="1:9" x14ac:dyDescent="0.25">
      <c r="A1272">
        <v>7450043423</v>
      </c>
      <c r="B1272" t="s">
        <v>8735</v>
      </c>
      <c r="C1272" t="s">
        <v>2659</v>
      </c>
      <c r="D1272">
        <v>1</v>
      </c>
      <c r="H1272" t="s">
        <v>9986</v>
      </c>
      <c r="I1272">
        <v>36</v>
      </c>
    </row>
    <row r="1273" spans="1:9" x14ac:dyDescent="0.25">
      <c r="A1273">
        <v>7450043423</v>
      </c>
      <c r="B1273" t="s">
        <v>8735</v>
      </c>
      <c r="C1273" t="s">
        <v>9709</v>
      </c>
      <c r="D1273">
        <v>2</v>
      </c>
      <c r="H1273" t="s">
        <v>9987</v>
      </c>
      <c r="I1273">
        <v>50</v>
      </c>
    </row>
    <row r="1274" spans="1:9" x14ac:dyDescent="0.25">
      <c r="A1274">
        <v>7450043423</v>
      </c>
      <c r="B1274" t="s">
        <v>8735</v>
      </c>
      <c r="C1274" t="s">
        <v>5326</v>
      </c>
      <c r="D1274">
        <v>1</v>
      </c>
      <c r="F1274">
        <v>7450043423</v>
      </c>
      <c r="G1274" t="s">
        <v>8735</v>
      </c>
      <c r="H1274" t="s">
        <v>8936</v>
      </c>
      <c r="I1274">
        <v>14</v>
      </c>
    </row>
    <row r="1275" spans="1:9" x14ac:dyDescent="0.25">
      <c r="A1275">
        <v>7450043423</v>
      </c>
      <c r="B1275" t="s">
        <v>8735</v>
      </c>
      <c r="C1275" t="s">
        <v>2590</v>
      </c>
      <c r="D1275">
        <v>8</v>
      </c>
      <c r="H1275" t="s">
        <v>1445</v>
      </c>
      <c r="I1275">
        <v>3</v>
      </c>
    </row>
    <row r="1276" spans="1:9" x14ac:dyDescent="0.25">
      <c r="A1276">
        <v>7450043423</v>
      </c>
      <c r="B1276" t="s">
        <v>8735</v>
      </c>
      <c r="C1276" t="s">
        <v>7200</v>
      </c>
      <c r="D1276">
        <v>4</v>
      </c>
      <c r="H1276" t="s">
        <v>8940</v>
      </c>
      <c r="I1276">
        <v>3</v>
      </c>
    </row>
    <row r="1277" spans="1:9" x14ac:dyDescent="0.25">
      <c r="A1277">
        <v>7450043423</v>
      </c>
      <c r="B1277" t="s">
        <v>8735</v>
      </c>
      <c r="C1277" t="s">
        <v>9710</v>
      </c>
      <c r="D1277">
        <v>1</v>
      </c>
      <c r="H1277" t="s">
        <v>8933</v>
      </c>
      <c r="I1277">
        <v>8</v>
      </c>
    </row>
    <row r="1278" spans="1:9" x14ac:dyDescent="0.25">
      <c r="A1278">
        <v>7450043423</v>
      </c>
      <c r="B1278" t="s">
        <v>8735</v>
      </c>
      <c r="C1278" t="s">
        <v>9711</v>
      </c>
      <c r="D1278">
        <v>1</v>
      </c>
      <c r="H1278" t="s">
        <v>8858</v>
      </c>
      <c r="I1278">
        <v>44</v>
      </c>
    </row>
    <row r="1279" spans="1:9" x14ac:dyDescent="0.25">
      <c r="A1279">
        <v>7450043423</v>
      </c>
      <c r="B1279" t="s">
        <v>8735</v>
      </c>
      <c r="C1279" t="s">
        <v>9712</v>
      </c>
      <c r="D1279">
        <v>3</v>
      </c>
      <c r="H1279" t="s">
        <v>6718</v>
      </c>
      <c r="I1279">
        <v>3</v>
      </c>
    </row>
    <row r="1280" spans="1:9" x14ac:dyDescent="0.25">
      <c r="A1280">
        <v>7450043423</v>
      </c>
      <c r="B1280" t="s">
        <v>8735</v>
      </c>
      <c r="C1280" t="s">
        <v>8940</v>
      </c>
      <c r="D1280">
        <v>3</v>
      </c>
      <c r="H1280" t="s">
        <v>2375</v>
      </c>
      <c r="I1280">
        <v>9</v>
      </c>
    </row>
    <row r="1281" spans="1:9" x14ac:dyDescent="0.25">
      <c r="A1281">
        <v>7450043423</v>
      </c>
      <c r="B1281" t="s">
        <v>8735</v>
      </c>
      <c r="C1281" t="s">
        <v>8938</v>
      </c>
      <c r="D1281">
        <v>3</v>
      </c>
      <c r="H1281" t="s">
        <v>2433</v>
      </c>
      <c r="I1281">
        <v>9</v>
      </c>
    </row>
    <row r="1282" spans="1:9" x14ac:dyDescent="0.25">
      <c r="A1282">
        <v>7450043423</v>
      </c>
      <c r="B1282" t="s">
        <v>8735</v>
      </c>
      <c r="C1282" t="s">
        <v>5374</v>
      </c>
      <c r="D1282">
        <v>2</v>
      </c>
      <c r="H1282" t="s">
        <v>9461</v>
      </c>
      <c r="I1282">
        <v>2</v>
      </c>
    </row>
    <row r="1283" spans="1:9" x14ac:dyDescent="0.25">
      <c r="A1283">
        <v>7450043423</v>
      </c>
      <c r="B1283" t="s">
        <v>8735</v>
      </c>
      <c r="C1283" t="s">
        <v>3508</v>
      </c>
      <c r="D1283">
        <v>1</v>
      </c>
      <c r="H1283" t="s">
        <v>2508</v>
      </c>
      <c r="I1283">
        <v>3</v>
      </c>
    </row>
    <row r="1284" spans="1:9" x14ac:dyDescent="0.25">
      <c r="A1284">
        <v>7450043423</v>
      </c>
      <c r="B1284" t="s">
        <v>8735</v>
      </c>
      <c r="C1284" t="s">
        <v>7085</v>
      </c>
      <c r="D1284">
        <v>2</v>
      </c>
      <c r="H1284" t="s">
        <v>8935</v>
      </c>
      <c r="I1284">
        <v>3</v>
      </c>
    </row>
    <row r="1285" spans="1:9" x14ac:dyDescent="0.25">
      <c r="A1285">
        <v>7450043423</v>
      </c>
      <c r="B1285" t="s">
        <v>8735</v>
      </c>
      <c r="C1285" t="s">
        <v>9713</v>
      </c>
      <c r="D1285">
        <v>4</v>
      </c>
      <c r="H1285" t="s">
        <v>8938</v>
      </c>
      <c r="I1285">
        <v>3</v>
      </c>
    </row>
    <row r="1286" spans="1:9" x14ac:dyDescent="0.25">
      <c r="A1286">
        <v>7450043423</v>
      </c>
      <c r="B1286" t="s">
        <v>8735</v>
      </c>
      <c r="C1286" t="s">
        <v>8935</v>
      </c>
      <c r="D1286">
        <v>3</v>
      </c>
      <c r="H1286" t="s">
        <v>8931</v>
      </c>
      <c r="I1286">
        <v>4</v>
      </c>
    </row>
    <row r="1287" spans="1:9" x14ac:dyDescent="0.25">
      <c r="A1287">
        <v>7450043423</v>
      </c>
      <c r="B1287" t="s">
        <v>8735</v>
      </c>
      <c r="C1287" t="s">
        <v>8937</v>
      </c>
      <c r="D1287">
        <v>69</v>
      </c>
      <c r="H1287" t="s">
        <v>7200</v>
      </c>
      <c r="I1287">
        <v>4</v>
      </c>
    </row>
    <row r="1288" spans="1:9" x14ac:dyDescent="0.25">
      <c r="A1288">
        <v>7450043423</v>
      </c>
      <c r="B1288" t="s">
        <v>8735</v>
      </c>
      <c r="C1288" t="s">
        <v>9714</v>
      </c>
      <c r="D1288">
        <v>3</v>
      </c>
      <c r="H1288" t="s">
        <v>8939</v>
      </c>
      <c r="I1288">
        <v>1</v>
      </c>
    </row>
    <row r="1289" spans="1:9" x14ac:dyDescent="0.25">
      <c r="A1289">
        <v>7450043423</v>
      </c>
      <c r="B1289" t="s">
        <v>8735</v>
      </c>
      <c r="C1289" t="s">
        <v>8932</v>
      </c>
      <c r="D1289">
        <v>21</v>
      </c>
      <c r="H1289" t="s">
        <v>3404</v>
      </c>
      <c r="I1289">
        <v>10</v>
      </c>
    </row>
    <row r="1290" spans="1:9" x14ac:dyDescent="0.25">
      <c r="A1290">
        <v>7450043423</v>
      </c>
      <c r="B1290" t="s">
        <v>8735</v>
      </c>
      <c r="C1290" t="s">
        <v>8936</v>
      </c>
      <c r="D1290">
        <v>14</v>
      </c>
      <c r="H1290" t="s">
        <v>8937</v>
      </c>
      <c r="I1290">
        <v>69</v>
      </c>
    </row>
    <row r="1291" spans="1:9" x14ac:dyDescent="0.25">
      <c r="A1291">
        <v>7450043423</v>
      </c>
      <c r="B1291" t="s">
        <v>8735</v>
      </c>
      <c r="C1291" t="s">
        <v>6718</v>
      </c>
      <c r="D1291">
        <v>3</v>
      </c>
      <c r="H1291" t="s">
        <v>5026</v>
      </c>
      <c r="I1291">
        <v>1</v>
      </c>
    </row>
    <row r="1292" spans="1:9" x14ac:dyDescent="0.25">
      <c r="A1292">
        <v>7450043423</v>
      </c>
      <c r="B1292" t="s">
        <v>8735</v>
      </c>
      <c r="C1292" t="s">
        <v>1301</v>
      </c>
      <c r="D1292">
        <v>2</v>
      </c>
      <c r="H1292" t="s">
        <v>5148</v>
      </c>
      <c r="I1292">
        <v>4</v>
      </c>
    </row>
    <row r="1293" spans="1:9" x14ac:dyDescent="0.25">
      <c r="A1293">
        <v>7450043423</v>
      </c>
      <c r="B1293" t="s">
        <v>8735</v>
      </c>
      <c r="C1293" t="s">
        <v>9715</v>
      </c>
      <c r="D1293">
        <v>2</v>
      </c>
      <c r="H1293" t="s">
        <v>8934</v>
      </c>
      <c r="I1293">
        <v>5</v>
      </c>
    </row>
    <row r="1294" spans="1:9" x14ac:dyDescent="0.25">
      <c r="A1294">
        <v>7450043423</v>
      </c>
      <c r="B1294" t="s">
        <v>8735</v>
      </c>
      <c r="C1294" t="s">
        <v>5537</v>
      </c>
      <c r="D1294">
        <v>23</v>
      </c>
      <c r="H1294" t="s">
        <v>8995</v>
      </c>
      <c r="I1294">
        <v>1</v>
      </c>
    </row>
    <row r="1295" spans="1:9" x14ac:dyDescent="0.25">
      <c r="A1295">
        <v>7450043423</v>
      </c>
      <c r="B1295" t="s">
        <v>8735</v>
      </c>
      <c r="C1295" t="s">
        <v>988</v>
      </c>
      <c r="D1295">
        <v>2</v>
      </c>
      <c r="H1295" t="s">
        <v>5326</v>
      </c>
      <c r="I1295">
        <v>1</v>
      </c>
    </row>
    <row r="1296" spans="1:9" x14ac:dyDescent="0.25">
      <c r="A1296">
        <v>7450043423</v>
      </c>
      <c r="B1296" t="s">
        <v>8735</v>
      </c>
      <c r="C1296" t="s">
        <v>2433</v>
      </c>
      <c r="D1296">
        <v>9</v>
      </c>
      <c r="H1296" t="s">
        <v>9333</v>
      </c>
      <c r="I1296">
        <v>2</v>
      </c>
    </row>
    <row r="1297" spans="1:9" x14ac:dyDescent="0.25">
      <c r="A1297">
        <v>7450043423</v>
      </c>
      <c r="B1297" t="s">
        <v>8735</v>
      </c>
      <c r="C1297" t="s">
        <v>9716</v>
      </c>
      <c r="D1297">
        <v>3</v>
      </c>
      <c r="H1297" t="s">
        <v>8932</v>
      </c>
      <c r="I1297">
        <v>21</v>
      </c>
    </row>
    <row r="1298" spans="1:9" x14ac:dyDescent="0.25">
      <c r="A1298">
        <v>7450043423</v>
      </c>
      <c r="B1298" t="s">
        <v>8735</v>
      </c>
      <c r="C1298" t="s">
        <v>1445</v>
      </c>
      <c r="D1298">
        <v>3</v>
      </c>
      <c r="H1298" t="s">
        <v>5537</v>
      </c>
      <c r="I1298">
        <v>23</v>
      </c>
    </row>
    <row r="1299" spans="1:9" x14ac:dyDescent="0.25">
      <c r="A1299">
        <v>7450043423</v>
      </c>
      <c r="B1299" t="s">
        <v>8735</v>
      </c>
      <c r="C1299" t="s">
        <v>9717</v>
      </c>
      <c r="D1299">
        <v>3</v>
      </c>
      <c r="H1299" t="s">
        <v>9519</v>
      </c>
      <c r="I1299">
        <v>2</v>
      </c>
    </row>
    <row r="1300" spans="1:9" x14ac:dyDescent="0.25">
      <c r="A1300">
        <v>7450043423</v>
      </c>
      <c r="B1300" t="s">
        <v>8735</v>
      </c>
      <c r="C1300" t="s">
        <v>8933</v>
      </c>
      <c r="D1300">
        <v>8</v>
      </c>
      <c r="H1300" t="s">
        <v>9704</v>
      </c>
      <c r="I1300">
        <v>8</v>
      </c>
    </row>
    <row r="1301" spans="1:9" x14ac:dyDescent="0.25">
      <c r="A1301">
        <v>7450043423</v>
      </c>
      <c r="B1301" t="s">
        <v>8735</v>
      </c>
      <c r="C1301" t="s">
        <v>8934</v>
      </c>
      <c r="D1301">
        <v>5</v>
      </c>
      <c r="H1301" t="s">
        <v>9705</v>
      </c>
      <c r="I1301">
        <v>2</v>
      </c>
    </row>
    <row r="1302" spans="1:9" x14ac:dyDescent="0.25">
      <c r="A1302">
        <v>7450043423</v>
      </c>
      <c r="B1302" t="s">
        <v>8735</v>
      </c>
      <c r="C1302" t="s">
        <v>8931</v>
      </c>
      <c r="D1302">
        <v>4</v>
      </c>
      <c r="H1302" t="s">
        <v>9706</v>
      </c>
      <c r="I1302">
        <v>7</v>
      </c>
    </row>
    <row r="1303" spans="1:9" x14ac:dyDescent="0.25">
      <c r="A1303">
        <v>7450043423</v>
      </c>
      <c r="B1303" t="s">
        <v>8735</v>
      </c>
      <c r="C1303" t="s">
        <v>9718</v>
      </c>
      <c r="D1303">
        <v>12</v>
      </c>
      <c r="H1303" t="s">
        <v>9707</v>
      </c>
      <c r="I1303">
        <v>2</v>
      </c>
    </row>
    <row r="1304" spans="1:9" x14ac:dyDescent="0.25">
      <c r="A1304">
        <v>7452027843</v>
      </c>
      <c r="B1304" t="s">
        <v>8739</v>
      </c>
      <c r="C1304" t="s">
        <v>4882</v>
      </c>
      <c r="D1304">
        <v>13</v>
      </c>
      <c r="H1304" t="s">
        <v>9708</v>
      </c>
      <c r="I1304">
        <v>1</v>
      </c>
    </row>
    <row r="1305" spans="1:9" x14ac:dyDescent="0.25">
      <c r="A1305">
        <v>7452027843</v>
      </c>
      <c r="B1305" t="s">
        <v>8739</v>
      </c>
      <c r="C1305" t="s">
        <v>9719</v>
      </c>
      <c r="D1305">
        <v>1</v>
      </c>
      <c r="H1305" t="s">
        <v>2659</v>
      </c>
      <c r="I1305">
        <v>1</v>
      </c>
    </row>
    <row r="1306" spans="1:9" x14ac:dyDescent="0.25">
      <c r="A1306">
        <v>7452027843</v>
      </c>
      <c r="B1306" t="s">
        <v>8739</v>
      </c>
      <c r="C1306" t="s">
        <v>3132</v>
      </c>
      <c r="D1306">
        <v>4</v>
      </c>
      <c r="H1306" t="s">
        <v>9709</v>
      </c>
      <c r="I1306">
        <v>2</v>
      </c>
    </row>
    <row r="1307" spans="1:9" x14ac:dyDescent="0.25">
      <c r="A1307">
        <v>7452027843</v>
      </c>
      <c r="B1307" t="s">
        <v>8739</v>
      </c>
      <c r="C1307" t="s">
        <v>9720</v>
      </c>
      <c r="D1307">
        <v>3</v>
      </c>
      <c r="H1307" t="s">
        <v>2590</v>
      </c>
      <c r="I1307">
        <v>8</v>
      </c>
    </row>
    <row r="1308" spans="1:9" x14ac:dyDescent="0.25">
      <c r="A1308">
        <v>7452027843</v>
      </c>
      <c r="B1308" t="s">
        <v>8739</v>
      </c>
      <c r="C1308" t="s">
        <v>9721</v>
      </c>
      <c r="D1308">
        <v>8</v>
      </c>
      <c r="H1308" t="s">
        <v>9710</v>
      </c>
      <c r="I1308">
        <v>1</v>
      </c>
    </row>
    <row r="1309" spans="1:9" x14ac:dyDescent="0.25">
      <c r="A1309">
        <v>7452027843</v>
      </c>
      <c r="B1309" t="s">
        <v>8739</v>
      </c>
      <c r="C1309" t="s">
        <v>9722</v>
      </c>
      <c r="D1309">
        <v>3</v>
      </c>
      <c r="H1309" t="s">
        <v>9711</v>
      </c>
      <c r="I1309">
        <v>1</v>
      </c>
    </row>
    <row r="1310" spans="1:9" x14ac:dyDescent="0.25">
      <c r="A1310">
        <v>7452027843</v>
      </c>
      <c r="B1310" t="s">
        <v>8739</v>
      </c>
      <c r="C1310" t="s">
        <v>4878</v>
      </c>
      <c r="D1310">
        <v>5</v>
      </c>
      <c r="H1310" t="s">
        <v>9712</v>
      </c>
      <c r="I1310">
        <v>3</v>
      </c>
    </row>
    <row r="1311" spans="1:9" x14ac:dyDescent="0.25">
      <c r="A1311">
        <v>7452027843</v>
      </c>
      <c r="B1311" t="s">
        <v>8739</v>
      </c>
      <c r="C1311" t="s">
        <v>8806</v>
      </c>
      <c r="D1311">
        <v>1</v>
      </c>
      <c r="H1311" t="s">
        <v>3508</v>
      </c>
      <c r="I1311">
        <v>1</v>
      </c>
    </row>
    <row r="1312" spans="1:9" x14ac:dyDescent="0.25">
      <c r="A1312">
        <v>7452027843</v>
      </c>
      <c r="B1312" t="s">
        <v>8739</v>
      </c>
      <c r="C1312" t="s">
        <v>9723</v>
      </c>
      <c r="D1312">
        <v>1</v>
      </c>
      <c r="H1312" t="s">
        <v>9713</v>
      </c>
      <c r="I1312">
        <v>4</v>
      </c>
    </row>
    <row r="1313" spans="1:9" x14ac:dyDescent="0.25">
      <c r="A1313">
        <v>7452027843</v>
      </c>
      <c r="B1313" t="s">
        <v>8739</v>
      </c>
      <c r="C1313" t="s">
        <v>8817</v>
      </c>
      <c r="D1313">
        <v>5</v>
      </c>
      <c r="H1313" t="s">
        <v>9714</v>
      </c>
      <c r="I1313">
        <v>3</v>
      </c>
    </row>
    <row r="1314" spans="1:9" x14ac:dyDescent="0.25">
      <c r="A1314">
        <v>7452027843</v>
      </c>
      <c r="B1314" t="s">
        <v>8739</v>
      </c>
      <c r="C1314" t="s">
        <v>8815</v>
      </c>
      <c r="D1314">
        <v>5</v>
      </c>
      <c r="H1314" t="s">
        <v>9715</v>
      </c>
      <c r="I1314">
        <v>2</v>
      </c>
    </row>
    <row r="1315" spans="1:9" x14ac:dyDescent="0.25">
      <c r="A1315">
        <v>7452027843</v>
      </c>
      <c r="B1315" t="s">
        <v>8739</v>
      </c>
      <c r="C1315" t="s">
        <v>8882</v>
      </c>
      <c r="D1315">
        <v>5</v>
      </c>
      <c r="H1315" t="s">
        <v>988</v>
      </c>
      <c r="I1315">
        <v>2</v>
      </c>
    </row>
    <row r="1316" spans="1:9" x14ac:dyDescent="0.25">
      <c r="A1316">
        <v>7452027843</v>
      </c>
      <c r="B1316" t="s">
        <v>8739</v>
      </c>
      <c r="C1316" t="s">
        <v>3151</v>
      </c>
      <c r="D1316">
        <v>8</v>
      </c>
      <c r="H1316" t="s">
        <v>9716</v>
      </c>
      <c r="I1316">
        <v>3</v>
      </c>
    </row>
    <row r="1317" spans="1:9" x14ac:dyDescent="0.25">
      <c r="A1317">
        <v>7452027843</v>
      </c>
      <c r="B1317" t="s">
        <v>8739</v>
      </c>
      <c r="C1317" t="s">
        <v>9663</v>
      </c>
      <c r="D1317">
        <v>3</v>
      </c>
      <c r="H1317" t="s">
        <v>9717</v>
      </c>
      <c r="I1317">
        <v>3</v>
      </c>
    </row>
    <row r="1318" spans="1:9" x14ac:dyDescent="0.25">
      <c r="A1318">
        <v>7452027843</v>
      </c>
      <c r="B1318" t="s">
        <v>8739</v>
      </c>
      <c r="C1318" t="s">
        <v>9724</v>
      </c>
      <c r="D1318">
        <v>5</v>
      </c>
      <c r="H1318" t="s">
        <v>9718</v>
      </c>
      <c r="I1318">
        <v>12</v>
      </c>
    </row>
    <row r="1319" spans="1:9" x14ac:dyDescent="0.25">
      <c r="A1319">
        <v>7452027843</v>
      </c>
      <c r="B1319" t="s">
        <v>8739</v>
      </c>
      <c r="C1319" t="s">
        <v>1844</v>
      </c>
      <c r="D1319">
        <v>1</v>
      </c>
      <c r="F1319">
        <v>7450045935</v>
      </c>
      <c r="G1319" t="s">
        <v>9173</v>
      </c>
      <c r="H1319" t="s">
        <v>8789</v>
      </c>
      <c r="I1319">
        <v>1</v>
      </c>
    </row>
    <row r="1320" spans="1:9" x14ac:dyDescent="0.25">
      <c r="A1320">
        <v>7452027843</v>
      </c>
      <c r="B1320" t="s">
        <v>8739</v>
      </c>
      <c r="C1320" t="s">
        <v>9725</v>
      </c>
      <c r="D1320">
        <v>5</v>
      </c>
      <c r="H1320" t="s">
        <v>8992</v>
      </c>
      <c r="I1320">
        <v>1</v>
      </c>
    </row>
    <row r="1321" spans="1:9" x14ac:dyDescent="0.25">
      <c r="A1321">
        <v>7452027843</v>
      </c>
      <c r="B1321" t="s">
        <v>8739</v>
      </c>
      <c r="C1321" t="s">
        <v>9726</v>
      </c>
      <c r="D1321">
        <v>6</v>
      </c>
      <c r="H1321" t="s">
        <v>5203</v>
      </c>
      <c r="I1321">
        <v>1</v>
      </c>
    </row>
    <row r="1322" spans="1:9" x14ac:dyDescent="0.25">
      <c r="A1322">
        <v>7452027843</v>
      </c>
      <c r="B1322" t="s">
        <v>8739</v>
      </c>
      <c r="C1322" t="s">
        <v>2375</v>
      </c>
      <c r="D1322">
        <v>1</v>
      </c>
      <c r="F1322">
        <v>7450047354</v>
      </c>
      <c r="G1322" t="s">
        <v>9095</v>
      </c>
      <c r="H1322" t="s">
        <v>9337</v>
      </c>
      <c r="I1322">
        <v>1</v>
      </c>
    </row>
    <row r="1323" spans="1:9" x14ac:dyDescent="0.25">
      <c r="A1323">
        <v>7452027843</v>
      </c>
      <c r="B1323" t="s">
        <v>8739</v>
      </c>
      <c r="C1323" t="s">
        <v>2155</v>
      </c>
      <c r="D1323">
        <v>1</v>
      </c>
      <c r="F1323">
        <v>7451018839</v>
      </c>
      <c r="G1323" t="s">
        <v>9157</v>
      </c>
      <c r="H1323" t="s">
        <v>8941</v>
      </c>
      <c r="I1323">
        <v>1</v>
      </c>
    </row>
    <row r="1324" spans="1:9" x14ac:dyDescent="0.25">
      <c r="A1324">
        <v>7452027843</v>
      </c>
      <c r="B1324" t="s">
        <v>8739</v>
      </c>
      <c r="C1324" t="s">
        <v>9727</v>
      </c>
      <c r="D1324">
        <v>1</v>
      </c>
      <c r="F1324">
        <v>7451101283</v>
      </c>
      <c r="G1324" t="s">
        <v>8761</v>
      </c>
      <c r="H1324" t="s">
        <v>1449</v>
      </c>
      <c r="I1324">
        <v>5</v>
      </c>
    </row>
    <row r="1325" spans="1:9" x14ac:dyDescent="0.25">
      <c r="A1325">
        <v>7452027843</v>
      </c>
      <c r="B1325" t="s">
        <v>8739</v>
      </c>
      <c r="C1325" t="s">
        <v>9728</v>
      </c>
      <c r="D1325">
        <v>2</v>
      </c>
      <c r="H1325" t="s">
        <v>1611</v>
      </c>
      <c r="I1325">
        <v>1</v>
      </c>
    </row>
    <row r="1326" spans="1:9" x14ac:dyDescent="0.25">
      <c r="A1326">
        <v>7452027843</v>
      </c>
      <c r="B1326" t="s">
        <v>8739</v>
      </c>
      <c r="C1326" t="s">
        <v>9729</v>
      </c>
      <c r="D1326">
        <v>10</v>
      </c>
      <c r="H1326" t="s">
        <v>8945</v>
      </c>
      <c r="I1326">
        <v>1</v>
      </c>
    </row>
    <row r="1327" spans="1:9" x14ac:dyDescent="0.25">
      <c r="A1327">
        <v>7452027843</v>
      </c>
      <c r="B1327" t="s">
        <v>8739</v>
      </c>
      <c r="C1327" t="s">
        <v>9730</v>
      </c>
      <c r="D1327">
        <v>2</v>
      </c>
      <c r="H1327" t="s">
        <v>2269</v>
      </c>
      <c r="I1327">
        <v>3</v>
      </c>
    </row>
    <row r="1328" spans="1:9" x14ac:dyDescent="0.25">
      <c r="A1328">
        <v>7452027843</v>
      </c>
      <c r="B1328" t="s">
        <v>8739</v>
      </c>
      <c r="C1328" t="s">
        <v>9731</v>
      </c>
      <c r="D1328">
        <v>3</v>
      </c>
      <c r="H1328" t="s">
        <v>8943</v>
      </c>
      <c r="I1328">
        <v>1</v>
      </c>
    </row>
    <row r="1329" spans="1:9" x14ac:dyDescent="0.25">
      <c r="A1329">
        <v>7452027843</v>
      </c>
      <c r="B1329" t="s">
        <v>8739</v>
      </c>
      <c r="C1329" t="s">
        <v>8796</v>
      </c>
      <c r="D1329">
        <v>1</v>
      </c>
      <c r="H1329" t="s">
        <v>9493</v>
      </c>
      <c r="I1329">
        <v>1</v>
      </c>
    </row>
    <row r="1330" spans="1:9" x14ac:dyDescent="0.25">
      <c r="A1330">
        <v>7452027843</v>
      </c>
      <c r="B1330" t="s">
        <v>8739</v>
      </c>
      <c r="C1330" t="s">
        <v>9732</v>
      </c>
      <c r="D1330">
        <v>3</v>
      </c>
      <c r="H1330" t="s">
        <v>4793</v>
      </c>
      <c r="I1330">
        <v>2</v>
      </c>
    </row>
    <row r="1331" spans="1:9" x14ac:dyDescent="0.25">
      <c r="A1331">
        <v>7452027843</v>
      </c>
      <c r="B1331" t="s">
        <v>8739</v>
      </c>
      <c r="C1331" t="s">
        <v>9733</v>
      </c>
      <c r="D1331">
        <v>2</v>
      </c>
      <c r="H1331" t="s">
        <v>8819</v>
      </c>
      <c r="I1331">
        <v>2</v>
      </c>
    </row>
    <row r="1332" spans="1:9" x14ac:dyDescent="0.25">
      <c r="A1332">
        <v>7452027843</v>
      </c>
      <c r="B1332" t="s">
        <v>8739</v>
      </c>
      <c r="C1332" t="s">
        <v>7897</v>
      </c>
      <c r="D1332">
        <v>2</v>
      </c>
      <c r="H1332" t="s">
        <v>8820</v>
      </c>
      <c r="I1332">
        <v>1</v>
      </c>
    </row>
    <row r="1333" spans="1:9" x14ac:dyDescent="0.25">
      <c r="A1333">
        <v>7452027843</v>
      </c>
      <c r="B1333" t="s">
        <v>8739</v>
      </c>
      <c r="C1333" t="s">
        <v>9734</v>
      </c>
      <c r="D1333">
        <v>27</v>
      </c>
      <c r="H1333" t="s">
        <v>9370</v>
      </c>
      <c r="I1333">
        <v>2</v>
      </c>
    </row>
    <row r="1334" spans="1:9" x14ac:dyDescent="0.25">
      <c r="A1334">
        <v>7452027843</v>
      </c>
      <c r="B1334" t="s">
        <v>8739</v>
      </c>
      <c r="C1334" t="s">
        <v>6762</v>
      </c>
      <c r="D1334">
        <v>1</v>
      </c>
      <c r="H1334" t="s">
        <v>8815</v>
      </c>
      <c r="I1334">
        <v>10</v>
      </c>
    </row>
    <row r="1335" spans="1:9" x14ac:dyDescent="0.25">
      <c r="A1335">
        <v>7452027843</v>
      </c>
      <c r="B1335" t="s">
        <v>8739</v>
      </c>
      <c r="C1335" t="s">
        <v>9735</v>
      </c>
      <c r="D1335">
        <v>1</v>
      </c>
      <c r="H1335" t="s">
        <v>8944</v>
      </c>
      <c r="I1335">
        <v>1</v>
      </c>
    </row>
    <row r="1336" spans="1:9" x14ac:dyDescent="0.25">
      <c r="A1336">
        <v>7452027843</v>
      </c>
      <c r="B1336" t="s">
        <v>8739</v>
      </c>
      <c r="C1336" t="s">
        <v>9736</v>
      </c>
      <c r="D1336">
        <v>12</v>
      </c>
      <c r="H1336" t="s">
        <v>8781</v>
      </c>
      <c r="I1336">
        <v>2</v>
      </c>
    </row>
    <row r="1337" spans="1:9" x14ac:dyDescent="0.25">
      <c r="A1337">
        <v>7452027843</v>
      </c>
      <c r="B1337" t="s">
        <v>8739</v>
      </c>
      <c r="C1337" t="s">
        <v>9737</v>
      </c>
      <c r="D1337">
        <v>1</v>
      </c>
      <c r="H1337" t="s">
        <v>5326</v>
      </c>
      <c r="I1337">
        <v>1</v>
      </c>
    </row>
    <row r="1338" spans="1:9" x14ac:dyDescent="0.25">
      <c r="A1338">
        <v>7452027843</v>
      </c>
      <c r="B1338" t="s">
        <v>8739</v>
      </c>
      <c r="C1338" t="s">
        <v>9738</v>
      </c>
      <c r="D1338">
        <v>8</v>
      </c>
      <c r="H1338" t="s">
        <v>5416</v>
      </c>
      <c r="I1338">
        <v>2</v>
      </c>
    </row>
    <row r="1339" spans="1:9" x14ac:dyDescent="0.25">
      <c r="A1339">
        <v>7452027843</v>
      </c>
      <c r="B1339" t="s">
        <v>8739</v>
      </c>
      <c r="C1339" t="s">
        <v>1542</v>
      </c>
      <c r="D1339">
        <v>4</v>
      </c>
      <c r="H1339" t="s">
        <v>5537</v>
      </c>
      <c r="I1339">
        <v>4</v>
      </c>
    </row>
    <row r="1340" spans="1:9" x14ac:dyDescent="0.25">
      <c r="A1340">
        <v>7452027843</v>
      </c>
      <c r="B1340" t="s">
        <v>8739</v>
      </c>
      <c r="C1340" t="s">
        <v>9739</v>
      </c>
      <c r="D1340">
        <v>1</v>
      </c>
      <c r="H1340" t="s">
        <v>5557</v>
      </c>
      <c r="I1340">
        <v>2</v>
      </c>
    </row>
    <row r="1341" spans="1:9" x14ac:dyDescent="0.25">
      <c r="A1341">
        <v>7452027843</v>
      </c>
      <c r="B1341" t="s">
        <v>8739</v>
      </c>
      <c r="C1341" t="s">
        <v>9740</v>
      </c>
      <c r="D1341">
        <v>9</v>
      </c>
      <c r="H1341" t="s">
        <v>5156</v>
      </c>
      <c r="I1341">
        <v>1</v>
      </c>
    </row>
    <row r="1342" spans="1:9" x14ac:dyDescent="0.25">
      <c r="A1342">
        <v>7452027843</v>
      </c>
      <c r="B1342" t="s">
        <v>8739</v>
      </c>
      <c r="C1342" t="s">
        <v>9741</v>
      </c>
      <c r="D1342">
        <v>10</v>
      </c>
      <c r="H1342" t="s">
        <v>9486</v>
      </c>
      <c r="I1342">
        <v>1</v>
      </c>
    </row>
    <row r="1343" spans="1:9" x14ac:dyDescent="0.25">
      <c r="A1343">
        <v>7452027843</v>
      </c>
      <c r="B1343" t="s">
        <v>8739</v>
      </c>
      <c r="C1343" t="s">
        <v>5148</v>
      </c>
      <c r="D1343">
        <v>15</v>
      </c>
      <c r="H1343" t="s">
        <v>9487</v>
      </c>
      <c r="I1343">
        <v>1</v>
      </c>
    </row>
    <row r="1344" spans="1:9" x14ac:dyDescent="0.25">
      <c r="A1344">
        <v>7452027843</v>
      </c>
      <c r="B1344" t="s">
        <v>8739</v>
      </c>
      <c r="C1344" t="s">
        <v>9742</v>
      </c>
      <c r="D1344">
        <v>9</v>
      </c>
      <c r="H1344" t="s">
        <v>9488</v>
      </c>
      <c r="I1344">
        <v>1</v>
      </c>
    </row>
    <row r="1345" spans="1:9" x14ac:dyDescent="0.25">
      <c r="A1345">
        <v>7452027843</v>
      </c>
      <c r="B1345" t="s">
        <v>8739</v>
      </c>
      <c r="C1345" t="s">
        <v>9703</v>
      </c>
      <c r="D1345">
        <v>2</v>
      </c>
      <c r="H1345" t="s">
        <v>9489</v>
      </c>
      <c r="I1345">
        <v>1</v>
      </c>
    </row>
    <row r="1346" spans="1:9" x14ac:dyDescent="0.25">
      <c r="A1346">
        <v>7452027843</v>
      </c>
      <c r="B1346" t="s">
        <v>8739</v>
      </c>
      <c r="C1346" t="s">
        <v>6845</v>
      </c>
      <c r="D1346">
        <v>1</v>
      </c>
      <c r="H1346" t="s">
        <v>9490</v>
      </c>
      <c r="I1346">
        <v>1</v>
      </c>
    </row>
    <row r="1347" spans="1:9" x14ac:dyDescent="0.25">
      <c r="A1347">
        <v>7452027843</v>
      </c>
      <c r="B1347" t="s">
        <v>8739</v>
      </c>
      <c r="C1347" t="s">
        <v>9743</v>
      </c>
      <c r="D1347">
        <v>10</v>
      </c>
      <c r="H1347" t="s">
        <v>9491</v>
      </c>
      <c r="I1347">
        <v>1</v>
      </c>
    </row>
    <row r="1348" spans="1:9" x14ac:dyDescent="0.25">
      <c r="A1348">
        <v>7452027843</v>
      </c>
      <c r="B1348" t="s">
        <v>8739</v>
      </c>
      <c r="C1348" t="s">
        <v>8810</v>
      </c>
      <c r="D1348">
        <v>10</v>
      </c>
      <c r="H1348" t="s">
        <v>9492</v>
      </c>
      <c r="I1348">
        <v>1</v>
      </c>
    </row>
    <row r="1349" spans="1:9" x14ac:dyDescent="0.25">
      <c r="A1349">
        <v>7452027843</v>
      </c>
      <c r="B1349" t="s">
        <v>8739</v>
      </c>
      <c r="C1349" t="s">
        <v>9744</v>
      </c>
      <c r="D1349">
        <v>3</v>
      </c>
      <c r="F1349">
        <v>7451211335</v>
      </c>
      <c r="G1349" t="s">
        <v>8737</v>
      </c>
      <c r="H1349" t="s">
        <v>8837</v>
      </c>
      <c r="I1349">
        <v>1</v>
      </c>
    </row>
    <row r="1350" spans="1:9" x14ac:dyDescent="0.25">
      <c r="A1350">
        <v>7452027843</v>
      </c>
      <c r="B1350" t="s">
        <v>8739</v>
      </c>
      <c r="C1350" t="s">
        <v>8806</v>
      </c>
      <c r="D1350">
        <v>5</v>
      </c>
      <c r="H1350" t="s">
        <v>8914</v>
      </c>
      <c r="I1350">
        <v>1</v>
      </c>
    </row>
    <row r="1351" spans="1:9" x14ac:dyDescent="0.25">
      <c r="A1351">
        <v>7452027843</v>
      </c>
      <c r="B1351" t="s">
        <v>8739</v>
      </c>
      <c r="C1351" t="s">
        <v>4883</v>
      </c>
      <c r="D1351">
        <v>5</v>
      </c>
      <c r="H1351" t="s">
        <v>1611</v>
      </c>
      <c r="I1351">
        <v>3</v>
      </c>
    </row>
    <row r="1352" spans="1:9" x14ac:dyDescent="0.25">
      <c r="A1352">
        <v>7452027843</v>
      </c>
      <c r="B1352" t="s">
        <v>8739</v>
      </c>
      <c r="C1352" t="s">
        <v>9745</v>
      </c>
      <c r="D1352">
        <v>15</v>
      </c>
      <c r="H1352" t="s">
        <v>9485</v>
      </c>
      <c r="I1352">
        <v>1</v>
      </c>
    </row>
    <row r="1353" spans="1:9" x14ac:dyDescent="0.25">
      <c r="A1353">
        <v>7452027843</v>
      </c>
      <c r="B1353" t="s">
        <v>8739</v>
      </c>
      <c r="C1353" t="s">
        <v>8886</v>
      </c>
      <c r="D1353">
        <v>1</v>
      </c>
      <c r="H1353" t="s">
        <v>8806</v>
      </c>
      <c r="I1353">
        <v>1</v>
      </c>
    </row>
    <row r="1354" spans="1:9" x14ac:dyDescent="0.25">
      <c r="A1354">
        <v>7452027843</v>
      </c>
      <c r="B1354" t="s">
        <v>8739</v>
      </c>
      <c r="C1354" t="s">
        <v>8817</v>
      </c>
      <c r="D1354">
        <v>7</v>
      </c>
      <c r="H1354" t="s">
        <v>2147</v>
      </c>
      <c r="I1354">
        <v>4</v>
      </c>
    </row>
    <row r="1355" spans="1:9" x14ac:dyDescent="0.25">
      <c r="A1355">
        <v>7452027843</v>
      </c>
      <c r="B1355" t="s">
        <v>8739</v>
      </c>
      <c r="C1355" t="s">
        <v>9746</v>
      </c>
      <c r="D1355">
        <v>7</v>
      </c>
      <c r="H1355" t="s">
        <v>8810</v>
      </c>
      <c r="I1355">
        <v>5</v>
      </c>
    </row>
    <row r="1356" spans="1:9" x14ac:dyDescent="0.25">
      <c r="A1356">
        <v>7452027843</v>
      </c>
      <c r="B1356" t="s">
        <v>8739</v>
      </c>
      <c r="C1356" t="s">
        <v>9747</v>
      </c>
      <c r="D1356">
        <v>5</v>
      </c>
      <c r="H1356" t="s">
        <v>8946</v>
      </c>
      <c r="I1356">
        <v>5</v>
      </c>
    </row>
    <row r="1357" spans="1:9" x14ac:dyDescent="0.25">
      <c r="A1357">
        <v>7452027843</v>
      </c>
      <c r="B1357" t="s">
        <v>8739</v>
      </c>
      <c r="C1357" t="s">
        <v>9748</v>
      </c>
      <c r="D1357">
        <v>7</v>
      </c>
      <c r="H1357" t="s">
        <v>8834</v>
      </c>
      <c r="I1357">
        <v>1</v>
      </c>
    </row>
    <row r="1358" spans="1:9" x14ac:dyDescent="0.25">
      <c r="A1358">
        <v>7452027843</v>
      </c>
      <c r="B1358" t="s">
        <v>8739</v>
      </c>
      <c r="C1358" t="s">
        <v>9749</v>
      </c>
      <c r="D1358">
        <v>1</v>
      </c>
      <c r="H1358" t="s">
        <v>8839</v>
      </c>
      <c r="I1358">
        <v>1</v>
      </c>
    </row>
    <row r="1359" spans="1:9" x14ac:dyDescent="0.25">
      <c r="A1359">
        <v>7452027843</v>
      </c>
      <c r="B1359" t="s">
        <v>8739</v>
      </c>
      <c r="C1359" t="s">
        <v>9750</v>
      </c>
      <c r="D1359">
        <v>8</v>
      </c>
      <c r="H1359" t="s">
        <v>8768</v>
      </c>
      <c r="I1359">
        <v>4</v>
      </c>
    </row>
    <row r="1360" spans="1:9" x14ac:dyDescent="0.25">
      <c r="A1360">
        <v>7452027843</v>
      </c>
      <c r="B1360" t="s">
        <v>8739</v>
      </c>
      <c r="C1360" t="s">
        <v>9751</v>
      </c>
      <c r="D1360">
        <v>1</v>
      </c>
      <c r="H1360" t="s">
        <v>8843</v>
      </c>
      <c r="I1360">
        <v>4</v>
      </c>
    </row>
    <row r="1361" spans="1:9" x14ac:dyDescent="0.25">
      <c r="A1361">
        <v>7452027843</v>
      </c>
      <c r="B1361" t="s">
        <v>8739</v>
      </c>
      <c r="C1361" t="s">
        <v>5124</v>
      </c>
      <c r="D1361">
        <v>7</v>
      </c>
      <c r="H1361" t="s">
        <v>3204</v>
      </c>
      <c r="I1361">
        <v>13</v>
      </c>
    </row>
    <row r="1362" spans="1:9" x14ac:dyDescent="0.25">
      <c r="A1362">
        <v>7452027843</v>
      </c>
      <c r="B1362" t="s">
        <v>8739</v>
      </c>
      <c r="C1362" t="s">
        <v>9752</v>
      </c>
      <c r="D1362">
        <v>6</v>
      </c>
      <c r="H1362" t="s">
        <v>8838</v>
      </c>
      <c r="I1362">
        <v>2</v>
      </c>
    </row>
    <row r="1363" spans="1:9" x14ac:dyDescent="0.25">
      <c r="A1363">
        <v>7452027843</v>
      </c>
      <c r="B1363" t="s">
        <v>8739</v>
      </c>
      <c r="C1363" t="s">
        <v>9753</v>
      </c>
      <c r="D1363">
        <v>1</v>
      </c>
      <c r="H1363" t="s">
        <v>8841</v>
      </c>
      <c r="I1363">
        <v>1</v>
      </c>
    </row>
    <row r="1364" spans="1:9" x14ac:dyDescent="0.25">
      <c r="A1364">
        <v>7452027843</v>
      </c>
      <c r="B1364" t="s">
        <v>8739</v>
      </c>
      <c r="C1364" t="s">
        <v>9754</v>
      </c>
      <c r="D1364">
        <v>1</v>
      </c>
      <c r="H1364" t="s">
        <v>8833</v>
      </c>
      <c r="I1364">
        <v>6</v>
      </c>
    </row>
    <row r="1365" spans="1:9" x14ac:dyDescent="0.25">
      <c r="A1365">
        <v>7452027843</v>
      </c>
      <c r="B1365" t="s">
        <v>8739</v>
      </c>
      <c r="C1365" t="s">
        <v>9755</v>
      </c>
      <c r="D1365">
        <v>10</v>
      </c>
      <c r="H1365" t="s">
        <v>8844</v>
      </c>
      <c r="I1365">
        <v>3</v>
      </c>
    </row>
    <row r="1366" spans="1:9" x14ac:dyDescent="0.25">
      <c r="A1366">
        <v>7452027843</v>
      </c>
      <c r="B1366" t="s">
        <v>8739</v>
      </c>
      <c r="C1366" t="s">
        <v>9756</v>
      </c>
      <c r="D1366">
        <v>2</v>
      </c>
      <c r="H1366" t="s">
        <v>9484</v>
      </c>
      <c r="I1366">
        <v>20</v>
      </c>
    </row>
    <row r="1367" spans="1:9" x14ac:dyDescent="0.25">
      <c r="A1367">
        <v>7449126805</v>
      </c>
      <c r="B1367" t="s">
        <v>8729</v>
      </c>
      <c r="C1367" t="s">
        <v>8829</v>
      </c>
      <c r="D1367">
        <v>4</v>
      </c>
      <c r="H1367" t="s">
        <v>8840</v>
      </c>
      <c r="I1367">
        <v>1</v>
      </c>
    </row>
    <row r="1368" spans="1:9" x14ac:dyDescent="0.25">
      <c r="A1368">
        <v>7449126805</v>
      </c>
      <c r="B1368" t="s">
        <v>8729</v>
      </c>
      <c r="C1368" t="s">
        <v>9757</v>
      </c>
      <c r="D1368">
        <v>4</v>
      </c>
      <c r="H1368" t="s">
        <v>8961</v>
      </c>
      <c r="I1368">
        <v>2</v>
      </c>
    </row>
    <row r="1369" spans="1:9" x14ac:dyDescent="0.25">
      <c r="A1369">
        <v>7449126805</v>
      </c>
      <c r="B1369" t="s">
        <v>8729</v>
      </c>
      <c r="C1369" t="s">
        <v>8828</v>
      </c>
      <c r="D1369">
        <v>5</v>
      </c>
      <c r="H1369" t="s">
        <v>8842</v>
      </c>
      <c r="I1369">
        <v>8</v>
      </c>
    </row>
    <row r="1370" spans="1:9" x14ac:dyDescent="0.25">
      <c r="A1370">
        <v>7449126805</v>
      </c>
      <c r="B1370" t="s">
        <v>8729</v>
      </c>
      <c r="C1370" t="s">
        <v>1452</v>
      </c>
      <c r="D1370">
        <v>2</v>
      </c>
      <c r="H1370" t="s">
        <v>4793</v>
      </c>
      <c r="I1370">
        <v>5</v>
      </c>
    </row>
    <row r="1371" spans="1:9" x14ac:dyDescent="0.25">
      <c r="A1371">
        <v>7449126805</v>
      </c>
      <c r="B1371" t="s">
        <v>8729</v>
      </c>
      <c r="C1371" t="s">
        <v>4793</v>
      </c>
      <c r="D1371">
        <v>4</v>
      </c>
      <c r="H1371" t="s">
        <v>8819</v>
      </c>
      <c r="I1371">
        <v>4</v>
      </c>
    </row>
    <row r="1372" spans="1:9" x14ac:dyDescent="0.25">
      <c r="A1372">
        <v>7449126805</v>
      </c>
      <c r="B1372" t="s">
        <v>8729</v>
      </c>
      <c r="C1372" t="s">
        <v>9758</v>
      </c>
      <c r="D1372">
        <v>5</v>
      </c>
      <c r="H1372" t="s">
        <v>8835</v>
      </c>
      <c r="I1372">
        <v>3</v>
      </c>
    </row>
    <row r="1373" spans="1:9" x14ac:dyDescent="0.25">
      <c r="A1373">
        <v>7449126805</v>
      </c>
      <c r="B1373" t="s">
        <v>8729</v>
      </c>
      <c r="C1373" t="s">
        <v>6845</v>
      </c>
      <c r="D1373">
        <v>2</v>
      </c>
      <c r="H1373" t="s">
        <v>8815</v>
      </c>
      <c r="I1373">
        <v>1</v>
      </c>
    </row>
    <row r="1374" spans="1:9" x14ac:dyDescent="0.25">
      <c r="A1374">
        <v>7449126805</v>
      </c>
      <c r="B1374" t="s">
        <v>8729</v>
      </c>
      <c r="C1374" t="s">
        <v>9759</v>
      </c>
      <c r="D1374">
        <v>2</v>
      </c>
      <c r="H1374" t="s">
        <v>8825</v>
      </c>
      <c r="I1374">
        <v>1</v>
      </c>
    </row>
    <row r="1375" spans="1:9" x14ac:dyDescent="0.25">
      <c r="A1375">
        <v>7449126805</v>
      </c>
      <c r="B1375" t="s">
        <v>8729</v>
      </c>
      <c r="C1375" t="s">
        <v>8830</v>
      </c>
      <c r="D1375">
        <v>2</v>
      </c>
      <c r="H1375" t="s">
        <v>5148</v>
      </c>
      <c r="I1375">
        <v>5</v>
      </c>
    </row>
    <row r="1376" spans="1:9" x14ac:dyDescent="0.25">
      <c r="A1376">
        <v>7449126805</v>
      </c>
      <c r="B1376" t="s">
        <v>8729</v>
      </c>
      <c r="C1376" t="s">
        <v>8832</v>
      </c>
      <c r="D1376">
        <v>3</v>
      </c>
      <c r="H1376" t="s">
        <v>8793</v>
      </c>
      <c r="I1376">
        <v>2</v>
      </c>
    </row>
    <row r="1377" spans="1:9" x14ac:dyDescent="0.25">
      <c r="A1377">
        <v>7449126805</v>
      </c>
      <c r="B1377" t="s">
        <v>8729</v>
      </c>
      <c r="C1377" t="s">
        <v>8827</v>
      </c>
      <c r="D1377">
        <v>8</v>
      </c>
      <c r="H1377" t="s">
        <v>9643</v>
      </c>
      <c r="I1377">
        <v>8</v>
      </c>
    </row>
    <row r="1378" spans="1:9" x14ac:dyDescent="0.25">
      <c r="A1378">
        <v>7451211335</v>
      </c>
      <c r="B1378" t="s">
        <v>8737</v>
      </c>
      <c r="C1378" t="s">
        <v>9760</v>
      </c>
      <c r="D1378">
        <v>1</v>
      </c>
      <c r="H1378" t="s">
        <v>8780</v>
      </c>
      <c r="I1378">
        <v>1</v>
      </c>
    </row>
    <row r="1379" spans="1:9" x14ac:dyDescent="0.25">
      <c r="A1379">
        <v>7451211335</v>
      </c>
      <c r="B1379" t="s">
        <v>8737</v>
      </c>
      <c r="C1379" t="s">
        <v>8780</v>
      </c>
      <c r="D1379">
        <v>1</v>
      </c>
      <c r="H1379" t="s">
        <v>8836</v>
      </c>
      <c r="I1379">
        <v>2</v>
      </c>
    </row>
    <row r="1380" spans="1:9" x14ac:dyDescent="0.25">
      <c r="A1380">
        <v>7451211335</v>
      </c>
      <c r="B1380" t="s">
        <v>8737</v>
      </c>
      <c r="C1380" t="s">
        <v>8839</v>
      </c>
      <c r="D1380">
        <v>1</v>
      </c>
      <c r="H1380" t="s">
        <v>9479</v>
      </c>
      <c r="I1380">
        <v>1</v>
      </c>
    </row>
    <row r="1381" spans="1:9" x14ac:dyDescent="0.25">
      <c r="A1381">
        <v>7451211335</v>
      </c>
      <c r="B1381" t="s">
        <v>8737</v>
      </c>
      <c r="C1381" t="s">
        <v>8843</v>
      </c>
      <c r="D1381">
        <v>4</v>
      </c>
      <c r="H1381" t="s">
        <v>9757</v>
      </c>
      <c r="I1381">
        <v>3</v>
      </c>
    </row>
    <row r="1382" spans="1:9" x14ac:dyDescent="0.25">
      <c r="A1382">
        <v>7451211335</v>
      </c>
      <c r="B1382" t="s">
        <v>8737</v>
      </c>
      <c r="C1382" t="s">
        <v>2147</v>
      </c>
      <c r="D1382">
        <v>4</v>
      </c>
      <c r="H1382" t="s">
        <v>9760</v>
      </c>
      <c r="I1382">
        <v>1</v>
      </c>
    </row>
    <row r="1383" spans="1:9" x14ac:dyDescent="0.25">
      <c r="A1383">
        <v>7451211335</v>
      </c>
      <c r="B1383" t="s">
        <v>8737</v>
      </c>
      <c r="C1383" t="s">
        <v>9761</v>
      </c>
      <c r="D1383">
        <v>1</v>
      </c>
      <c r="H1383" t="s">
        <v>9761</v>
      </c>
      <c r="I1383">
        <v>1</v>
      </c>
    </row>
    <row r="1384" spans="1:9" x14ac:dyDescent="0.25">
      <c r="A1384">
        <v>7451211335</v>
      </c>
      <c r="B1384" t="s">
        <v>8737</v>
      </c>
      <c r="C1384" t="s">
        <v>9762</v>
      </c>
      <c r="D1384">
        <v>1</v>
      </c>
      <c r="H1384" t="s">
        <v>9762</v>
      </c>
      <c r="I1384">
        <v>1</v>
      </c>
    </row>
    <row r="1385" spans="1:9" x14ac:dyDescent="0.25">
      <c r="A1385">
        <v>7451211335</v>
      </c>
      <c r="B1385" t="s">
        <v>8737</v>
      </c>
      <c r="C1385" t="s">
        <v>8837</v>
      </c>
      <c r="D1385">
        <v>1</v>
      </c>
      <c r="H1385" t="s">
        <v>9763</v>
      </c>
      <c r="I1385">
        <v>1</v>
      </c>
    </row>
    <row r="1386" spans="1:9" x14ac:dyDescent="0.25">
      <c r="A1386">
        <v>7451211335</v>
      </c>
      <c r="B1386" t="s">
        <v>8737</v>
      </c>
      <c r="C1386" t="s">
        <v>8825</v>
      </c>
      <c r="D1386">
        <v>1</v>
      </c>
      <c r="H1386" t="s">
        <v>9764</v>
      </c>
      <c r="I1386">
        <v>1</v>
      </c>
    </row>
    <row r="1387" spans="1:9" x14ac:dyDescent="0.25">
      <c r="A1387">
        <v>7451211335</v>
      </c>
      <c r="B1387" t="s">
        <v>8737</v>
      </c>
      <c r="C1387" t="s">
        <v>9479</v>
      </c>
      <c r="D1387">
        <v>1</v>
      </c>
      <c r="F1387">
        <v>7452002091</v>
      </c>
      <c r="G1387" t="s">
        <v>9094</v>
      </c>
      <c r="H1387" t="s">
        <v>6716</v>
      </c>
      <c r="I1387">
        <v>1</v>
      </c>
    </row>
    <row r="1388" spans="1:9" x14ac:dyDescent="0.25">
      <c r="A1388">
        <v>7451211335</v>
      </c>
      <c r="B1388" t="s">
        <v>8737</v>
      </c>
      <c r="C1388" t="s">
        <v>8840</v>
      </c>
      <c r="D1388">
        <v>1</v>
      </c>
      <c r="H1388" t="s">
        <v>6834</v>
      </c>
      <c r="I1388">
        <v>1</v>
      </c>
    </row>
    <row r="1389" spans="1:9" x14ac:dyDescent="0.25">
      <c r="A1389">
        <v>7451211335</v>
      </c>
      <c r="B1389" t="s">
        <v>8737</v>
      </c>
      <c r="C1389" t="s">
        <v>9763</v>
      </c>
      <c r="D1389">
        <v>1</v>
      </c>
      <c r="H1389" t="s">
        <v>8795</v>
      </c>
      <c r="I1389">
        <v>1</v>
      </c>
    </row>
    <row r="1390" spans="1:9" x14ac:dyDescent="0.25">
      <c r="A1390">
        <v>7451211335</v>
      </c>
      <c r="B1390" t="s">
        <v>8737</v>
      </c>
      <c r="C1390" t="s">
        <v>6748</v>
      </c>
      <c r="D1390">
        <v>1</v>
      </c>
      <c r="H1390" t="s">
        <v>8749</v>
      </c>
      <c r="I1390">
        <v>1</v>
      </c>
    </row>
    <row r="1391" spans="1:9" x14ac:dyDescent="0.25">
      <c r="A1391">
        <v>7451211335</v>
      </c>
      <c r="B1391" t="s">
        <v>8737</v>
      </c>
      <c r="C1391" t="s">
        <v>8834</v>
      </c>
      <c r="D1391">
        <v>1</v>
      </c>
      <c r="H1391" t="s">
        <v>8842</v>
      </c>
      <c r="I1391">
        <v>1</v>
      </c>
    </row>
    <row r="1392" spans="1:9" x14ac:dyDescent="0.25">
      <c r="A1392">
        <v>7451211335</v>
      </c>
      <c r="B1392" t="s">
        <v>8737</v>
      </c>
      <c r="C1392" t="s">
        <v>1452</v>
      </c>
      <c r="D1392">
        <v>1</v>
      </c>
      <c r="H1392" t="s">
        <v>8820</v>
      </c>
      <c r="I1392">
        <v>1</v>
      </c>
    </row>
    <row r="1393" spans="1:9" x14ac:dyDescent="0.25">
      <c r="A1393">
        <v>7451211335</v>
      </c>
      <c r="B1393" t="s">
        <v>8737</v>
      </c>
      <c r="C1393" t="s">
        <v>5028</v>
      </c>
      <c r="D1393">
        <v>1</v>
      </c>
      <c r="H1393" t="s">
        <v>9779</v>
      </c>
      <c r="I1393">
        <v>1</v>
      </c>
    </row>
    <row r="1394" spans="1:9" x14ac:dyDescent="0.25">
      <c r="A1394">
        <v>7451211335</v>
      </c>
      <c r="B1394" t="s">
        <v>8737</v>
      </c>
      <c r="C1394" t="s">
        <v>8835</v>
      </c>
      <c r="D1394">
        <v>3</v>
      </c>
      <c r="H1394" t="s">
        <v>9780</v>
      </c>
      <c r="I1394">
        <v>1</v>
      </c>
    </row>
    <row r="1395" spans="1:9" x14ac:dyDescent="0.25">
      <c r="A1395">
        <v>7451211335</v>
      </c>
      <c r="B1395" t="s">
        <v>8737</v>
      </c>
      <c r="C1395" t="s">
        <v>8838</v>
      </c>
      <c r="D1395">
        <v>2</v>
      </c>
      <c r="H1395" t="s">
        <v>9781</v>
      </c>
      <c r="I1395">
        <v>1</v>
      </c>
    </row>
    <row r="1396" spans="1:9" x14ac:dyDescent="0.25">
      <c r="A1396">
        <v>7451211335</v>
      </c>
      <c r="B1396" t="s">
        <v>8737</v>
      </c>
      <c r="C1396" t="s">
        <v>4793</v>
      </c>
      <c r="D1396">
        <v>5</v>
      </c>
      <c r="H1396" t="s">
        <v>9782</v>
      </c>
      <c r="I1396">
        <v>1</v>
      </c>
    </row>
    <row r="1397" spans="1:9" x14ac:dyDescent="0.25">
      <c r="A1397">
        <v>7451211335</v>
      </c>
      <c r="B1397" t="s">
        <v>8737</v>
      </c>
      <c r="C1397" t="s">
        <v>8833</v>
      </c>
      <c r="D1397">
        <v>6</v>
      </c>
      <c r="H1397" t="s">
        <v>9783</v>
      </c>
      <c r="I1397">
        <v>1</v>
      </c>
    </row>
    <row r="1398" spans="1:9" x14ac:dyDescent="0.25">
      <c r="A1398">
        <v>7451211335</v>
      </c>
      <c r="B1398" t="s">
        <v>8737</v>
      </c>
      <c r="C1398" t="s">
        <v>2440</v>
      </c>
      <c r="D1398">
        <v>5</v>
      </c>
      <c r="H1398" t="s">
        <v>9784</v>
      </c>
      <c r="I1398">
        <v>1</v>
      </c>
    </row>
    <row r="1399" spans="1:9" x14ac:dyDescent="0.25">
      <c r="A1399">
        <v>7451211335</v>
      </c>
      <c r="B1399" t="s">
        <v>8737</v>
      </c>
      <c r="C1399" t="s">
        <v>4842</v>
      </c>
      <c r="D1399">
        <v>4</v>
      </c>
      <c r="H1399" t="s">
        <v>9785</v>
      </c>
      <c r="I1399">
        <v>1</v>
      </c>
    </row>
    <row r="1400" spans="1:9" x14ac:dyDescent="0.25">
      <c r="A1400">
        <v>7451211335</v>
      </c>
      <c r="B1400" t="s">
        <v>8737</v>
      </c>
      <c r="C1400" t="s">
        <v>9508</v>
      </c>
      <c r="D1400">
        <v>20</v>
      </c>
      <c r="H1400" t="s">
        <v>9786</v>
      </c>
      <c r="I1400">
        <v>1</v>
      </c>
    </row>
    <row r="1401" spans="1:9" x14ac:dyDescent="0.25">
      <c r="A1401">
        <v>7451211335</v>
      </c>
      <c r="B1401" t="s">
        <v>8737</v>
      </c>
      <c r="C1401" t="s">
        <v>9757</v>
      </c>
      <c r="D1401">
        <v>3</v>
      </c>
      <c r="H1401" t="s">
        <v>9787</v>
      </c>
      <c r="I1401">
        <v>1</v>
      </c>
    </row>
    <row r="1402" spans="1:9" x14ac:dyDescent="0.25">
      <c r="A1402">
        <v>7451211335</v>
      </c>
      <c r="B1402" t="s">
        <v>8737</v>
      </c>
      <c r="C1402" t="s">
        <v>5148</v>
      </c>
      <c r="D1402">
        <v>5</v>
      </c>
      <c r="H1402" t="s">
        <v>9788</v>
      </c>
      <c r="I1402">
        <v>1</v>
      </c>
    </row>
    <row r="1403" spans="1:9" x14ac:dyDescent="0.25">
      <c r="A1403">
        <v>7451211335</v>
      </c>
      <c r="B1403" t="s">
        <v>8737</v>
      </c>
      <c r="C1403" t="s">
        <v>8810</v>
      </c>
      <c r="D1403">
        <v>5</v>
      </c>
      <c r="H1403" t="s">
        <v>9789</v>
      </c>
      <c r="I1403">
        <v>1</v>
      </c>
    </row>
    <row r="1404" spans="1:9" x14ac:dyDescent="0.25">
      <c r="A1404">
        <v>7451211335</v>
      </c>
      <c r="B1404" t="s">
        <v>8737</v>
      </c>
      <c r="C1404" t="s">
        <v>8842</v>
      </c>
      <c r="D1404">
        <v>8</v>
      </c>
      <c r="H1404" t="s">
        <v>9790</v>
      </c>
      <c r="I1404">
        <v>1</v>
      </c>
    </row>
    <row r="1405" spans="1:9" x14ac:dyDescent="0.25">
      <c r="A1405">
        <v>7451211335</v>
      </c>
      <c r="B1405" t="s">
        <v>8737</v>
      </c>
      <c r="C1405" t="s">
        <v>8768</v>
      </c>
      <c r="D1405">
        <v>4</v>
      </c>
      <c r="H1405" t="s">
        <v>9791</v>
      </c>
      <c r="I1405">
        <v>1</v>
      </c>
    </row>
    <row r="1406" spans="1:9" x14ac:dyDescent="0.25">
      <c r="A1406">
        <v>7451211335</v>
      </c>
      <c r="B1406" t="s">
        <v>8737</v>
      </c>
      <c r="C1406" t="s">
        <v>1611</v>
      </c>
      <c r="D1406">
        <v>3</v>
      </c>
      <c r="F1406">
        <v>7452027843</v>
      </c>
      <c r="G1406" t="s">
        <v>8739</v>
      </c>
      <c r="H1406" t="s">
        <v>8725</v>
      </c>
      <c r="I1406">
        <v>3</v>
      </c>
    </row>
    <row r="1407" spans="1:9" x14ac:dyDescent="0.25">
      <c r="A1407">
        <v>7451211335</v>
      </c>
      <c r="B1407" t="s">
        <v>8737</v>
      </c>
      <c r="C1407" t="s">
        <v>8836</v>
      </c>
      <c r="D1407">
        <v>2</v>
      </c>
      <c r="H1407" t="s">
        <v>1542</v>
      </c>
      <c r="I1407">
        <v>4</v>
      </c>
    </row>
    <row r="1408" spans="1:9" x14ac:dyDescent="0.25">
      <c r="A1408">
        <v>7451211335</v>
      </c>
      <c r="B1408" t="s">
        <v>8737</v>
      </c>
      <c r="C1408" t="s">
        <v>8841</v>
      </c>
      <c r="D1408">
        <v>1</v>
      </c>
      <c r="H1408" t="s">
        <v>1621</v>
      </c>
      <c r="I1408">
        <v>2</v>
      </c>
    </row>
    <row r="1409" spans="1:9" x14ac:dyDescent="0.25">
      <c r="A1409">
        <v>7451211335</v>
      </c>
      <c r="B1409" t="s">
        <v>8737</v>
      </c>
      <c r="C1409" t="s">
        <v>5877</v>
      </c>
      <c r="D1409">
        <v>8</v>
      </c>
      <c r="H1409" t="s">
        <v>9662</v>
      </c>
      <c r="I1409">
        <v>1</v>
      </c>
    </row>
    <row r="1410" spans="1:9" x14ac:dyDescent="0.25">
      <c r="A1410">
        <v>7451211335</v>
      </c>
      <c r="B1410" t="s">
        <v>8737</v>
      </c>
      <c r="C1410" t="s">
        <v>9764</v>
      </c>
      <c r="D1410">
        <v>1</v>
      </c>
      <c r="H1410" t="s">
        <v>6762</v>
      </c>
      <c r="I1410">
        <v>1</v>
      </c>
    </row>
    <row r="1411" spans="1:9" x14ac:dyDescent="0.25">
      <c r="A1411">
        <v>7451211335</v>
      </c>
      <c r="B1411" t="s">
        <v>8737</v>
      </c>
      <c r="C1411" t="s">
        <v>4056</v>
      </c>
      <c r="D1411">
        <v>2</v>
      </c>
      <c r="H1411" t="s">
        <v>9728</v>
      </c>
      <c r="I1411">
        <v>2</v>
      </c>
    </row>
    <row r="1412" spans="1:9" x14ac:dyDescent="0.25">
      <c r="A1412">
        <v>7451211335</v>
      </c>
      <c r="B1412" t="s">
        <v>8737</v>
      </c>
      <c r="C1412" t="s">
        <v>8743</v>
      </c>
      <c r="D1412">
        <v>2</v>
      </c>
      <c r="H1412" t="s">
        <v>8795</v>
      </c>
      <c r="I1412">
        <v>1</v>
      </c>
    </row>
    <row r="1413" spans="1:9" x14ac:dyDescent="0.25">
      <c r="A1413">
        <v>7451211335</v>
      </c>
      <c r="B1413" t="s">
        <v>8737</v>
      </c>
      <c r="C1413" t="s">
        <v>3204</v>
      </c>
      <c r="D1413">
        <v>13</v>
      </c>
      <c r="H1413" t="s">
        <v>8806</v>
      </c>
      <c r="I1413">
        <v>6</v>
      </c>
    </row>
    <row r="1414" spans="1:9" x14ac:dyDescent="0.25">
      <c r="A1414">
        <v>7451211335</v>
      </c>
      <c r="B1414" t="s">
        <v>8737</v>
      </c>
      <c r="C1414" t="s">
        <v>8844</v>
      </c>
      <c r="D1414">
        <v>3</v>
      </c>
      <c r="H1414" t="s">
        <v>2155</v>
      </c>
      <c r="I1414">
        <v>1</v>
      </c>
    </row>
    <row r="1415" spans="1:9" x14ac:dyDescent="0.25">
      <c r="A1415">
        <v>7451211335</v>
      </c>
      <c r="B1415" t="s">
        <v>8737</v>
      </c>
      <c r="C1415" t="s">
        <v>2108</v>
      </c>
      <c r="D1415">
        <v>1</v>
      </c>
      <c r="H1415" t="s">
        <v>8810</v>
      </c>
      <c r="I1415">
        <v>10</v>
      </c>
    </row>
    <row r="1416" spans="1:9" x14ac:dyDescent="0.25">
      <c r="A1416">
        <v>7451018839</v>
      </c>
      <c r="B1416" t="s">
        <v>9157</v>
      </c>
      <c r="C1416" t="s">
        <v>8941</v>
      </c>
      <c r="D1416">
        <v>1</v>
      </c>
      <c r="H1416" t="s">
        <v>8886</v>
      </c>
      <c r="I1416">
        <v>1</v>
      </c>
    </row>
    <row r="1417" spans="1:9" x14ac:dyDescent="0.25">
      <c r="A1417">
        <v>7451351413</v>
      </c>
      <c r="B1417" t="s">
        <v>9164</v>
      </c>
      <c r="C1417" t="s">
        <v>8914</v>
      </c>
      <c r="D1417">
        <v>1</v>
      </c>
      <c r="H1417" t="s">
        <v>2375</v>
      </c>
      <c r="I1417">
        <v>1</v>
      </c>
    </row>
    <row r="1418" spans="1:9" x14ac:dyDescent="0.25">
      <c r="A1418">
        <v>7424030481</v>
      </c>
      <c r="B1418" t="s">
        <v>9104</v>
      </c>
      <c r="C1418" t="s">
        <v>9765</v>
      </c>
      <c r="D1418">
        <v>1</v>
      </c>
      <c r="H1418" t="s">
        <v>3132</v>
      </c>
      <c r="I1418">
        <v>4</v>
      </c>
    </row>
    <row r="1419" spans="1:9" x14ac:dyDescent="0.25">
      <c r="A1419">
        <v>7424030481</v>
      </c>
      <c r="B1419" t="s">
        <v>9104</v>
      </c>
      <c r="C1419" t="s">
        <v>9766</v>
      </c>
      <c r="D1419">
        <v>1</v>
      </c>
      <c r="H1419" t="s">
        <v>9327</v>
      </c>
      <c r="I1419">
        <v>8</v>
      </c>
    </row>
    <row r="1420" spans="1:9" x14ac:dyDescent="0.25">
      <c r="A1420">
        <v>7424030481</v>
      </c>
      <c r="B1420" t="s">
        <v>9104</v>
      </c>
      <c r="C1420" t="s">
        <v>9767</v>
      </c>
      <c r="D1420">
        <v>1</v>
      </c>
      <c r="H1420" t="s">
        <v>9731</v>
      </c>
      <c r="I1420">
        <v>3</v>
      </c>
    </row>
    <row r="1421" spans="1:9" x14ac:dyDescent="0.25">
      <c r="A1421">
        <v>7424030481</v>
      </c>
      <c r="B1421" t="s">
        <v>9104</v>
      </c>
      <c r="C1421" t="s">
        <v>1621</v>
      </c>
      <c r="D1421">
        <v>1</v>
      </c>
      <c r="H1421" t="s">
        <v>9723</v>
      </c>
      <c r="I1421">
        <v>1</v>
      </c>
    </row>
    <row r="1422" spans="1:9" x14ac:dyDescent="0.25">
      <c r="A1422">
        <v>7424030481</v>
      </c>
      <c r="B1422" t="s">
        <v>9104</v>
      </c>
      <c r="C1422" t="s">
        <v>9768</v>
      </c>
      <c r="D1422">
        <v>1</v>
      </c>
      <c r="H1422" t="s">
        <v>4878</v>
      </c>
      <c r="I1422">
        <v>5</v>
      </c>
    </row>
    <row r="1423" spans="1:9" x14ac:dyDescent="0.25">
      <c r="A1423">
        <v>7424030481</v>
      </c>
      <c r="B1423" t="s">
        <v>9104</v>
      </c>
      <c r="C1423" t="s">
        <v>9769</v>
      </c>
      <c r="D1423">
        <v>1</v>
      </c>
      <c r="H1423" t="s">
        <v>4840</v>
      </c>
      <c r="I1423">
        <v>5</v>
      </c>
    </row>
    <row r="1424" spans="1:9" x14ac:dyDescent="0.25">
      <c r="A1424">
        <v>7424030481</v>
      </c>
      <c r="B1424" t="s">
        <v>9104</v>
      </c>
      <c r="C1424" t="s">
        <v>9770</v>
      </c>
      <c r="D1424">
        <v>1</v>
      </c>
      <c r="H1424" t="s">
        <v>8820</v>
      </c>
      <c r="I1424">
        <v>13</v>
      </c>
    </row>
    <row r="1425" spans="1:9" x14ac:dyDescent="0.25">
      <c r="A1425">
        <v>7424030481</v>
      </c>
      <c r="B1425" t="s">
        <v>9104</v>
      </c>
      <c r="C1425" t="s">
        <v>3200</v>
      </c>
      <c r="D1425">
        <v>2</v>
      </c>
      <c r="H1425" t="s">
        <v>8789</v>
      </c>
      <c r="I1425">
        <v>5</v>
      </c>
    </row>
    <row r="1426" spans="1:9" x14ac:dyDescent="0.25">
      <c r="A1426">
        <v>7424030481</v>
      </c>
      <c r="B1426" t="s">
        <v>9104</v>
      </c>
      <c r="C1426" t="s">
        <v>9771</v>
      </c>
      <c r="D1426">
        <v>1</v>
      </c>
      <c r="H1426" t="s">
        <v>7897</v>
      </c>
      <c r="I1426">
        <v>2</v>
      </c>
    </row>
    <row r="1427" spans="1:9" x14ac:dyDescent="0.25">
      <c r="A1427">
        <v>7424030481</v>
      </c>
      <c r="B1427" t="s">
        <v>9104</v>
      </c>
      <c r="C1427" t="s">
        <v>9772</v>
      </c>
      <c r="D1427">
        <v>1</v>
      </c>
      <c r="H1427" t="s">
        <v>8815</v>
      </c>
      <c r="I1427">
        <v>5</v>
      </c>
    </row>
    <row r="1428" spans="1:9" x14ac:dyDescent="0.25">
      <c r="A1428">
        <v>7424030481</v>
      </c>
      <c r="B1428" t="s">
        <v>9104</v>
      </c>
      <c r="C1428" t="s">
        <v>9773</v>
      </c>
      <c r="D1428">
        <v>1</v>
      </c>
      <c r="H1428" t="s">
        <v>5124</v>
      </c>
      <c r="I1428">
        <v>7</v>
      </c>
    </row>
    <row r="1429" spans="1:9" x14ac:dyDescent="0.25">
      <c r="A1429">
        <v>7424030481</v>
      </c>
      <c r="B1429" t="s">
        <v>9104</v>
      </c>
      <c r="C1429" t="s">
        <v>9774</v>
      </c>
      <c r="D1429">
        <v>1</v>
      </c>
      <c r="H1429" t="s">
        <v>5148</v>
      </c>
      <c r="I1429">
        <v>16</v>
      </c>
    </row>
    <row r="1430" spans="1:9" x14ac:dyDescent="0.25">
      <c r="A1430">
        <v>7424030481</v>
      </c>
      <c r="B1430" t="s">
        <v>9104</v>
      </c>
      <c r="C1430" t="s">
        <v>9775</v>
      </c>
      <c r="D1430">
        <v>1</v>
      </c>
      <c r="H1430" t="s">
        <v>8817</v>
      </c>
      <c r="I1430">
        <v>12</v>
      </c>
    </row>
    <row r="1431" spans="1:9" x14ac:dyDescent="0.25">
      <c r="A1431">
        <v>7457004818</v>
      </c>
      <c r="B1431" t="s">
        <v>9093</v>
      </c>
      <c r="C1431" t="s">
        <v>9776</v>
      </c>
      <c r="D1431">
        <v>2</v>
      </c>
      <c r="H1431" t="s">
        <v>5455</v>
      </c>
      <c r="I1431">
        <v>2</v>
      </c>
    </row>
    <row r="1432" spans="1:9" x14ac:dyDescent="0.25">
      <c r="A1432">
        <v>7457004818</v>
      </c>
      <c r="B1432" t="s">
        <v>9093</v>
      </c>
      <c r="C1432" t="s">
        <v>9777</v>
      </c>
      <c r="D1432">
        <v>310</v>
      </c>
      <c r="H1432" t="s">
        <v>9729</v>
      </c>
      <c r="I1432">
        <v>10</v>
      </c>
    </row>
    <row r="1433" spans="1:9" x14ac:dyDescent="0.25">
      <c r="A1433">
        <v>7457004818</v>
      </c>
      <c r="B1433" t="s">
        <v>9093</v>
      </c>
      <c r="C1433" t="s">
        <v>9778</v>
      </c>
      <c r="D1433">
        <v>1</v>
      </c>
      <c r="H1433" t="s">
        <v>9548</v>
      </c>
      <c r="I1433">
        <v>2</v>
      </c>
    </row>
    <row r="1434" spans="1:9" x14ac:dyDescent="0.25">
      <c r="A1434">
        <v>7457004818</v>
      </c>
      <c r="B1434" t="s">
        <v>9093</v>
      </c>
      <c r="C1434" t="s">
        <v>4001</v>
      </c>
      <c r="D1434">
        <v>1</v>
      </c>
      <c r="H1434" t="s">
        <v>9719</v>
      </c>
      <c r="I1434">
        <v>1</v>
      </c>
    </row>
    <row r="1435" spans="1:9" x14ac:dyDescent="0.25">
      <c r="A1435">
        <v>7457004818</v>
      </c>
      <c r="B1435" t="s">
        <v>9093</v>
      </c>
      <c r="C1435" t="s">
        <v>8716</v>
      </c>
      <c r="D1435">
        <v>2</v>
      </c>
      <c r="H1435" t="s">
        <v>9720</v>
      </c>
      <c r="I1435">
        <v>3</v>
      </c>
    </row>
    <row r="1436" spans="1:9" x14ac:dyDescent="0.25">
      <c r="A1436">
        <v>7457004818</v>
      </c>
      <c r="B1436" t="s">
        <v>9093</v>
      </c>
      <c r="C1436" t="s">
        <v>6015</v>
      </c>
      <c r="D1436">
        <v>1</v>
      </c>
      <c r="H1436" t="s">
        <v>9721</v>
      </c>
      <c r="I1436">
        <v>8</v>
      </c>
    </row>
    <row r="1437" spans="1:9" x14ac:dyDescent="0.25">
      <c r="A1437">
        <v>7457004818</v>
      </c>
      <c r="B1437" t="s">
        <v>9093</v>
      </c>
      <c r="C1437" t="s">
        <v>8714</v>
      </c>
      <c r="D1437">
        <v>5</v>
      </c>
      <c r="H1437" t="s">
        <v>9722</v>
      </c>
      <c r="I1437">
        <v>3</v>
      </c>
    </row>
    <row r="1438" spans="1:9" x14ac:dyDescent="0.25">
      <c r="A1438">
        <v>7452002091</v>
      </c>
      <c r="B1438" t="s">
        <v>9094</v>
      </c>
      <c r="C1438" t="s">
        <v>3014</v>
      </c>
      <c r="D1438">
        <v>1</v>
      </c>
      <c r="H1438" t="s">
        <v>9724</v>
      </c>
      <c r="I1438">
        <v>5</v>
      </c>
    </row>
    <row r="1439" spans="1:9" x14ac:dyDescent="0.25">
      <c r="A1439">
        <v>7452002091</v>
      </c>
      <c r="B1439" t="s">
        <v>9094</v>
      </c>
      <c r="C1439" t="s">
        <v>9779</v>
      </c>
      <c r="D1439">
        <v>1</v>
      </c>
      <c r="H1439" t="s">
        <v>9725</v>
      </c>
      <c r="I1439">
        <v>5</v>
      </c>
    </row>
    <row r="1440" spans="1:9" x14ac:dyDescent="0.25">
      <c r="A1440">
        <v>7452002091</v>
      </c>
      <c r="B1440" t="s">
        <v>9094</v>
      </c>
      <c r="C1440" t="s">
        <v>9780</v>
      </c>
      <c r="D1440">
        <v>1</v>
      </c>
      <c r="H1440" t="s">
        <v>9726</v>
      </c>
      <c r="I1440">
        <v>6</v>
      </c>
    </row>
    <row r="1441" spans="1:9" x14ac:dyDescent="0.25">
      <c r="A1441">
        <v>7452002091</v>
      </c>
      <c r="B1441" t="s">
        <v>9094</v>
      </c>
      <c r="C1441" t="s">
        <v>9781</v>
      </c>
      <c r="D1441">
        <v>1</v>
      </c>
      <c r="H1441" t="s">
        <v>9727</v>
      </c>
      <c r="I1441">
        <v>1</v>
      </c>
    </row>
    <row r="1442" spans="1:9" x14ac:dyDescent="0.25">
      <c r="A1442">
        <v>7452002091</v>
      </c>
      <c r="B1442" t="s">
        <v>9094</v>
      </c>
      <c r="C1442" t="s">
        <v>9782</v>
      </c>
      <c r="D1442">
        <v>1</v>
      </c>
      <c r="H1442" t="s">
        <v>9730</v>
      </c>
      <c r="I1442">
        <v>2</v>
      </c>
    </row>
    <row r="1443" spans="1:9" x14ac:dyDescent="0.25">
      <c r="A1443">
        <v>7452002091</v>
      </c>
      <c r="B1443" t="s">
        <v>9094</v>
      </c>
      <c r="C1443" t="s">
        <v>9783</v>
      </c>
      <c r="D1443">
        <v>1</v>
      </c>
      <c r="H1443" t="s">
        <v>9732</v>
      </c>
      <c r="I1443">
        <v>3</v>
      </c>
    </row>
    <row r="1444" spans="1:9" x14ac:dyDescent="0.25">
      <c r="A1444">
        <v>7452002091</v>
      </c>
      <c r="B1444" t="s">
        <v>9094</v>
      </c>
      <c r="C1444" t="s">
        <v>9784</v>
      </c>
      <c r="D1444">
        <v>1</v>
      </c>
      <c r="H1444" t="s">
        <v>9734</v>
      </c>
      <c r="I1444">
        <v>27</v>
      </c>
    </row>
    <row r="1445" spans="1:9" x14ac:dyDescent="0.25">
      <c r="A1445">
        <v>7452002091</v>
      </c>
      <c r="B1445" t="s">
        <v>9094</v>
      </c>
      <c r="C1445" t="s">
        <v>9785</v>
      </c>
      <c r="D1445">
        <v>1</v>
      </c>
      <c r="H1445" t="s">
        <v>9735</v>
      </c>
      <c r="I1445">
        <v>1</v>
      </c>
    </row>
    <row r="1446" spans="1:9" x14ac:dyDescent="0.25">
      <c r="A1446">
        <v>7452002091</v>
      </c>
      <c r="B1446" t="s">
        <v>9094</v>
      </c>
      <c r="C1446" t="s">
        <v>9786</v>
      </c>
      <c r="D1446">
        <v>1</v>
      </c>
      <c r="H1446" t="s">
        <v>9736</v>
      </c>
      <c r="I1446">
        <v>12</v>
      </c>
    </row>
    <row r="1447" spans="1:9" x14ac:dyDescent="0.25">
      <c r="A1447">
        <v>7452002091</v>
      </c>
      <c r="B1447" t="s">
        <v>9094</v>
      </c>
      <c r="C1447" t="s">
        <v>8820</v>
      </c>
      <c r="D1447">
        <v>1</v>
      </c>
      <c r="H1447" t="s">
        <v>9737</v>
      </c>
      <c r="I1447">
        <v>1</v>
      </c>
    </row>
    <row r="1448" spans="1:9" x14ac:dyDescent="0.25">
      <c r="A1448">
        <v>7452002091</v>
      </c>
      <c r="B1448" t="s">
        <v>9094</v>
      </c>
      <c r="C1448" t="s">
        <v>9787</v>
      </c>
      <c r="D1448">
        <v>1</v>
      </c>
      <c r="H1448" t="s">
        <v>9738</v>
      </c>
      <c r="I1448">
        <v>8</v>
      </c>
    </row>
    <row r="1449" spans="1:9" x14ac:dyDescent="0.25">
      <c r="A1449">
        <v>7452002091</v>
      </c>
      <c r="B1449" t="s">
        <v>9094</v>
      </c>
      <c r="C1449" t="s">
        <v>6716</v>
      </c>
      <c r="D1449">
        <v>1</v>
      </c>
      <c r="H1449" t="s">
        <v>9739</v>
      </c>
      <c r="I1449">
        <v>1</v>
      </c>
    </row>
    <row r="1450" spans="1:9" x14ac:dyDescent="0.25">
      <c r="A1450">
        <v>7452002091</v>
      </c>
      <c r="B1450" t="s">
        <v>9094</v>
      </c>
      <c r="C1450" t="s">
        <v>8842</v>
      </c>
      <c r="D1450">
        <v>1</v>
      </c>
      <c r="H1450" t="s">
        <v>9740</v>
      </c>
      <c r="I1450">
        <v>9</v>
      </c>
    </row>
    <row r="1451" spans="1:9" x14ac:dyDescent="0.25">
      <c r="A1451">
        <v>7452002091</v>
      </c>
      <c r="B1451" t="s">
        <v>9094</v>
      </c>
      <c r="C1451" t="s">
        <v>9788</v>
      </c>
      <c r="D1451">
        <v>1</v>
      </c>
      <c r="H1451" t="s">
        <v>9741</v>
      </c>
      <c r="I1451">
        <v>10</v>
      </c>
    </row>
    <row r="1452" spans="1:9" x14ac:dyDescent="0.25">
      <c r="A1452">
        <v>7452002091</v>
      </c>
      <c r="B1452" t="s">
        <v>9094</v>
      </c>
      <c r="C1452" t="s">
        <v>9789</v>
      </c>
      <c r="D1452">
        <v>1</v>
      </c>
      <c r="H1452" t="s">
        <v>9742</v>
      </c>
      <c r="I1452">
        <v>9</v>
      </c>
    </row>
    <row r="1453" spans="1:9" x14ac:dyDescent="0.25">
      <c r="A1453">
        <v>7452002091</v>
      </c>
      <c r="B1453" t="s">
        <v>9094</v>
      </c>
      <c r="C1453" t="s">
        <v>9790</v>
      </c>
      <c r="D1453">
        <v>1</v>
      </c>
      <c r="H1453" t="s">
        <v>9743</v>
      </c>
      <c r="I1453">
        <v>10</v>
      </c>
    </row>
    <row r="1454" spans="1:9" x14ac:dyDescent="0.25">
      <c r="A1454">
        <v>7452002091</v>
      </c>
      <c r="B1454" t="s">
        <v>9094</v>
      </c>
      <c r="C1454" t="s">
        <v>6834</v>
      </c>
      <c r="D1454">
        <v>1</v>
      </c>
      <c r="H1454" t="s">
        <v>9744</v>
      </c>
      <c r="I1454">
        <v>3</v>
      </c>
    </row>
    <row r="1455" spans="1:9" x14ac:dyDescent="0.25">
      <c r="A1455">
        <v>7452002091</v>
      </c>
      <c r="B1455" t="s">
        <v>9094</v>
      </c>
      <c r="C1455" t="s">
        <v>9791</v>
      </c>
      <c r="D1455">
        <v>1</v>
      </c>
      <c r="H1455" t="s">
        <v>9745</v>
      </c>
      <c r="I1455">
        <v>15</v>
      </c>
    </row>
    <row r="1456" spans="1:9" x14ac:dyDescent="0.25">
      <c r="A1456">
        <v>7452002091</v>
      </c>
      <c r="B1456" t="s">
        <v>9094</v>
      </c>
      <c r="C1456" t="s">
        <v>6845</v>
      </c>
      <c r="D1456">
        <v>1</v>
      </c>
      <c r="H1456" t="s">
        <v>9746</v>
      </c>
      <c r="I1456">
        <v>7</v>
      </c>
    </row>
    <row r="1457" spans="1:9" x14ac:dyDescent="0.25">
      <c r="A1457">
        <v>7432013916</v>
      </c>
      <c r="B1457" t="s">
        <v>9117</v>
      </c>
      <c r="C1457" t="s">
        <v>4842</v>
      </c>
      <c r="D1457">
        <v>1</v>
      </c>
      <c r="H1457" t="s">
        <v>9747</v>
      </c>
      <c r="I1457">
        <v>5</v>
      </c>
    </row>
    <row r="1458" spans="1:9" x14ac:dyDescent="0.25">
      <c r="A1458">
        <v>7453060480</v>
      </c>
      <c r="B1458" t="s">
        <v>9132</v>
      </c>
      <c r="C1458" t="s">
        <v>4876</v>
      </c>
      <c r="D1458">
        <v>1</v>
      </c>
      <c r="H1458" t="s">
        <v>9748</v>
      </c>
      <c r="I1458">
        <v>7</v>
      </c>
    </row>
    <row r="1459" spans="1:9" x14ac:dyDescent="0.25">
      <c r="A1459">
        <v>7453060480</v>
      </c>
      <c r="B1459" t="s">
        <v>9132</v>
      </c>
      <c r="C1459" t="s">
        <v>9792</v>
      </c>
      <c r="D1459">
        <v>1</v>
      </c>
      <c r="H1459" t="s">
        <v>9749</v>
      </c>
      <c r="I1459">
        <v>1</v>
      </c>
    </row>
    <row r="1460" spans="1:9" x14ac:dyDescent="0.25">
      <c r="A1460">
        <v>7453060480</v>
      </c>
      <c r="B1460" t="s">
        <v>9132</v>
      </c>
      <c r="C1460" t="s">
        <v>6708</v>
      </c>
      <c r="D1460">
        <v>1</v>
      </c>
      <c r="H1460" t="s">
        <v>9750</v>
      </c>
      <c r="I1460">
        <v>8</v>
      </c>
    </row>
    <row r="1461" spans="1:9" x14ac:dyDescent="0.25">
      <c r="A1461">
        <v>7453060480</v>
      </c>
      <c r="B1461" t="s">
        <v>9132</v>
      </c>
      <c r="C1461" t="s">
        <v>4889</v>
      </c>
      <c r="D1461">
        <v>1</v>
      </c>
      <c r="H1461" t="s">
        <v>9751</v>
      </c>
      <c r="I1461">
        <v>1</v>
      </c>
    </row>
    <row r="1462" spans="1:9" x14ac:dyDescent="0.25">
      <c r="A1462">
        <v>7453060480</v>
      </c>
      <c r="B1462" t="s">
        <v>9132</v>
      </c>
      <c r="C1462" t="s">
        <v>5537</v>
      </c>
      <c r="D1462">
        <v>1</v>
      </c>
      <c r="H1462" t="s">
        <v>9752</v>
      </c>
      <c r="I1462">
        <v>6</v>
      </c>
    </row>
    <row r="1463" spans="1:9" x14ac:dyDescent="0.25">
      <c r="A1463">
        <v>7453060480</v>
      </c>
      <c r="B1463" t="s">
        <v>9132</v>
      </c>
      <c r="C1463" t="s">
        <v>7171</v>
      </c>
      <c r="D1463">
        <v>3</v>
      </c>
      <c r="H1463" t="s">
        <v>9753</v>
      </c>
      <c r="I1463">
        <v>1</v>
      </c>
    </row>
    <row r="1464" spans="1:9" x14ac:dyDescent="0.25">
      <c r="A1464">
        <v>7453060480</v>
      </c>
      <c r="B1464" t="s">
        <v>9132</v>
      </c>
      <c r="C1464" t="s">
        <v>8821</v>
      </c>
      <c r="D1464">
        <v>1</v>
      </c>
      <c r="H1464" t="s">
        <v>9754</v>
      </c>
      <c r="I1464">
        <v>1</v>
      </c>
    </row>
    <row r="1465" spans="1:9" x14ac:dyDescent="0.25">
      <c r="A1465">
        <v>7453060480</v>
      </c>
      <c r="B1465" t="s">
        <v>9132</v>
      </c>
      <c r="C1465" t="s">
        <v>8826</v>
      </c>
      <c r="D1465">
        <v>1</v>
      </c>
      <c r="H1465" t="s">
        <v>9755</v>
      </c>
      <c r="I1465">
        <v>10</v>
      </c>
    </row>
    <row r="1466" spans="1:9" x14ac:dyDescent="0.25">
      <c r="A1466">
        <v>7453062150</v>
      </c>
      <c r="B1466" t="s">
        <v>8752</v>
      </c>
      <c r="C1466" t="s">
        <v>2440</v>
      </c>
      <c r="D1466">
        <v>1</v>
      </c>
      <c r="F1466">
        <v>7452033815</v>
      </c>
      <c r="G1466" t="s">
        <v>8746</v>
      </c>
      <c r="H1466" t="s">
        <v>1611</v>
      </c>
      <c r="I1466">
        <v>1</v>
      </c>
    </row>
    <row r="1467" spans="1:9" x14ac:dyDescent="0.25">
      <c r="A1467">
        <v>7453062150</v>
      </c>
      <c r="B1467" t="s">
        <v>8752</v>
      </c>
      <c r="C1467" t="s">
        <v>4842</v>
      </c>
      <c r="D1467">
        <v>1</v>
      </c>
      <c r="H1467" t="s">
        <v>8278</v>
      </c>
      <c r="I1467">
        <v>1</v>
      </c>
    </row>
    <row r="1468" spans="1:9" x14ac:dyDescent="0.25">
      <c r="A1468">
        <v>7453062150</v>
      </c>
      <c r="B1468" t="s">
        <v>8752</v>
      </c>
      <c r="C1468" t="s">
        <v>5482</v>
      </c>
      <c r="D1468">
        <v>1</v>
      </c>
      <c r="H1468" t="s">
        <v>8795</v>
      </c>
      <c r="I1468">
        <v>1</v>
      </c>
    </row>
    <row r="1469" spans="1:9" x14ac:dyDescent="0.25">
      <c r="A1469">
        <v>7453062150</v>
      </c>
      <c r="B1469" t="s">
        <v>8752</v>
      </c>
      <c r="C1469" t="s">
        <v>8795</v>
      </c>
      <c r="D1469">
        <v>1</v>
      </c>
      <c r="H1469" t="s">
        <v>8946</v>
      </c>
      <c r="I1469">
        <v>1</v>
      </c>
    </row>
    <row r="1470" spans="1:9" x14ac:dyDescent="0.25">
      <c r="A1470">
        <v>7453062150</v>
      </c>
      <c r="B1470" t="s">
        <v>8752</v>
      </c>
      <c r="C1470" t="s">
        <v>8199</v>
      </c>
      <c r="D1470">
        <v>1</v>
      </c>
      <c r="H1470" t="s">
        <v>9484</v>
      </c>
      <c r="I1470">
        <v>4</v>
      </c>
    </row>
    <row r="1471" spans="1:9" x14ac:dyDescent="0.25">
      <c r="A1471">
        <v>7453062150</v>
      </c>
      <c r="B1471" t="s">
        <v>8752</v>
      </c>
      <c r="C1471" t="s">
        <v>3577</v>
      </c>
      <c r="D1471">
        <v>2</v>
      </c>
      <c r="H1471" t="s">
        <v>8819</v>
      </c>
      <c r="I1471">
        <v>2</v>
      </c>
    </row>
    <row r="1472" spans="1:9" x14ac:dyDescent="0.25">
      <c r="A1472">
        <v>7452106855</v>
      </c>
      <c r="B1472" t="s">
        <v>9163</v>
      </c>
      <c r="C1472" t="s">
        <v>8952</v>
      </c>
      <c r="D1472">
        <v>1</v>
      </c>
      <c r="H1472" t="s">
        <v>4864</v>
      </c>
      <c r="I1472">
        <v>1</v>
      </c>
    </row>
    <row r="1473" spans="1:9" x14ac:dyDescent="0.25">
      <c r="A1473">
        <v>7452106855</v>
      </c>
      <c r="B1473" t="s">
        <v>9163</v>
      </c>
      <c r="C1473" t="s">
        <v>8954</v>
      </c>
      <c r="D1473">
        <v>1</v>
      </c>
      <c r="H1473" t="s">
        <v>5115</v>
      </c>
      <c r="I1473">
        <v>1</v>
      </c>
    </row>
    <row r="1474" spans="1:9" x14ac:dyDescent="0.25">
      <c r="A1474">
        <v>7452106855</v>
      </c>
      <c r="B1474" t="s">
        <v>9163</v>
      </c>
      <c r="C1474" t="s">
        <v>3024</v>
      </c>
      <c r="D1474">
        <v>1</v>
      </c>
      <c r="H1474" t="s">
        <v>5203</v>
      </c>
      <c r="I1474">
        <v>1</v>
      </c>
    </row>
    <row r="1475" spans="1:9" x14ac:dyDescent="0.25">
      <c r="A1475">
        <v>7452106855</v>
      </c>
      <c r="B1475" t="s">
        <v>9163</v>
      </c>
      <c r="C1475" t="s">
        <v>5506</v>
      </c>
      <c r="D1475">
        <v>1</v>
      </c>
      <c r="H1475" t="s">
        <v>5326</v>
      </c>
      <c r="I1475">
        <v>1</v>
      </c>
    </row>
    <row r="1476" spans="1:9" x14ac:dyDescent="0.25">
      <c r="A1476">
        <v>7452106855</v>
      </c>
      <c r="B1476" t="s">
        <v>9163</v>
      </c>
      <c r="C1476" t="s">
        <v>8953</v>
      </c>
      <c r="D1476">
        <v>1</v>
      </c>
      <c r="H1476" t="s">
        <v>5416</v>
      </c>
      <c r="I1476">
        <v>2</v>
      </c>
    </row>
    <row r="1477" spans="1:9" x14ac:dyDescent="0.25">
      <c r="A1477">
        <v>7452106855</v>
      </c>
      <c r="B1477" t="s">
        <v>9163</v>
      </c>
      <c r="C1477" t="s">
        <v>6716</v>
      </c>
      <c r="D1477">
        <v>1</v>
      </c>
      <c r="H1477" t="s">
        <v>5516</v>
      </c>
      <c r="I1477">
        <v>2</v>
      </c>
    </row>
    <row r="1478" spans="1:9" x14ac:dyDescent="0.25">
      <c r="A1478">
        <v>7452106855</v>
      </c>
      <c r="B1478" t="s">
        <v>9163</v>
      </c>
      <c r="C1478" t="s">
        <v>9793</v>
      </c>
      <c r="D1478">
        <v>1</v>
      </c>
      <c r="H1478" t="s">
        <v>9869</v>
      </c>
      <c r="I1478">
        <v>2</v>
      </c>
    </row>
    <row r="1479" spans="1:9" x14ac:dyDescent="0.25">
      <c r="A1479">
        <v>7452106855</v>
      </c>
      <c r="B1479" t="s">
        <v>9163</v>
      </c>
      <c r="C1479" t="s">
        <v>4863</v>
      </c>
      <c r="D1479">
        <v>1</v>
      </c>
      <c r="H1479" t="s">
        <v>9870</v>
      </c>
      <c r="I1479">
        <v>1</v>
      </c>
    </row>
    <row r="1480" spans="1:9" x14ac:dyDescent="0.25">
      <c r="A1480">
        <v>7415020254</v>
      </c>
      <c r="B1480" t="s">
        <v>9175</v>
      </c>
      <c r="C1480" t="s">
        <v>6708</v>
      </c>
      <c r="D1480">
        <v>1</v>
      </c>
      <c r="H1480" t="s">
        <v>9871</v>
      </c>
      <c r="I1480">
        <v>3</v>
      </c>
    </row>
    <row r="1481" spans="1:9" x14ac:dyDescent="0.25">
      <c r="A1481">
        <v>7415020254</v>
      </c>
      <c r="B1481" t="s">
        <v>9175</v>
      </c>
      <c r="C1481" t="s">
        <v>8010</v>
      </c>
      <c r="D1481">
        <v>1</v>
      </c>
      <c r="H1481" t="s">
        <v>9872</v>
      </c>
      <c r="I1481">
        <v>1</v>
      </c>
    </row>
    <row r="1482" spans="1:9" x14ac:dyDescent="0.25">
      <c r="A1482">
        <v>7415020254</v>
      </c>
      <c r="B1482" t="s">
        <v>9175</v>
      </c>
      <c r="C1482" t="s">
        <v>6835</v>
      </c>
      <c r="D1482">
        <v>1</v>
      </c>
      <c r="F1482">
        <v>7452054678</v>
      </c>
      <c r="G1482" t="s">
        <v>8748</v>
      </c>
      <c r="H1482" t="s">
        <v>1611</v>
      </c>
      <c r="I1482">
        <v>3</v>
      </c>
    </row>
    <row r="1483" spans="1:9" x14ac:dyDescent="0.25">
      <c r="A1483">
        <v>7417001747</v>
      </c>
      <c r="B1483" t="s">
        <v>8707</v>
      </c>
      <c r="C1483" t="s">
        <v>4259</v>
      </c>
      <c r="D1483">
        <v>1</v>
      </c>
      <c r="H1483" t="s">
        <v>6834</v>
      </c>
      <c r="I1483">
        <v>4</v>
      </c>
    </row>
    <row r="1484" spans="1:9" x14ac:dyDescent="0.25">
      <c r="A1484">
        <v>7417001747</v>
      </c>
      <c r="B1484" t="s">
        <v>8707</v>
      </c>
      <c r="C1484" t="s">
        <v>2668</v>
      </c>
      <c r="D1484">
        <v>3</v>
      </c>
      <c r="H1484" t="s">
        <v>8795</v>
      </c>
      <c r="I1484">
        <v>5</v>
      </c>
    </row>
    <row r="1485" spans="1:9" x14ac:dyDescent="0.25">
      <c r="A1485">
        <v>7417001747</v>
      </c>
      <c r="B1485" t="s">
        <v>8707</v>
      </c>
      <c r="C1485" t="s">
        <v>5178</v>
      </c>
      <c r="D1485">
        <v>5</v>
      </c>
      <c r="H1485" t="s">
        <v>9626</v>
      </c>
      <c r="I1485">
        <v>1</v>
      </c>
    </row>
    <row r="1486" spans="1:9" x14ac:dyDescent="0.25">
      <c r="A1486">
        <v>7417001747</v>
      </c>
      <c r="B1486" t="s">
        <v>8707</v>
      </c>
      <c r="C1486" t="s">
        <v>9794</v>
      </c>
      <c r="D1486">
        <v>10</v>
      </c>
      <c r="H1486" t="s">
        <v>8806</v>
      </c>
      <c r="I1486">
        <v>1</v>
      </c>
    </row>
    <row r="1487" spans="1:9" x14ac:dyDescent="0.25">
      <c r="A1487">
        <v>7417001747</v>
      </c>
      <c r="B1487" t="s">
        <v>8707</v>
      </c>
      <c r="C1487" t="s">
        <v>4883</v>
      </c>
      <c r="D1487">
        <v>2</v>
      </c>
      <c r="H1487" t="s">
        <v>8701</v>
      </c>
      <c r="I1487">
        <v>1</v>
      </c>
    </row>
    <row r="1488" spans="1:9" x14ac:dyDescent="0.25">
      <c r="A1488">
        <v>7417001747</v>
      </c>
      <c r="B1488" t="s">
        <v>8707</v>
      </c>
      <c r="C1488" t="s">
        <v>8884</v>
      </c>
      <c r="D1488">
        <v>5</v>
      </c>
      <c r="H1488" t="s">
        <v>2260</v>
      </c>
      <c r="I1488">
        <v>1</v>
      </c>
    </row>
    <row r="1489" spans="1:9" x14ac:dyDescent="0.25">
      <c r="A1489">
        <v>7417001747</v>
      </c>
      <c r="B1489" t="s">
        <v>8707</v>
      </c>
      <c r="C1489" t="s">
        <v>9795</v>
      </c>
      <c r="D1489">
        <v>3</v>
      </c>
      <c r="H1489" t="s">
        <v>9501</v>
      </c>
      <c r="I1489">
        <v>1</v>
      </c>
    </row>
    <row r="1490" spans="1:9" x14ac:dyDescent="0.25">
      <c r="A1490">
        <v>7417001747</v>
      </c>
      <c r="B1490" t="s">
        <v>8707</v>
      </c>
      <c r="C1490" t="s">
        <v>1682</v>
      </c>
      <c r="D1490">
        <v>9</v>
      </c>
      <c r="H1490" t="s">
        <v>7200</v>
      </c>
      <c r="I1490">
        <v>1</v>
      </c>
    </row>
    <row r="1491" spans="1:9" x14ac:dyDescent="0.25">
      <c r="A1491">
        <v>7417001747</v>
      </c>
      <c r="B1491" t="s">
        <v>8707</v>
      </c>
      <c r="C1491" t="s">
        <v>8885</v>
      </c>
      <c r="D1491">
        <v>2</v>
      </c>
      <c r="H1491" t="s">
        <v>8949</v>
      </c>
      <c r="I1491">
        <v>2</v>
      </c>
    </row>
    <row r="1492" spans="1:9" x14ac:dyDescent="0.25">
      <c r="A1492">
        <v>7417001747</v>
      </c>
      <c r="B1492" t="s">
        <v>8707</v>
      </c>
      <c r="C1492" t="s">
        <v>5028</v>
      </c>
      <c r="D1492">
        <v>4</v>
      </c>
      <c r="H1492" t="s">
        <v>4513</v>
      </c>
      <c r="I1492">
        <v>1</v>
      </c>
    </row>
    <row r="1493" spans="1:9" x14ac:dyDescent="0.25">
      <c r="A1493">
        <v>7417001747</v>
      </c>
      <c r="B1493" t="s">
        <v>8707</v>
      </c>
      <c r="C1493" t="s">
        <v>4358</v>
      </c>
      <c r="D1493">
        <v>4</v>
      </c>
      <c r="H1493" t="s">
        <v>8771</v>
      </c>
      <c r="I1493">
        <v>10</v>
      </c>
    </row>
    <row r="1494" spans="1:9" x14ac:dyDescent="0.25">
      <c r="A1494">
        <v>7417001747</v>
      </c>
      <c r="B1494" t="s">
        <v>8707</v>
      </c>
      <c r="C1494" t="s">
        <v>1433</v>
      </c>
      <c r="D1494">
        <v>2</v>
      </c>
      <c r="H1494" t="s">
        <v>8819</v>
      </c>
      <c r="I1494">
        <v>5</v>
      </c>
    </row>
    <row r="1495" spans="1:9" x14ac:dyDescent="0.25">
      <c r="A1495">
        <v>7417001747</v>
      </c>
      <c r="B1495" t="s">
        <v>8707</v>
      </c>
      <c r="C1495" t="s">
        <v>2596</v>
      </c>
      <c r="D1495">
        <v>2</v>
      </c>
      <c r="H1495" t="s">
        <v>8820</v>
      </c>
      <c r="I1495">
        <v>3</v>
      </c>
    </row>
    <row r="1496" spans="1:9" x14ac:dyDescent="0.25">
      <c r="A1496">
        <v>7417001747</v>
      </c>
      <c r="B1496" t="s">
        <v>8707</v>
      </c>
      <c r="C1496" t="s">
        <v>1530</v>
      </c>
      <c r="D1496">
        <v>2</v>
      </c>
      <c r="H1496" t="s">
        <v>8789</v>
      </c>
      <c r="I1496">
        <v>1</v>
      </c>
    </row>
    <row r="1497" spans="1:9" x14ac:dyDescent="0.25">
      <c r="A1497">
        <v>7417001747</v>
      </c>
      <c r="B1497" t="s">
        <v>8707</v>
      </c>
      <c r="C1497" t="s">
        <v>1538</v>
      </c>
      <c r="D1497">
        <v>2</v>
      </c>
      <c r="H1497" t="s">
        <v>5017</v>
      </c>
      <c r="I1497">
        <v>1</v>
      </c>
    </row>
    <row r="1498" spans="1:9" x14ac:dyDescent="0.25">
      <c r="A1498">
        <v>7417001747</v>
      </c>
      <c r="B1498" t="s">
        <v>8707</v>
      </c>
      <c r="C1498" t="s">
        <v>5537</v>
      </c>
      <c r="D1498">
        <v>6</v>
      </c>
      <c r="H1498" t="s">
        <v>5174</v>
      </c>
      <c r="I1498">
        <v>1</v>
      </c>
    </row>
    <row r="1499" spans="1:9" x14ac:dyDescent="0.25">
      <c r="A1499">
        <v>7417001747</v>
      </c>
      <c r="B1499" t="s">
        <v>8707</v>
      </c>
      <c r="C1499" t="s">
        <v>2524</v>
      </c>
      <c r="D1499">
        <v>3</v>
      </c>
      <c r="H1499" t="s">
        <v>5203</v>
      </c>
      <c r="I1499">
        <v>3</v>
      </c>
    </row>
    <row r="1500" spans="1:9" x14ac:dyDescent="0.25">
      <c r="A1500">
        <v>7405000428</v>
      </c>
      <c r="B1500" t="s">
        <v>8692</v>
      </c>
      <c r="C1500" t="s">
        <v>4043</v>
      </c>
      <c r="D1500">
        <v>6</v>
      </c>
      <c r="H1500" t="s">
        <v>5537</v>
      </c>
      <c r="I1500">
        <v>1</v>
      </c>
    </row>
    <row r="1501" spans="1:9" x14ac:dyDescent="0.25">
      <c r="A1501">
        <v>7405000428</v>
      </c>
      <c r="B1501" t="s">
        <v>8692</v>
      </c>
      <c r="C1501" t="s">
        <v>9332</v>
      </c>
      <c r="D1501">
        <v>1</v>
      </c>
      <c r="H1501" t="s">
        <v>5558</v>
      </c>
      <c r="I1501">
        <v>1</v>
      </c>
    </row>
    <row r="1502" spans="1:9" x14ac:dyDescent="0.25">
      <c r="A1502">
        <v>7405000428</v>
      </c>
      <c r="B1502" t="s">
        <v>8692</v>
      </c>
      <c r="C1502" t="s">
        <v>8716</v>
      </c>
      <c r="D1502">
        <v>2</v>
      </c>
      <c r="H1502" t="s">
        <v>9509</v>
      </c>
      <c r="I1502">
        <v>5</v>
      </c>
    </row>
    <row r="1503" spans="1:9" x14ac:dyDescent="0.25">
      <c r="A1503">
        <v>7405000428</v>
      </c>
      <c r="B1503" t="s">
        <v>8692</v>
      </c>
      <c r="C1503" t="s">
        <v>6725</v>
      </c>
      <c r="D1503">
        <v>1</v>
      </c>
      <c r="H1503" t="s">
        <v>4303</v>
      </c>
      <c r="I1503">
        <v>1</v>
      </c>
    </row>
    <row r="1504" spans="1:9" x14ac:dyDescent="0.25">
      <c r="A1504">
        <v>7405000428</v>
      </c>
      <c r="B1504" t="s">
        <v>8692</v>
      </c>
      <c r="C1504" t="s">
        <v>9796</v>
      </c>
      <c r="D1504">
        <v>8</v>
      </c>
      <c r="H1504" t="s">
        <v>9831</v>
      </c>
      <c r="I1504">
        <v>5</v>
      </c>
    </row>
    <row r="1505" spans="1:9" x14ac:dyDescent="0.25">
      <c r="A1505">
        <v>7405000428</v>
      </c>
      <c r="B1505" t="s">
        <v>8692</v>
      </c>
      <c r="C1505" t="s">
        <v>4883</v>
      </c>
      <c r="D1505">
        <v>1</v>
      </c>
      <c r="H1505" t="s">
        <v>9832</v>
      </c>
      <c r="I1505">
        <v>1</v>
      </c>
    </row>
    <row r="1506" spans="1:9" x14ac:dyDescent="0.25">
      <c r="A1506">
        <v>7405000428</v>
      </c>
      <c r="B1506" t="s">
        <v>8692</v>
      </c>
      <c r="C1506" t="s">
        <v>2260</v>
      </c>
      <c r="D1506">
        <v>1</v>
      </c>
      <c r="F1506">
        <v>7452106855</v>
      </c>
      <c r="G1506" t="s">
        <v>9163</v>
      </c>
      <c r="H1506" t="s">
        <v>8952</v>
      </c>
      <c r="I1506">
        <v>1</v>
      </c>
    </row>
    <row r="1507" spans="1:9" x14ac:dyDescent="0.25">
      <c r="A1507">
        <v>7405000428</v>
      </c>
      <c r="B1507" t="s">
        <v>8692</v>
      </c>
      <c r="C1507" t="s">
        <v>4513</v>
      </c>
      <c r="D1507">
        <v>6</v>
      </c>
      <c r="H1507" t="s">
        <v>8954</v>
      </c>
      <c r="I1507">
        <v>1</v>
      </c>
    </row>
    <row r="1508" spans="1:9" x14ac:dyDescent="0.25">
      <c r="A1508">
        <v>7405000428</v>
      </c>
      <c r="B1508" t="s">
        <v>8692</v>
      </c>
      <c r="C1508" t="s">
        <v>4983</v>
      </c>
      <c r="D1508">
        <v>1</v>
      </c>
      <c r="H1508" t="s">
        <v>6716</v>
      </c>
      <c r="I1508">
        <v>1</v>
      </c>
    </row>
    <row r="1509" spans="1:9" x14ac:dyDescent="0.25">
      <c r="A1509">
        <v>7405000428</v>
      </c>
      <c r="B1509" t="s">
        <v>8692</v>
      </c>
      <c r="C1509" t="s">
        <v>5567</v>
      </c>
      <c r="D1509">
        <v>1</v>
      </c>
      <c r="H1509" t="s">
        <v>8953</v>
      </c>
      <c r="I1509">
        <v>1</v>
      </c>
    </row>
    <row r="1510" spans="1:9" x14ac:dyDescent="0.25">
      <c r="A1510">
        <v>7405000428</v>
      </c>
      <c r="B1510" t="s">
        <v>8692</v>
      </c>
      <c r="C1510" t="s">
        <v>4210</v>
      </c>
      <c r="D1510">
        <v>1</v>
      </c>
      <c r="H1510" t="s">
        <v>5506</v>
      </c>
      <c r="I1510">
        <v>1</v>
      </c>
    </row>
    <row r="1511" spans="1:9" x14ac:dyDescent="0.25">
      <c r="A1511">
        <v>7405000428</v>
      </c>
      <c r="B1511" t="s">
        <v>8692</v>
      </c>
      <c r="C1511" t="s">
        <v>4550</v>
      </c>
      <c r="D1511">
        <v>1</v>
      </c>
      <c r="H1511" t="s">
        <v>3024</v>
      </c>
      <c r="I1511">
        <v>1</v>
      </c>
    </row>
    <row r="1512" spans="1:9" x14ac:dyDescent="0.25">
      <c r="A1512">
        <v>7405000428</v>
      </c>
      <c r="B1512" t="s">
        <v>8692</v>
      </c>
      <c r="C1512" t="s">
        <v>8793</v>
      </c>
      <c r="D1512">
        <v>6</v>
      </c>
      <c r="H1512" t="s">
        <v>9793</v>
      </c>
      <c r="I1512">
        <v>1</v>
      </c>
    </row>
    <row r="1513" spans="1:9" x14ac:dyDescent="0.25">
      <c r="A1513">
        <v>7405000428</v>
      </c>
      <c r="B1513" t="s">
        <v>8692</v>
      </c>
      <c r="C1513" t="s">
        <v>4043</v>
      </c>
      <c r="D1513">
        <v>1</v>
      </c>
      <c r="H1513" t="s">
        <v>4863</v>
      </c>
      <c r="I1513">
        <v>1</v>
      </c>
    </row>
    <row r="1514" spans="1:9" x14ac:dyDescent="0.25">
      <c r="A1514">
        <v>7405000428</v>
      </c>
      <c r="B1514" t="s">
        <v>8692</v>
      </c>
      <c r="C1514" t="s">
        <v>6716</v>
      </c>
      <c r="D1514">
        <v>4</v>
      </c>
      <c r="F1514">
        <v>7453006148</v>
      </c>
      <c r="G1514" t="s">
        <v>8750</v>
      </c>
      <c r="H1514" t="s">
        <v>8795</v>
      </c>
      <c r="I1514">
        <v>1</v>
      </c>
    </row>
    <row r="1515" spans="1:9" x14ac:dyDescent="0.25">
      <c r="A1515">
        <v>7405000428</v>
      </c>
      <c r="B1515" t="s">
        <v>8692</v>
      </c>
      <c r="C1515" t="s">
        <v>4837</v>
      </c>
      <c r="D1515">
        <v>3</v>
      </c>
      <c r="H1515" t="s">
        <v>8810</v>
      </c>
      <c r="I1515">
        <v>1</v>
      </c>
    </row>
    <row r="1516" spans="1:9" x14ac:dyDescent="0.25">
      <c r="A1516">
        <v>7405000428</v>
      </c>
      <c r="B1516" t="s">
        <v>8692</v>
      </c>
      <c r="C1516" t="s">
        <v>9337</v>
      </c>
      <c r="D1516">
        <v>1</v>
      </c>
      <c r="H1516" t="s">
        <v>3710</v>
      </c>
      <c r="I1516">
        <v>1</v>
      </c>
    </row>
    <row r="1517" spans="1:9" x14ac:dyDescent="0.25">
      <c r="A1517">
        <v>7405000428</v>
      </c>
      <c r="B1517" t="s">
        <v>8692</v>
      </c>
      <c r="C1517" t="s">
        <v>9797</v>
      </c>
      <c r="D1517">
        <v>1</v>
      </c>
      <c r="H1517" t="s">
        <v>4761</v>
      </c>
      <c r="I1517">
        <v>1</v>
      </c>
    </row>
    <row r="1518" spans="1:9" x14ac:dyDescent="0.25">
      <c r="A1518">
        <v>7405000428</v>
      </c>
      <c r="B1518" t="s">
        <v>8692</v>
      </c>
      <c r="C1518" t="s">
        <v>5148</v>
      </c>
      <c r="D1518">
        <v>1</v>
      </c>
      <c r="H1518" t="s">
        <v>8819</v>
      </c>
      <c r="I1518">
        <v>1</v>
      </c>
    </row>
    <row r="1519" spans="1:9" x14ac:dyDescent="0.25">
      <c r="A1519">
        <v>7405000428</v>
      </c>
      <c r="B1519" t="s">
        <v>8692</v>
      </c>
      <c r="C1519" t="s">
        <v>6716</v>
      </c>
      <c r="D1519">
        <v>1</v>
      </c>
      <c r="H1519" t="s">
        <v>4840</v>
      </c>
      <c r="I1519">
        <v>1</v>
      </c>
    </row>
    <row r="1520" spans="1:9" x14ac:dyDescent="0.25">
      <c r="A1520">
        <v>7405000428</v>
      </c>
      <c r="B1520" t="s">
        <v>8692</v>
      </c>
      <c r="C1520" t="s">
        <v>4851</v>
      </c>
      <c r="D1520">
        <v>1</v>
      </c>
      <c r="H1520" t="s">
        <v>5203</v>
      </c>
      <c r="I1520">
        <v>1</v>
      </c>
    </row>
    <row r="1521" spans="1:9" x14ac:dyDescent="0.25">
      <c r="A1521">
        <v>7405000428</v>
      </c>
      <c r="B1521" t="s">
        <v>8692</v>
      </c>
      <c r="C1521" t="s">
        <v>8744</v>
      </c>
      <c r="D1521">
        <v>3</v>
      </c>
      <c r="H1521" t="s">
        <v>10008</v>
      </c>
      <c r="I1521">
        <v>1</v>
      </c>
    </row>
    <row r="1522" spans="1:9" x14ac:dyDescent="0.25">
      <c r="A1522">
        <v>7405000428</v>
      </c>
      <c r="B1522" t="s">
        <v>8692</v>
      </c>
      <c r="C1522" t="s">
        <v>9798</v>
      </c>
      <c r="D1522">
        <v>1</v>
      </c>
      <c r="H1522" t="s">
        <v>10009</v>
      </c>
      <c r="I1522">
        <v>1</v>
      </c>
    </row>
    <row r="1523" spans="1:9" x14ac:dyDescent="0.25">
      <c r="A1523">
        <v>7405000428</v>
      </c>
      <c r="B1523" t="s">
        <v>8692</v>
      </c>
      <c r="C1523" t="s">
        <v>8701</v>
      </c>
      <c r="D1523">
        <v>1</v>
      </c>
      <c r="H1523" t="s">
        <v>10010</v>
      </c>
      <c r="I1523">
        <v>1</v>
      </c>
    </row>
    <row r="1524" spans="1:9" x14ac:dyDescent="0.25">
      <c r="A1524">
        <v>7405000428</v>
      </c>
      <c r="B1524" t="s">
        <v>8692</v>
      </c>
      <c r="C1524" t="s">
        <v>8239</v>
      </c>
      <c r="D1524">
        <v>1</v>
      </c>
      <c r="F1524">
        <v>7453012173</v>
      </c>
      <c r="G1524" t="s">
        <v>8751</v>
      </c>
      <c r="H1524" t="s">
        <v>8736</v>
      </c>
      <c r="I1524">
        <v>1</v>
      </c>
    </row>
    <row r="1525" spans="1:9" x14ac:dyDescent="0.25">
      <c r="A1525">
        <v>7405000428</v>
      </c>
      <c r="B1525" t="s">
        <v>8692</v>
      </c>
      <c r="C1525" t="s">
        <v>6834</v>
      </c>
      <c r="D1525">
        <v>3</v>
      </c>
      <c r="H1525" t="s">
        <v>6708</v>
      </c>
      <c r="I1525">
        <v>1</v>
      </c>
    </row>
    <row r="1526" spans="1:9" x14ac:dyDescent="0.25">
      <c r="A1526">
        <v>7405000428</v>
      </c>
      <c r="B1526" t="s">
        <v>8692</v>
      </c>
      <c r="C1526" t="s">
        <v>8204</v>
      </c>
      <c r="D1526">
        <v>1</v>
      </c>
      <c r="H1526" t="s">
        <v>6716</v>
      </c>
      <c r="I1526">
        <v>2</v>
      </c>
    </row>
    <row r="1527" spans="1:9" x14ac:dyDescent="0.25">
      <c r="A1527">
        <v>7405000428</v>
      </c>
      <c r="B1527" t="s">
        <v>8692</v>
      </c>
      <c r="C1527" t="s">
        <v>6725</v>
      </c>
      <c r="D1527">
        <v>3</v>
      </c>
      <c r="H1527" t="s">
        <v>6835</v>
      </c>
      <c r="I1527">
        <v>1</v>
      </c>
    </row>
    <row r="1528" spans="1:9" x14ac:dyDescent="0.25">
      <c r="A1528">
        <v>7405000428</v>
      </c>
      <c r="B1528" t="s">
        <v>8692</v>
      </c>
      <c r="C1528" t="s">
        <v>8743</v>
      </c>
      <c r="D1528">
        <v>1</v>
      </c>
      <c r="H1528" t="s">
        <v>8732</v>
      </c>
      <c r="I1528">
        <v>1</v>
      </c>
    </row>
    <row r="1529" spans="1:9" x14ac:dyDescent="0.25">
      <c r="A1529">
        <v>7405000428</v>
      </c>
      <c r="B1529" t="s">
        <v>8692</v>
      </c>
      <c r="C1529" t="s">
        <v>8995</v>
      </c>
      <c r="D1529">
        <v>1</v>
      </c>
      <c r="H1529" t="s">
        <v>8731</v>
      </c>
      <c r="I1529">
        <v>1</v>
      </c>
    </row>
    <row r="1530" spans="1:9" x14ac:dyDescent="0.25">
      <c r="A1530">
        <v>7405000428</v>
      </c>
      <c r="B1530" t="s">
        <v>8692</v>
      </c>
      <c r="C1530" t="s">
        <v>6760</v>
      </c>
      <c r="D1530">
        <v>3</v>
      </c>
      <c r="H1530" t="s">
        <v>9583</v>
      </c>
      <c r="I1530">
        <v>1</v>
      </c>
    </row>
    <row r="1531" spans="1:9" x14ac:dyDescent="0.25">
      <c r="A1531">
        <v>7405000428</v>
      </c>
      <c r="B1531" t="s">
        <v>8692</v>
      </c>
      <c r="C1531" t="s">
        <v>7919</v>
      </c>
      <c r="D1531">
        <v>1</v>
      </c>
      <c r="F1531">
        <v>7453042996</v>
      </c>
      <c r="G1531" t="s">
        <v>9165</v>
      </c>
      <c r="H1531" t="s">
        <v>6756</v>
      </c>
      <c r="I1531">
        <v>3</v>
      </c>
    </row>
    <row r="1532" spans="1:9" x14ac:dyDescent="0.25">
      <c r="A1532">
        <v>7405000428</v>
      </c>
      <c r="B1532" t="s">
        <v>8692</v>
      </c>
      <c r="C1532" t="s">
        <v>8742</v>
      </c>
      <c r="D1532">
        <v>1</v>
      </c>
      <c r="H1532" t="s">
        <v>8956</v>
      </c>
      <c r="I1532">
        <v>3</v>
      </c>
    </row>
    <row r="1533" spans="1:9" x14ac:dyDescent="0.25">
      <c r="A1533">
        <v>7405000428</v>
      </c>
      <c r="B1533" t="s">
        <v>8692</v>
      </c>
      <c r="C1533" t="s">
        <v>9673</v>
      </c>
      <c r="D1533">
        <v>1</v>
      </c>
      <c r="F1533">
        <v>7453060480</v>
      </c>
      <c r="G1533" t="s">
        <v>9132</v>
      </c>
      <c r="H1533" t="s">
        <v>6708</v>
      </c>
      <c r="I1533">
        <v>1</v>
      </c>
    </row>
    <row r="1534" spans="1:9" x14ac:dyDescent="0.25">
      <c r="A1534">
        <v>7405000428</v>
      </c>
      <c r="B1534" t="s">
        <v>8692</v>
      </c>
      <c r="C1534" t="s">
        <v>5326</v>
      </c>
      <c r="D1534">
        <v>1</v>
      </c>
      <c r="H1534" t="s">
        <v>6716</v>
      </c>
      <c r="I1534">
        <v>1</v>
      </c>
    </row>
    <row r="1535" spans="1:9" x14ac:dyDescent="0.25">
      <c r="A1535">
        <v>7405000428</v>
      </c>
      <c r="B1535" t="s">
        <v>8692</v>
      </c>
      <c r="C1535" t="s">
        <v>3925</v>
      </c>
      <c r="D1535">
        <v>1</v>
      </c>
      <c r="H1535" t="s">
        <v>8826</v>
      </c>
      <c r="I1535">
        <v>1</v>
      </c>
    </row>
    <row r="1536" spans="1:9" x14ac:dyDescent="0.25">
      <c r="A1536">
        <v>7405000428</v>
      </c>
      <c r="B1536" t="s">
        <v>8692</v>
      </c>
      <c r="C1536" t="s">
        <v>9337</v>
      </c>
      <c r="D1536">
        <v>1</v>
      </c>
      <c r="H1536" t="s">
        <v>7171</v>
      </c>
      <c r="I1536">
        <v>3</v>
      </c>
    </row>
    <row r="1537" spans="1:9" x14ac:dyDescent="0.25">
      <c r="A1537">
        <v>7405000428</v>
      </c>
      <c r="B1537" t="s">
        <v>8692</v>
      </c>
      <c r="C1537" t="s">
        <v>9799</v>
      </c>
      <c r="D1537">
        <v>1</v>
      </c>
      <c r="H1537" t="s">
        <v>4876</v>
      </c>
      <c r="I1537">
        <v>1</v>
      </c>
    </row>
    <row r="1538" spans="1:9" x14ac:dyDescent="0.25">
      <c r="A1538">
        <v>7405000428</v>
      </c>
      <c r="B1538" t="s">
        <v>8692</v>
      </c>
      <c r="C1538" t="s">
        <v>4856</v>
      </c>
      <c r="D1538">
        <v>1</v>
      </c>
      <c r="H1538" t="s">
        <v>4889</v>
      </c>
      <c r="I1538">
        <v>1</v>
      </c>
    </row>
    <row r="1539" spans="1:9" x14ac:dyDescent="0.25">
      <c r="A1539">
        <v>7405000428</v>
      </c>
      <c r="B1539" t="s">
        <v>8692</v>
      </c>
      <c r="C1539" t="s">
        <v>6848</v>
      </c>
      <c r="D1539">
        <v>1</v>
      </c>
      <c r="H1539" t="s">
        <v>5537</v>
      </c>
      <c r="I1539">
        <v>1</v>
      </c>
    </row>
    <row r="1540" spans="1:9" x14ac:dyDescent="0.25">
      <c r="A1540">
        <v>7405000428</v>
      </c>
      <c r="B1540" t="s">
        <v>8692</v>
      </c>
      <c r="C1540" t="s">
        <v>9428</v>
      </c>
      <c r="D1540">
        <v>1</v>
      </c>
      <c r="H1540" t="s">
        <v>9792</v>
      </c>
      <c r="I1540">
        <v>1</v>
      </c>
    </row>
    <row r="1541" spans="1:9" x14ac:dyDescent="0.25">
      <c r="A1541">
        <v>7405000428</v>
      </c>
      <c r="B1541" t="s">
        <v>8692</v>
      </c>
      <c r="C1541" t="s">
        <v>4001</v>
      </c>
      <c r="D1541">
        <v>3</v>
      </c>
      <c r="F1541">
        <v>7453062150</v>
      </c>
      <c r="G1541" t="s">
        <v>8752</v>
      </c>
      <c r="H1541" t="s">
        <v>8795</v>
      </c>
      <c r="I1541">
        <v>1</v>
      </c>
    </row>
    <row r="1542" spans="1:9" x14ac:dyDescent="0.25">
      <c r="A1542">
        <v>7405000428</v>
      </c>
      <c r="B1542" t="s">
        <v>8692</v>
      </c>
      <c r="C1542" t="s">
        <v>2204</v>
      </c>
      <c r="D1542">
        <v>1</v>
      </c>
      <c r="H1542" t="s">
        <v>8946</v>
      </c>
      <c r="I1542">
        <v>1</v>
      </c>
    </row>
    <row r="1543" spans="1:9" x14ac:dyDescent="0.25">
      <c r="A1543">
        <v>7405000428</v>
      </c>
      <c r="B1543" t="s">
        <v>8692</v>
      </c>
      <c r="C1543" t="s">
        <v>6845</v>
      </c>
      <c r="D1543">
        <v>6</v>
      </c>
      <c r="H1543" t="s">
        <v>3577</v>
      </c>
      <c r="I1543">
        <v>2</v>
      </c>
    </row>
    <row r="1544" spans="1:9" x14ac:dyDescent="0.25">
      <c r="A1544">
        <v>7405000428</v>
      </c>
      <c r="B1544" t="s">
        <v>8692</v>
      </c>
      <c r="C1544" t="s">
        <v>2898</v>
      </c>
      <c r="D1544">
        <v>1</v>
      </c>
      <c r="H1544" t="s">
        <v>8819</v>
      </c>
      <c r="I1544">
        <v>1</v>
      </c>
    </row>
    <row r="1545" spans="1:9" x14ac:dyDescent="0.25">
      <c r="A1545">
        <v>7405000428</v>
      </c>
      <c r="B1545" t="s">
        <v>8692</v>
      </c>
      <c r="C1545" t="s">
        <v>4842</v>
      </c>
      <c r="D1545">
        <v>5</v>
      </c>
      <c r="H1545" t="s">
        <v>8199</v>
      </c>
      <c r="I1545">
        <v>1</v>
      </c>
    </row>
    <row r="1546" spans="1:9" x14ac:dyDescent="0.25">
      <c r="A1546">
        <v>7405000428</v>
      </c>
      <c r="B1546" t="s">
        <v>8692</v>
      </c>
      <c r="C1546" t="s">
        <v>9800</v>
      </c>
      <c r="D1546">
        <v>1</v>
      </c>
      <c r="H1546" t="s">
        <v>8742</v>
      </c>
      <c r="I1546">
        <v>1</v>
      </c>
    </row>
    <row r="1547" spans="1:9" x14ac:dyDescent="0.25">
      <c r="A1547">
        <v>7405000428</v>
      </c>
      <c r="B1547" t="s">
        <v>8692</v>
      </c>
      <c r="C1547" t="s">
        <v>9493</v>
      </c>
      <c r="D1547">
        <v>1</v>
      </c>
      <c r="F1547">
        <v>7453140915</v>
      </c>
      <c r="G1547" t="s">
        <v>8753</v>
      </c>
      <c r="H1547" t="s">
        <v>8770</v>
      </c>
      <c r="I1547">
        <v>1</v>
      </c>
    </row>
    <row r="1548" spans="1:9" x14ac:dyDescent="0.25">
      <c r="A1548">
        <v>7405000428</v>
      </c>
      <c r="B1548" t="s">
        <v>8692</v>
      </c>
      <c r="C1548" t="s">
        <v>5416</v>
      </c>
      <c r="D1548">
        <v>1</v>
      </c>
      <c r="H1548" t="s">
        <v>1527</v>
      </c>
      <c r="I1548">
        <v>1</v>
      </c>
    </row>
    <row r="1549" spans="1:9" x14ac:dyDescent="0.25">
      <c r="A1549">
        <v>7405000428</v>
      </c>
      <c r="B1549" t="s">
        <v>8692</v>
      </c>
      <c r="C1549" t="s">
        <v>9801</v>
      </c>
      <c r="D1549">
        <v>1</v>
      </c>
      <c r="H1549" t="s">
        <v>1611</v>
      </c>
      <c r="I1549">
        <v>1</v>
      </c>
    </row>
    <row r="1550" spans="1:9" x14ac:dyDescent="0.25">
      <c r="A1550">
        <v>7405000428</v>
      </c>
      <c r="B1550" t="s">
        <v>8692</v>
      </c>
      <c r="C1550" t="s">
        <v>9802</v>
      </c>
      <c r="D1550">
        <v>1</v>
      </c>
      <c r="H1550" t="s">
        <v>8772</v>
      </c>
      <c r="I1550">
        <v>1</v>
      </c>
    </row>
    <row r="1551" spans="1:9" x14ac:dyDescent="0.25">
      <c r="A1551">
        <v>7405000428</v>
      </c>
      <c r="B1551" t="s">
        <v>8692</v>
      </c>
      <c r="C1551" t="s">
        <v>9803</v>
      </c>
      <c r="D1551">
        <v>1</v>
      </c>
      <c r="H1551" t="s">
        <v>8795</v>
      </c>
      <c r="I1551">
        <v>1</v>
      </c>
    </row>
    <row r="1552" spans="1:9" x14ac:dyDescent="0.25">
      <c r="A1552">
        <v>7405000428</v>
      </c>
      <c r="B1552" t="s">
        <v>8692</v>
      </c>
      <c r="C1552" t="s">
        <v>6716</v>
      </c>
      <c r="D1552">
        <v>4</v>
      </c>
      <c r="H1552" t="s">
        <v>8769</v>
      </c>
      <c r="I1552">
        <v>1</v>
      </c>
    </row>
    <row r="1553" spans="1:9" x14ac:dyDescent="0.25">
      <c r="A1553">
        <v>7405000428</v>
      </c>
      <c r="B1553" t="s">
        <v>8692</v>
      </c>
      <c r="C1553" t="s">
        <v>5537</v>
      </c>
      <c r="D1553">
        <v>1</v>
      </c>
      <c r="H1553" t="s">
        <v>2260</v>
      </c>
      <c r="I1553">
        <v>1</v>
      </c>
    </row>
    <row r="1554" spans="1:9" x14ac:dyDescent="0.25">
      <c r="A1554">
        <v>7405000428</v>
      </c>
      <c r="B1554" t="s">
        <v>8692</v>
      </c>
      <c r="C1554" t="s">
        <v>5753</v>
      </c>
      <c r="D1554">
        <v>1</v>
      </c>
      <c r="H1554" t="s">
        <v>2427</v>
      </c>
      <c r="I1554">
        <v>1</v>
      </c>
    </row>
    <row r="1555" spans="1:9" x14ac:dyDescent="0.25">
      <c r="A1555">
        <v>7405000428</v>
      </c>
      <c r="B1555" t="s">
        <v>8692</v>
      </c>
      <c r="C1555" t="s">
        <v>4882</v>
      </c>
      <c r="D1555">
        <v>1</v>
      </c>
      <c r="H1555" t="s">
        <v>8767</v>
      </c>
      <c r="I1555">
        <v>1</v>
      </c>
    </row>
    <row r="1556" spans="1:9" x14ac:dyDescent="0.25">
      <c r="A1556">
        <v>7405000428</v>
      </c>
      <c r="B1556" t="s">
        <v>8692</v>
      </c>
      <c r="C1556" t="s">
        <v>9804</v>
      </c>
      <c r="D1556">
        <v>1</v>
      </c>
      <c r="H1556" t="s">
        <v>8773</v>
      </c>
      <c r="I1556">
        <v>2</v>
      </c>
    </row>
    <row r="1557" spans="1:9" x14ac:dyDescent="0.25">
      <c r="A1557">
        <v>7405000428</v>
      </c>
      <c r="B1557" t="s">
        <v>8692</v>
      </c>
      <c r="C1557" t="s">
        <v>9626</v>
      </c>
      <c r="D1557">
        <v>1</v>
      </c>
      <c r="H1557" t="s">
        <v>9484</v>
      </c>
      <c r="I1557">
        <v>1</v>
      </c>
    </row>
    <row r="1558" spans="1:9" x14ac:dyDescent="0.25">
      <c r="A1558">
        <v>7405000428</v>
      </c>
      <c r="B1558" t="s">
        <v>8692</v>
      </c>
      <c r="C1558" t="s">
        <v>4842</v>
      </c>
      <c r="D1558">
        <v>2</v>
      </c>
      <c r="H1558" t="s">
        <v>4550</v>
      </c>
      <c r="I1558">
        <v>1</v>
      </c>
    </row>
    <row r="1559" spans="1:9" x14ac:dyDescent="0.25">
      <c r="A1559">
        <v>7405000428</v>
      </c>
      <c r="B1559" t="s">
        <v>8692</v>
      </c>
      <c r="C1559" t="s">
        <v>4864</v>
      </c>
      <c r="D1559">
        <v>1</v>
      </c>
      <c r="H1559" t="s">
        <v>5155</v>
      </c>
      <c r="I1559">
        <v>1</v>
      </c>
    </row>
    <row r="1560" spans="1:9" x14ac:dyDescent="0.25">
      <c r="A1560">
        <v>7405000428</v>
      </c>
      <c r="B1560" t="s">
        <v>8692</v>
      </c>
      <c r="C1560" t="s">
        <v>9337</v>
      </c>
      <c r="D1560">
        <v>2</v>
      </c>
      <c r="H1560" t="s">
        <v>9999</v>
      </c>
      <c r="I1560">
        <v>1</v>
      </c>
    </row>
    <row r="1561" spans="1:9" x14ac:dyDescent="0.25">
      <c r="A1561">
        <v>7405000428</v>
      </c>
      <c r="B1561" t="s">
        <v>8692</v>
      </c>
      <c r="C1561" t="s">
        <v>6845</v>
      </c>
      <c r="D1561">
        <v>1</v>
      </c>
      <c r="H1561" t="s">
        <v>10000</v>
      </c>
      <c r="I1561">
        <v>1</v>
      </c>
    </row>
    <row r="1562" spans="1:9" x14ac:dyDescent="0.25">
      <c r="A1562">
        <v>7405000428</v>
      </c>
      <c r="B1562" t="s">
        <v>8692</v>
      </c>
      <c r="C1562" t="s">
        <v>5180</v>
      </c>
      <c r="D1562">
        <v>5</v>
      </c>
      <c r="H1562" t="s">
        <v>10001</v>
      </c>
      <c r="I1562">
        <v>1</v>
      </c>
    </row>
    <row r="1563" spans="1:9" x14ac:dyDescent="0.25">
      <c r="A1563">
        <v>7405000428</v>
      </c>
      <c r="B1563" t="s">
        <v>8692</v>
      </c>
      <c r="C1563" t="s">
        <v>4390</v>
      </c>
      <c r="D1563">
        <v>1</v>
      </c>
      <c r="F1563">
        <v>7453251929</v>
      </c>
      <c r="G1563" t="s">
        <v>8754</v>
      </c>
      <c r="H1563" t="s">
        <v>8725</v>
      </c>
      <c r="I1563">
        <v>1</v>
      </c>
    </row>
    <row r="1564" spans="1:9" x14ac:dyDescent="0.25">
      <c r="A1564">
        <v>7405000428</v>
      </c>
      <c r="B1564" t="s">
        <v>8692</v>
      </c>
      <c r="C1564" t="s">
        <v>6716</v>
      </c>
      <c r="D1564">
        <v>2</v>
      </c>
      <c r="H1564" t="s">
        <v>4043</v>
      </c>
      <c r="I1564">
        <v>1</v>
      </c>
    </row>
    <row r="1565" spans="1:9" x14ac:dyDescent="0.25">
      <c r="A1565">
        <v>7405000428</v>
      </c>
      <c r="B1565" t="s">
        <v>8692</v>
      </c>
      <c r="C1565" t="s">
        <v>6834</v>
      </c>
      <c r="D1565">
        <v>1</v>
      </c>
      <c r="H1565" t="s">
        <v>8842</v>
      </c>
      <c r="I1565">
        <v>1</v>
      </c>
    </row>
    <row r="1566" spans="1:9" x14ac:dyDescent="0.25">
      <c r="A1566">
        <v>7405000428</v>
      </c>
      <c r="B1566" t="s">
        <v>8692</v>
      </c>
      <c r="C1566" t="s">
        <v>9805</v>
      </c>
      <c r="D1566">
        <v>4</v>
      </c>
      <c r="H1566" t="s">
        <v>8981</v>
      </c>
      <c r="I1566">
        <v>1</v>
      </c>
    </row>
    <row r="1567" spans="1:9" x14ac:dyDescent="0.25">
      <c r="A1567">
        <v>7405000428</v>
      </c>
      <c r="B1567" t="s">
        <v>8692</v>
      </c>
      <c r="C1567" t="s">
        <v>4840</v>
      </c>
      <c r="D1567">
        <v>1</v>
      </c>
      <c r="H1567" t="s">
        <v>9646</v>
      </c>
      <c r="I1567">
        <v>1</v>
      </c>
    </row>
    <row r="1568" spans="1:9" x14ac:dyDescent="0.25">
      <c r="A1568">
        <v>7405000428</v>
      </c>
      <c r="B1568" t="s">
        <v>8692</v>
      </c>
      <c r="C1568" t="s">
        <v>5155</v>
      </c>
      <c r="D1568">
        <v>1</v>
      </c>
      <c r="F1568">
        <v>7455025700</v>
      </c>
      <c r="G1568" t="s">
        <v>8755</v>
      </c>
      <c r="H1568" t="s">
        <v>1445</v>
      </c>
      <c r="I1568">
        <v>3</v>
      </c>
    </row>
    <row r="1569" spans="1:9" x14ac:dyDescent="0.25">
      <c r="A1569">
        <v>7405000428</v>
      </c>
      <c r="B1569" t="s">
        <v>8692</v>
      </c>
      <c r="C1569" t="s">
        <v>9806</v>
      </c>
      <c r="D1569">
        <v>1</v>
      </c>
      <c r="H1569" t="s">
        <v>8914</v>
      </c>
      <c r="I1569">
        <v>2</v>
      </c>
    </row>
    <row r="1570" spans="1:9" x14ac:dyDescent="0.25">
      <c r="A1570">
        <v>7405000428</v>
      </c>
      <c r="B1570" t="s">
        <v>8692</v>
      </c>
      <c r="C1570" t="s">
        <v>3016</v>
      </c>
      <c r="D1570">
        <v>1</v>
      </c>
      <c r="H1570" t="s">
        <v>9660</v>
      </c>
      <c r="I1570">
        <v>3</v>
      </c>
    </row>
    <row r="1571" spans="1:9" x14ac:dyDescent="0.25">
      <c r="A1571">
        <v>7405000428</v>
      </c>
      <c r="B1571" t="s">
        <v>8692</v>
      </c>
      <c r="C1571" t="s">
        <v>9727</v>
      </c>
      <c r="D1571">
        <v>4</v>
      </c>
      <c r="H1571" t="s">
        <v>8725</v>
      </c>
      <c r="I1571">
        <v>7</v>
      </c>
    </row>
    <row r="1572" spans="1:9" x14ac:dyDescent="0.25">
      <c r="A1572">
        <v>7405000428</v>
      </c>
      <c r="B1572" t="s">
        <v>8692</v>
      </c>
      <c r="C1572" t="s">
        <v>6784</v>
      </c>
      <c r="D1572">
        <v>2</v>
      </c>
      <c r="H1572" t="s">
        <v>9662</v>
      </c>
      <c r="I1572">
        <v>2</v>
      </c>
    </row>
    <row r="1573" spans="1:9" x14ac:dyDescent="0.25">
      <c r="A1573">
        <v>7405000428</v>
      </c>
      <c r="B1573" t="s">
        <v>8692</v>
      </c>
      <c r="C1573" t="s">
        <v>2967</v>
      </c>
      <c r="D1573">
        <v>1</v>
      </c>
      <c r="H1573" t="s">
        <v>1861</v>
      </c>
      <c r="I1573">
        <v>8</v>
      </c>
    </row>
    <row r="1574" spans="1:9" x14ac:dyDescent="0.25">
      <c r="A1574">
        <v>7405000428</v>
      </c>
      <c r="B1574" t="s">
        <v>8692</v>
      </c>
      <c r="C1574" t="s">
        <v>6748</v>
      </c>
      <c r="D1574">
        <v>1</v>
      </c>
      <c r="H1574" t="s">
        <v>6716</v>
      </c>
      <c r="I1574">
        <v>1</v>
      </c>
    </row>
    <row r="1575" spans="1:9" x14ac:dyDescent="0.25">
      <c r="A1575">
        <v>7405000428</v>
      </c>
      <c r="B1575" t="s">
        <v>8692</v>
      </c>
      <c r="C1575" t="s">
        <v>4851</v>
      </c>
      <c r="D1575">
        <v>1</v>
      </c>
      <c r="H1575" t="s">
        <v>8795</v>
      </c>
      <c r="I1575">
        <v>4</v>
      </c>
    </row>
    <row r="1576" spans="1:9" x14ac:dyDescent="0.25">
      <c r="A1576">
        <v>7405000428</v>
      </c>
      <c r="B1576" t="s">
        <v>8692</v>
      </c>
      <c r="C1576" t="s">
        <v>7053</v>
      </c>
      <c r="D1576">
        <v>1</v>
      </c>
      <c r="H1576" t="s">
        <v>6848</v>
      </c>
      <c r="I1576">
        <v>1</v>
      </c>
    </row>
    <row r="1577" spans="1:9" x14ac:dyDescent="0.25">
      <c r="A1577">
        <v>7405000428</v>
      </c>
      <c r="B1577" t="s">
        <v>8692</v>
      </c>
      <c r="C1577" t="s">
        <v>6845</v>
      </c>
      <c r="D1577">
        <v>3</v>
      </c>
      <c r="H1577" t="s">
        <v>2260</v>
      </c>
      <c r="I1577">
        <v>1</v>
      </c>
    </row>
    <row r="1578" spans="1:9" x14ac:dyDescent="0.25">
      <c r="A1578">
        <v>7405000428</v>
      </c>
      <c r="B1578" t="s">
        <v>8692</v>
      </c>
      <c r="C1578" t="s">
        <v>9807</v>
      </c>
      <c r="D1578">
        <v>1</v>
      </c>
      <c r="H1578" t="s">
        <v>8919</v>
      </c>
      <c r="I1578">
        <v>9</v>
      </c>
    </row>
    <row r="1579" spans="1:9" x14ac:dyDescent="0.25">
      <c r="A1579">
        <v>7405000428</v>
      </c>
      <c r="B1579" t="s">
        <v>8692</v>
      </c>
      <c r="C1579" t="s">
        <v>6834</v>
      </c>
      <c r="D1579">
        <v>3</v>
      </c>
      <c r="H1579" t="s">
        <v>8886</v>
      </c>
      <c r="I1579">
        <v>3</v>
      </c>
    </row>
    <row r="1580" spans="1:9" x14ac:dyDescent="0.25">
      <c r="A1580">
        <v>7422000795</v>
      </c>
      <c r="B1580" t="s">
        <v>8710</v>
      </c>
      <c r="C1580" t="s">
        <v>6015</v>
      </c>
      <c r="D1580">
        <v>4</v>
      </c>
      <c r="H1580" t="s">
        <v>8721</v>
      </c>
      <c r="I1580">
        <v>2</v>
      </c>
    </row>
    <row r="1581" spans="1:9" x14ac:dyDescent="0.25">
      <c r="A1581">
        <v>7422000795</v>
      </c>
      <c r="B1581" t="s">
        <v>8710</v>
      </c>
      <c r="C1581" t="s">
        <v>6848</v>
      </c>
      <c r="D1581">
        <v>2</v>
      </c>
      <c r="H1581" t="s">
        <v>9658</v>
      </c>
      <c r="I1581">
        <v>1</v>
      </c>
    </row>
    <row r="1582" spans="1:9" x14ac:dyDescent="0.25">
      <c r="A1582">
        <v>7422000795</v>
      </c>
      <c r="B1582" t="s">
        <v>8710</v>
      </c>
      <c r="C1582" t="s">
        <v>9808</v>
      </c>
      <c r="D1582">
        <v>3</v>
      </c>
      <c r="H1582" t="s">
        <v>9656</v>
      </c>
      <c r="I1582">
        <v>1</v>
      </c>
    </row>
    <row r="1583" spans="1:9" x14ac:dyDescent="0.25">
      <c r="A1583">
        <v>7422000795</v>
      </c>
      <c r="B1583" t="s">
        <v>8710</v>
      </c>
      <c r="C1583" t="s">
        <v>9809</v>
      </c>
      <c r="D1583">
        <v>20</v>
      </c>
      <c r="H1583" t="s">
        <v>3710</v>
      </c>
      <c r="I1583">
        <v>7</v>
      </c>
    </row>
    <row r="1584" spans="1:9" x14ac:dyDescent="0.25">
      <c r="A1584">
        <v>7422000795</v>
      </c>
      <c r="B1584" t="s">
        <v>8710</v>
      </c>
      <c r="C1584" t="s">
        <v>4851</v>
      </c>
      <c r="D1584">
        <v>12</v>
      </c>
      <c r="H1584" t="s">
        <v>4043</v>
      </c>
      <c r="I1584">
        <v>1</v>
      </c>
    </row>
    <row r="1585" spans="1:9" x14ac:dyDescent="0.25">
      <c r="A1585">
        <v>7422000795</v>
      </c>
      <c r="B1585" t="s">
        <v>8710</v>
      </c>
      <c r="C1585" t="s">
        <v>5174</v>
      </c>
      <c r="D1585">
        <v>1</v>
      </c>
      <c r="H1585" t="s">
        <v>4442</v>
      </c>
      <c r="I1585">
        <v>2</v>
      </c>
    </row>
    <row r="1586" spans="1:9" x14ac:dyDescent="0.25">
      <c r="A1586">
        <v>7422000795</v>
      </c>
      <c r="B1586" t="s">
        <v>8710</v>
      </c>
      <c r="C1586" t="s">
        <v>4842</v>
      </c>
      <c r="D1586">
        <v>23</v>
      </c>
      <c r="H1586" t="s">
        <v>8917</v>
      </c>
      <c r="I1586">
        <v>2</v>
      </c>
    </row>
    <row r="1587" spans="1:9" x14ac:dyDescent="0.25">
      <c r="A1587">
        <v>7422000795</v>
      </c>
      <c r="B1587" t="s">
        <v>8710</v>
      </c>
      <c r="C1587" t="s">
        <v>9810</v>
      </c>
      <c r="D1587">
        <v>1</v>
      </c>
      <c r="H1587" t="s">
        <v>4793</v>
      </c>
      <c r="I1587">
        <v>3</v>
      </c>
    </row>
    <row r="1588" spans="1:9" x14ac:dyDescent="0.25">
      <c r="A1588">
        <v>7422000795</v>
      </c>
      <c r="B1588" t="s">
        <v>8710</v>
      </c>
      <c r="C1588" t="s">
        <v>2967</v>
      </c>
      <c r="D1588">
        <v>8</v>
      </c>
      <c r="H1588" t="s">
        <v>8819</v>
      </c>
      <c r="I1588">
        <v>2</v>
      </c>
    </row>
    <row r="1589" spans="1:9" x14ac:dyDescent="0.25">
      <c r="A1589">
        <v>7422000795</v>
      </c>
      <c r="B1589" t="s">
        <v>8710</v>
      </c>
      <c r="C1589" t="s">
        <v>6716</v>
      </c>
      <c r="D1589">
        <v>33</v>
      </c>
      <c r="H1589" t="s">
        <v>4840</v>
      </c>
      <c r="I1589">
        <v>1</v>
      </c>
    </row>
    <row r="1590" spans="1:9" x14ac:dyDescent="0.25">
      <c r="A1590">
        <v>7422000795</v>
      </c>
      <c r="B1590" t="s">
        <v>8710</v>
      </c>
      <c r="C1590" t="s">
        <v>2458</v>
      </c>
      <c r="D1590">
        <v>8</v>
      </c>
      <c r="H1590" t="s">
        <v>8820</v>
      </c>
      <c r="I1590">
        <v>16</v>
      </c>
    </row>
    <row r="1591" spans="1:9" x14ac:dyDescent="0.25">
      <c r="A1591">
        <v>7422000795</v>
      </c>
      <c r="B1591" t="s">
        <v>8710</v>
      </c>
      <c r="C1591" t="s">
        <v>2070</v>
      </c>
      <c r="D1591">
        <v>15</v>
      </c>
      <c r="H1591" t="s">
        <v>4983</v>
      </c>
      <c r="I1591">
        <v>1</v>
      </c>
    </row>
    <row r="1592" spans="1:9" x14ac:dyDescent="0.25">
      <c r="A1592">
        <v>7422000795</v>
      </c>
      <c r="B1592" t="s">
        <v>8710</v>
      </c>
      <c r="C1592" t="s">
        <v>9477</v>
      </c>
      <c r="D1592">
        <v>6</v>
      </c>
      <c r="H1592" t="s">
        <v>8815</v>
      </c>
      <c r="I1592">
        <v>16</v>
      </c>
    </row>
    <row r="1593" spans="1:9" x14ac:dyDescent="0.25">
      <c r="A1593">
        <v>7422000795</v>
      </c>
      <c r="B1593" t="s">
        <v>8710</v>
      </c>
      <c r="C1593" t="s">
        <v>6834</v>
      </c>
      <c r="D1593">
        <v>5</v>
      </c>
      <c r="H1593" t="s">
        <v>5124</v>
      </c>
      <c r="I1593">
        <v>6</v>
      </c>
    </row>
    <row r="1594" spans="1:9" x14ac:dyDescent="0.25">
      <c r="A1594">
        <v>7422000795</v>
      </c>
      <c r="B1594" t="s">
        <v>8710</v>
      </c>
      <c r="C1594" t="s">
        <v>9811</v>
      </c>
      <c r="D1594">
        <v>5</v>
      </c>
      <c r="H1594" t="s">
        <v>5148</v>
      </c>
      <c r="I1594">
        <v>46</v>
      </c>
    </row>
    <row r="1595" spans="1:9" x14ac:dyDescent="0.25">
      <c r="A1595">
        <v>7422000795</v>
      </c>
      <c r="B1595" t="s">
        <v>8710</v>
      </c>
      <c r="C1595" t="s">
        <v>9812</v>
      </c>
      <c r="D1595">
        <v>1</v>
      </c>
      <c r="H1595" t="s">
        <v>5150</v>
      </c>
      <c r="I1595">
        <v>11</v>
      </c>
    </row>
    <row r="1596" spans="1:9" x14ac:dyDescent="0.25">
      <c r="A1596">
        <v>7422000795</v>
      </c>
      <c r="B1596" t="s">
        <v>8710</v>
      </c>
      <c r="C1596" t="s">
        <v>1609</v>
      </c>
      <c r="D1596">
        <v>1</v>
      </c>
      <c r="H1596" t="s">
        <v>5155</v>
      </c>
      <c r="I1596">
        <v>20</v>
      </c>
    </row>
    <row r="1597" spans="1:9" x14ac:dyDescent="0.25">
      <c r="A1597">
        <v>7422000795</v>
      </c>
      <c r="B1597" t="s">
        <v>8710</v>
      </c>
      <c r="C1597" t="s">
        <v>5537</v>
      </c>
      <c r="D1597">
        <v>10</v>
      </c>
      <c r="H1597" t="s">
        <v>5326</v>
      </c>
      <c r="I1597">
        <v>15</v>
      </c>
    </row>
    <row r="1598" spans="1:9" x14ac:dyDescent="0.25">
      <c r="A1598">
        <v>7422000795</v>
      </c>
      <c r="B1598" t="s">
        <v>8710</v>
      </c>
      <c r="C1598" t="s">
        <v>6850</v>
      </c>
      <c r="D1598">
        <v>1</v>
      </c>
      <c r="H1598" t="s">
        <v>5416</v>
      </c>
      <c r="I1598">
        <v>14</v>
      </c>
    </row>
    <row r="1599" spans="1:9" x14ac:dyDescent="0.25">
      <c r="A1599">
        <v>7422000795</v>
      </c>
      <c r="B1599" t="s">
        <v>8710</v>
      </c>
      <c r="C1599" t="s">
        <v>3710</v>
      </c>
      <c r="D1599">
        <v>15</v>
      </c>
      <c r="H1599" t="s">
        <v>8742</v>
      </c>
      <c r="I1599">
        <v>2</v>
      </c>
    </row>
    <row r="1600" spans="1:9" x14ac:dyDescent="0.25">
      <c r="A1600">
        <v>7422000795</v>
      </c>
      <c r="B1600" t="s">
        <v>8710</v>
      </c>
      <c r="C1600" t="s">
        <v>1621</v>
      </c>
      <c r="D1600">
        <v>3</v>
      </c>
      <c r="H1600" t="s">
        <v>5502</v>
      </c>
      <c r="I1600">
        <v>1</v>
      </c>
    </row>
    <row r="1601" spans="1:9" x14ac:dyDescent="0.25">
      <c r="A1601">
        <v>7422000795</v>
      </c>
      <c r="B1601" t="s">
        <v>8710</v>
      </c>
      <c r="C1601" t="s">
        <v>6725</v>
      </c>
      <c r="D1601">
        <v>2</v>
      </c>
      <c r="H1601" t="s">
        <v>8798</v>
      </c>
      <c r="I1601">
        <v>12</v>
      </c>
    </row>
    <row r="1602" spans="1:9" x14ac:dyDescent="0.25">
      <c r="A1602">
        <v>7422000795</v>
      </c>
      <c r="B1602" t="s">
        <v>8710</v>
      </c>
      <c r="C1602" t="s">
        <v>9813</v>
      </c>
      <c r="D1602">
        <v>1</v>
      </c>
      <c r="H1602" t="s">
        <v>5557</v>
      </c>
      <c r="I1602">
        <v>5</v>
      </c>
    </row>
    <row r="1603" spans="1:9" x14ac:dyDescent="0.25">
      <c r="A1603">
        <v>7422000795</v>
      </c>
      <c r="B1603" t="s">
        <v>8710</v>
      </c>
      <c r="C1603" t="s">
        <v>9814</v>
      </c>
      <c r="D1603">
        <v>1</v>
      </c>
      <c r="H1603" t="s">
        <v>2293</v>
      </c>
      <c r="I1603">
        <v>1</v>
      </c>
    </row>
    <row r="1604" spans="1:9" x14ac:dyDescent="0.25">
      <c r="A1604">
        <v>7422000795</v>
      </c>
      <c r="B1604" t="s">
        <v>8710</v>
      </c>
      <c r="C1604" t="s">
        <v>9815</v>
      </c>
      <c r="D1604">
        <v>1</v>
      </c>
      <c r="H1604" t="s">
        <v>9659</v>
      </c>
      <c r="I1604">
        <v>1</v>
      </c>
    </row>
    <row r="1605" spans="1:9" x14ac:dyDescent="0.25">
      <c r="A1605">
        <v>7422000795</v>
      </c>
      <c r="B1605" t="s">
        <v>8710</v>
      </c>
      <c r="C1605" t="s">
        <v>8742</v>
      </c>
      <c r="D1605">
        <v>1</v>
      </c>
      <c r="F1605">
        <v>7455033027</v>
      </c>
      <c r="G1605" t="s">
        <v>8756</v>
      </c>
      <c r="H1605" t="s">
        <v>8795</v>
      </c>
      <c r="I1605">
        <v>2</v>
      </c>
    </row>
    <row r="1606" spans="1:9" x14ac:dyDescent="0.25">
      <c r="A1606">
        <v>7422000795</v>
      </c>
      <c r="B1606" t="s">
        <v>8710</v>
      </c>
      <c r="C1606" t="s">
        <v>5203</v>
      </c>
      <c r="D1606">
        <v>33</v>
      </c>
      <c r="H1606" t="s">
        <v>3710</v>
      </c>
      <c r="I1606">
        <v>1</v>
      </c>
    </row>
    <row r="1607" spans="1:9" x14ac:dyDescent="0.25">
      <c r="A1607">
        <v>7422000795</v>
      </c>
      <c r="B1607" t="s">
        <v>8710</v>
      </c>
      <c r="C1607" t="s">
        <v>3197</v>
      </c>
      <c r="D1607">
        <v>5</v>
      </c>
      <c r="H1607" t="s">
        <v>8915</v>
      </c>
      <c r="I1607">
        <v>4</v>
      </c>
    </row>
    <row r="1608" spans="1:9" x14ac:dyDescent="0.25">
      <c r="A1608">
        <v>7422000795</v>
      </c>
      <c r="B1608" t="s">
        <v>8710</v>
      </c>
      <c r="C1608" t="s">
        <v>5326</v>
      </c>
      <c r="D1608">
        <v>3</v>
      </c>
      <c r="H1608" t="s">
        <v>5155</v>
      </c>
      <c r="I1608">
        <v>2</v>
      </c>
    </row>
    <row r="1609" spans="1:9" x14ac:dyDescent="0.25">
      <c r="A1609">
        <v>7422000795</v>
      </c>
      <c r="B1609" t="s">
        <v>8710</v>
      </c>
      <c r="C1609" t="s">
        <v>1611</v>
      </c>
      <c r="D1609">
        <v>1</v>
      </c>
      <c r="H1609" t="s">
        <v>5326</v>
      </c>
      <c r="I1609">
        <v>3</v>
      </c>
    </row>
    <row r="1610" spans="1:9" x14ac:dyDescent="0.25">
      <c r="A1610">
        <v>7422000795</v>
      </c>
      <c r="B1610" t="s">
        <v>8710</v>
      </c>
      <c r="C1610" t="s">
        <v>6109</v>
      </c>
      <c r="D1610">
        <v>1</v>
      </c>
      <c r="F1610">
        <v>7457004818</v>
      </c>
      <c r="G1610" t="s">
        <v>9093</v>
      </c>
      <c r="H1610" t="s">
        <v>6015</v>
      </c>
      <c r="I1610">
        <v>1</v>
      </c>
    </row>
    <row r="1611" spans="1:9" x14ac:dyDescent="0.25">
      <c r="A1611">
        <v>7422000795</v>
      </c>
      <c r="B1611" t="s">
        <v>8710</v>
      </c>
      <c r="C1611" t="s">
        <v>9816</v>
      </c>
      <c r="D1611">
        <v>2</v>
      </c>
      <c r="H1611" t="s">
        <v>1445</v>
      </c>
      <c r="I1611">
        <v>2</v>
      </c>
    </row>
    <row r="1612" spans="1:9" x14ac:dyDescent="0.25">
      <c r="A1612">
        <v>7422000795</v>
      </c>
      <c r="B1612" t="s">
        <v>8710</v>
      </c>
      <c r="C1612" t="s">
        <v>8955</v>
      </c>
      <c r="D1612">
        <v>6</v>
      </c>
      <c r="H1612" t="s">
        <v>8714</v>
      </c>
      <c r="I1612">
        <v>5</v>
      </c>
    </row>
    <row r="1613" spans="1:9" x14ac:dyDescent="0.25">
      <c r="A1613">
        <v>7422000795</v>
      </c>
      <c r="B1613" t="s">
        <v>8710</v>
      </c>
      <c r="C1613" t="s">
        <v>6722</v>
      </c>
      <c r="D1613">
        <v>11</v>
      </c>
      <c r="H1613" t="s">
        <v>8949</v>
      </c>
      <c r="I1613">
        <v>1</v>
      </c>
    </row>
    <row r="1614" spans="1:9" x14ac:dyDescent="0.25">
      <c r="A1614">
        <v>7422000795</v>
      </c>
      <c r="B1614" t="s">
        <v>8710</v>
      </c>
      <c r="C1614" t="s">
        <v>2180</v>
      </c>
      <c r="D1614">
        <v>4</v>
      </c>
      <c r="H1614" t="s">
        <v>9776</v>
      </c>
      <c r="I1614">
        <v>2</v>
      </c>
    </row>
    <row r="1615" spans="1:9" x14ac:dyDescent="0.25">
      <c r="A1615">
        <v>7422000795</v>
      </c>
      <c r="B1615" t="s">
        <v>8710</v>
      </c>
      <c r="C1615" t="s">
        <v>9817</v>
      </c>
      <c r="D1615">
        <v>1</v>
      </c>
      <c r="H1615" t="s">
        <v>9777</v>
      </c>
      <c r="I1615">
        <v>310</v>
      </c>
    </row>
    <row r="1616" spans="1:9" x14ac:dyDescent="0.25">
      <c r="A1616">
        <v>7422000795</v>
      </c>
      <c r="B1616" t="s">
        <v>8710</v>
      </c>
      <c r="C1616" t="s">
        <v>6098</v>
      </c>
      <c r="D1616">
        <v>16</v>
      </c>
      <c r="H1616" t="s">
        <v>9778</v>
      </c>
      <c r="I1616">
        <v>1</v>
      </c>
    </row>
    <row r="1617" spans="1:9" x14ac:dyDescent="0.25">
      <c r="A1617">
        <v>7422000795</v>
      </c>
      <c r="B1617" t="s">
        <v>8710</v>
      </c>
      <c r="C1617" t="s">
        <v>4882</v>
      </c>
      <c r="D1617">
        <v>53</v>
      </c>
      <c r="F1617">
        <v>7457008989</v>
      </c>
      <c r="G1617" t="s">
        <v>8757</v>
      </c>
      <c r="H1617" t="s">
        <v>9875</v>
      </c>
      <c r="I1617">
        <v>2</v>
      </c>
    </row>
    <row r="1618" spans="1:9" x14ac:dyDescent="0.25">
      <c r="A1618">
        <v>7422000795</v>
      </c>
      <c r="B1618" t="s">
        <v>8710</v>
      </c>
      <c r="C1618" t="s">
        <v>4043</v>
      </c>
      <c r="D1618">
        <v>12</v>
      </c>
      <c r="H1618" t="s">
        <v>9876</v>
      </c>
      <c r="I1618">
        <v>2</v>
      </c>
    </row>
    <row r="1619" spans="1:9" x14ac:dyDescent="0.25">
      <c r="A1619">
        <v>7422000795</v>
      </c>
      <c r="B1619" t="s">
        <v>8710</v>
      </c>
      <c r="C1619" t="s">
        <v>9818</v>
      </c>
      <c r="D1619">
        <v>1</v>
      </c>
      <c r="H1619" t="s">
        <v>9877</v>
      </c>
      <c r="I1619">
        <v>1</v>
      </c>
    </row>
    <row r="1620" spans="1:9" x14ac:dyDescent="0.25">
      <c r="A1620">
        <v>7422000795</v>
      </c>
      <c r="B1620" t="s">
        <v>8710</v>
      </c>
      <c r="C1620" t="s">
        <v>7260</v>
      </c>
      <c r="D1620">
        <v>2</v>
      </c>
      <c r="H1620" t="s">
        <v>9878</v>
      </c>
      <c r="I1620">
        <v>2</v>
      </c>
    </row>
    <row r="1621" spans="1:9" x14ac:dyDescent="0.25">
      <c r="A1621">
        <v>7422000795</v>
      </c>
      <c r="B1621" t="s">
        <v>8710</v>
      </c>
      <c r="C1621" t="s">
        <v>9819</v>
      </c>
      <c r="D1621">
        <v>1</v>
      </c>
      <c r="H1621" t="s">
        <v>9879</v>
      </c>
      <c r="I1621">
        <v>2</v>
      </c>
    </row>
    <row r="1622" spans="1:9" x14ac:dyDescent="0.25">
      <c r="A1622">
        <v>7422000795</v>
      </c>
      <c r="B1622" t="s">
        <v>8710</v>
      </c>
      <c r="C1622" t="s">
        <v>4876</v>
      </c>
      <c r="D1622">
        <v>9</v>
      </c>
      <c r="H1622" t="s">
        <v>9880</v>
      </c>
      <c r="I1622">
        <v>1</v>
      </c>
    </row>
    <row r="1623" spans="1:9" x14ac:dyDescent="0.25">
      <c r="A1623">
        <v>7422000795</v>
      </c>
      <c r="B1623" t="s">
        <v>8710</v>
      </c>
      <c r="C1623" t="s">
        <v>7259</v>
      </c>
      <c r="D1623">
        <v>1</v>
      </c>
      <c r="H1623" t="s">
        <v>9881</v>
      </c>
      <c r="I1623">
        <v>3</v>
      </c>
    </row>
    <row r="1624" spans="1:9" x14ac:dyDescent="0.25">
      <c r="A1624">
        <v>7422000795</v>
      </c>
      <c r="B1624" t="s">
        <v>8710</v>
      </c>
      <c r="C1624" t="s">
        <v>9820</v>
      </c>
      <c r="D1624">
        <v>2</v>
      </c>
      <c r="H1624" t="s">
        <v>9882</v>
      </c>
      <c r="I1624">
        <v>1</v>
      </c>
    </row>
    <row r="1625" spans="1:9" x14ac:dyDescent="0.25">
      <c r="A1625">
        <v>7422000795</v>
      </c>
      <c r="B1625" t="s">
        <v>8710</v>
      </c>
      <c r="C1625" t="s">
        <v>4889</v>
      </c>
      <c r="D1625">
        <v>15</v>
      </c>
      <c r="H1625" t="s">
        <v>9883</v>
      </c>
      <c r="I1625">
        <v>1</v>
      </c>
    </row>
    <row r="1626" spans="1:9" x14ac:dyDescent="0.25">
      <c r="A1626">
        <v>7422000795</v>
      </c>
      <c r="B1626" t="s">
        <v>8710</v>
      </c>
      <c r="C1626" t="s">
        <v>8909</v>
      </c>
      <c r="D1626">
        <v>1</v>
      </c>
      <c r="H1626" t="s">
        <v>9884</v>
      </c>
      <c r="I1626">
        <v>1</v>
      </c>
    </row>
    <row r="1627" spans="1:9" x14ac:dyDescent="0.25">
      <c r="A1627">
        <v>7422000795</v>
      </c>
      <c r="B1627" t="s">
        <v>8710</v>
      </c>
      <c r="C1627" t="s">
        <v>9467</v>
      </c>
      <c r="D1627">
        <v>1</v>
      </c>
      <c r="H1627" t="s">
        <v>9885</v>
      </c>
      <c r="I1627">
        <v>7</v>
      </c>
    </row>
    <row r="1628" spans="1:9" x14ac:dyDescent="0.25">
      <c r="A1628">
        <v>7422000795</v>
      </c>
      <c r="B1628" t="s">
        <v>8710</v>
      </c>
      <c r="C1628" t="s">
        <v>4100</v>
      </c>
      <c r="D1628">
        <v>4</v>
      </c>
      <c r="H1628" t="s">
        <v>9886</v>
      </c>
      <c r="I1628">
        <v>2</v>
      </c>
    </row>
    <row r="1629" spans="1:9" x14ac:dyDescent="0.25">
      <c r="A1629">
        <v>7422000795</v>
      </c>
      <c r="B1629" t="s">
        <v>8710</v>
      </c>
      <c r="C1629" t="s">
        <v>5022</v>
      </c>
      <c r="D1629">
        <v>9</v>
      </c>
      <c r="H1629" t="s">
        <v>9887</v>
      </c>
      <c r="I1629">
        <v>1</v>
      </c>
    </row>
    <row r="1630" spans="1:9" x14ac:dyDescent="0.25">
      <c r="A1630">
        <v>7422000795</v>
      </c>
      <c r="B1630" t="s">
        <v>8710</v>
      </c>
      <c r="C1630" t="s">
        <v>8548</v>
      </c>
      <c r="D1630">
        <v>6</v>
      </c>
      <c r="H1630" t="s">
        <v>9888</v>
      </c>
      <c r="I1630">
        <v>1</v>
      </c>
    </row>
    <row r="1631" spans="1:9" x14ac:dyDescent="0.25">
      <c r="A1631">
        <v>7422000795</v>
      </c>
      <c r="B1631" t="s">
        <v>8710</v>
      </c>
      <c r="C1631" t="s">
        <v>9821</v>
      </c>
      <c r="D1631">
        <v>55</v>
      </c>
      <c r="H1631" t="s">
        <v>9889</v>
      </c>
      <c r="I1631">
        <v>1</v>
      </c>
    </row>
    <row r="1632" spans="1:9" x14ac:dyDescent="0.25">
      <c r="A1632">
        <v>7422000795</v>
      </c>
      <c r="B1632" t="s">
        <v>8710</v>
      </c>
      <c r="C1632" t="s">
        <v>3872</v>
      </c>
      <c r="D1632">
        <v>13</v>
      </c>
      <c r="H1632" t="s">
        <v>9890</v>
      </c>
      <c r="I1632">
        <v>1</v>
      </c>
    </row>
    <row r="1633" spans="1:9" x14ac:dyDescent="0.25">
      <c r="A1633">
        <v>7422000795</v>
      </c>
      <c r="B1633" t="s">
        <v>8710</v>
      </c>
      <c r="C1633" t="s">
        <v>4001</v>
      </c>
      <c r="D1633">
        <v>15</v>
      </c>
      <c r="H1633" t="s">
        <v>9891</v>
      </c>
      <c r="I1633">
        <v>2</v>
      </c>
    </row>
    <row r="1634" spans="1:9" x14ac:dyDescent="0.25">
      <c r="A1634">
        <v>7422000795</v>
      </c>
      <c r="B1634" t="s">
        <v>8710</v>
      </c>
      <c r="C1634" t="s">
        <v>8996</v>
      </c>
      <c r="D1634">
        <v>1</v>
      </c>
      <c r="H1634" t="s">
        <v>9892</v>
      </c>
      <c r="I1634">
        <v>1</v>
      </c>
    </row>
    <row r="1635" spans="1:9" x14ac:dyDescent="0.25">
      <c r="A1635">
        <v>7422000795</v>
      </c>
      <c r="B1635" t="s">
        <v>8710</v>
      </c>
      <c r="C1635" t="s">
        <v>9822</v>
      </c>
      <c r="D1635">
        <v>2</v>
      </c>
      <c r="H1635" t="s">
        <v>9893</v>
      </c>
      <c r="I1635">
        <v>1</v>
      </c>
    </row>
    <row r="1636" spans="1:9" x14ac:dyDescent="0.25">
      <c r="A1636">
        <v>7422000795</v>
      </c>
      <c r="B1636" t="s">
        <v>8710</v>
      </c>
      <c r="C1636" t="s">
        <v>8317</v>
      </c>
      <c r="D1636">
        <v>2</v>
      </c>
      <c r="H1636" t="s">
        <v>9894</v>
      </c>
      <c r="I1636">
        <v>1</v>
      </c>
    </row>
    <row r="1637" spans="1:9" x14ac:dyDescent="0.25">
      <c r="A1637">
        <v>7422000795</v>
      </c>
      <c r="B1637" t="s">
        <v>8710</v>
      </c>
      <c r="C1637" t="s">
        <v>5549</v>
      </c>
      <c r="D1637">
        <v>1</v>
      </c>
      <c r="H1637" t="s">
        <v>9895</v>
      </c>
      <c r="I1637">
        <v>1</v>
      </c>
    </row>
    <row r="1638" spans="1:9" x14ac:dyDescent="0.25">
      <c r="A1638">
        <v>7422000795</v>
      </c>
      <c r="B1638" t="s">
        <v>8710</v>
      </c>
      <c r="C1638" t="s">
        <v>6803</v>
      </c>
      <c r="D1638">
        <v>2</v>
      </c>
      <c r="H1638" t="s">
        <v>9896</v>
      </c>
      <c r="I1638">
        <v>2</v>
      </c>
    </row>
    <row r="1639" spans="1:9" x14ac:dyDescent="0.25">
      <c r="A1639">
        <v>7422000795</v>
      </c>
      <c r="B1639" t="s">
        <v>8710</v>
      </c>
      <c r="C1639" t="s">
        <v>9823</v>
      </c>
      <c r="D1639">
        <v>2</v>
      </c>
      <c r="H1639" t="s">
        <v>9897</v>
      </c>
      <c r="I1639">
        <v>1</v>
      </c>
    </row>
    <row r="1640" spans="1:9" x14ac:dyDescent="0.25">
      <c r="A1640">
        <v>7422000795</v>
      </c>
      <c r="B1640" t="s">
        <v>8710</v>
      </c>
      <c r="C1640" t="s">
        <v>2504</v>
      </c>
      <c r="D1640">
        <v>2</v>
      </c>
      <c r="H1640" t="s">
        <v>9898</v>
      </c>
      <c r="I1640">
        <v>2</v>
      </c>
    </row>
    <row r="1641" spans="1:9" x14ac:dyDescent="0.25">
      <c r="A1641">
        <v>7422000795</v>
      </c>
      <c r="B1641" t="s">
        <v>8710</v>
      </c>
      <c r="C1641" t="s">
        <v>6748</v>
      </c>
      <c r="D1641">
        <v>2</v>
      </c>
      <c r="H1641" t="s">
        <v>9899</v>
      </c>
      <c r="I1641">
        <v>1</v>
      </c>
    </row>
    <row r="1642" spans="1:9" x14ac:dyDescent="0.25">
      <c r="A1642">
        <v>7422000795</v>
      </c>
      <c r="B1642" t="s">
        <v>8710</v>
      </c>
      <c r="C1642" t="s">
        <v>1277</v>
      </c>
      <c r="D1642">
        <v>46</v>
      </c>
      <c r="H1642" t="s">
        <v>9900</v>
      </c>
      <c r="I1642">
        <v>2</v>
      </c>
    </row>
    <row r="1643" spans="1:9" x14ac:dyDescent="0.25">
      <c r="A1643">
        <v>7422000795</v>
      </c>
      <c r="B1643" t="s">
        <v>8710</v>
      </c>
      <c r="C1643" t="s">
        <v>9824</v>
      </c>
      <c r="D1643">
        <v>1</v>
      </c>
      <c r="H1643" t="s">
        <v>9901</v>
      </c>
      <c r="I1643">
        <v>2</v>
      </c>
    </row>
    <row r="1644" spans="1:9" x14ac:dyDescent="0.25">
      <c r="A1644">
        <v>7422000795</v>
      </c>
      <c r="B1644" t="s">
        <v>8710</v>
      </c>
      <c r="C1644" t="s">
        <v>5148</v>
      </c>
      <c r="D1644">
        <v>37</v>
      </c>
      <c r="H1644" t="s">
        <v>9902</v>
      </c>
      <c r="I1644">
        <v>2</v>
      </c>
    </row>
    <row r="1645" spans="1:9" x14ac:dyDescent="0.25">
      <c r="A1645">
        <v>7422000795</v>
      </c>
      <c r="B1645" t="s">
        <v>8710</v>
      </c>
      <c r="C1645" t="s">
        <v>1572</v>
      </c>
      <c r="D1645">
        <v>2</v>
      </c>
      <c r="H1645" t="s">
        <v>9903</v>
      </c>
      <c r="I1645">
        <v>2</v>
      </c>
    </row>
    <row r="1646" spans="1:9" x14ac:dyDescent="0.25">
      <c r="A1646">
        <v>7422000795</v>
      </c>
      <c r="B1646" t="s">
        <v>8710</v>
      </c>
      <c r="C1646" t="s">
        <v>6784</v>
      </c>
      <c r="D1646">
        <v>2</v>
      </c>
      <c r="H1646" t="s">
        <v>9904</v>
      </c>
      <c r="I1646">
        <v>1</v>
      </c>
    </row>
    <row r="1647" spans="1:9" x14ac:dyDescent="0.25">
      <c r="A1647">
        <v>7422000795</v>
      </c>
      <c r="B1647" t="s">
        <v>8710</v>
      </c>
      <c r="C1647" t="s">
        <v>9825</v>
      </c>
      <c r="D1647">
        <v>1</v>
      </c>
      <c r="H1647" t="s">
        <v>9905</v>
      </c>
      <c r="I1647">
        <v>2</v>
      </c>
    </row>
    <row r="1648" spans="1:9" x14ac:dyDescent="0.25">
      <c r="A1648">
        <v>7422000795</v>
      </c>
      <c r="B1648" t="s">
        <v>8710</v>
      </c>
      <c r="C1648" t="s">
        <v>9826</v>
      </c>
      <c r="D1648">
        <v>7</v>
      </c>
      <c r="H1648" t="s">
        <v>9906</v>
      </c>
      <c r="I1648">
        <v>1</v>
      </c>
    </row>
    <row r="1649" spans="1:9" x14ac:dyDescent="0.25">
      <c r="A1649">
        <v>7422000795</v>
      </c>
      <c r="B1649" t="s">
        <v>8710</v>
      </c>
      <c r="C1649" t="s">
        <v>6760</v>
      </c>
      <c r="D1649">
        <v>10</v>
      </c>
      <c r="H1649" t="s">
        <v>9907</v>
      </c>
      <c r="I1649">
        <v>1</v>
      </c>
    </row>
    <row r="1650" spans="1:9" x14ac:dyDescent="0.25">
      <c r="A1650">
        <v>7422000795</v>
      </c>
      <c r="B1650" t="s">
        <v>8710</v>
      </c>
      <c r="C1650" t="s">
        <v>6851</v>
      </c>
      <c r="D1650">
        <v>2</v>
      </c>
      <c r="H1650" t="s">
        <v>9908</v>
      </c>
      <c r="I1650">
        <v>3</v>
      </c>
    </row>
    <row r="1651" spans="1:9" x14ac:dyDescent="0.25">
      <c r="A1651">
        <v>7409002190</v>
      </c>
      <c r="B1651" t="s">
        <v>9096</v>
      </c>
      <c r="C1651" t="s">
        <v>8738</v>
      </c>
      <c r="D1651">
        <v>2</v>
      </c>
      <c r="H1651" t="s">
        <v>9909</v>
      </c>
      <c r="I1651">
        <v>1</v>
      </c>
    </row>
    <row r="1652" spans="1:9" x14ac:dyDescent="0.25">
      <c r="A1652">
        <v>7409002190</v>
      </c>
      <c r="B1652" t="s">
        <v>9096</v>
      </c>
      <c r="C1652" t="s">
        <v>9827</v>
      </c>
      <c r="D1652">
        <v>1</v>
      </c>
      <c r="H1652" t="s">
        <v>9910</v>
      </c>
      <c r="I1652">
        <v>1</v>
      </c>
    </row>
    <row r="1653" spans="1:9" x14ac:dyDescent="0.25">
      <c r="A1653">
        <v>7409002190</v>
      </c>
      <c r="B1653" t="s">
        <v>9096</v>
      </c>
      <c r="C1653" t="s">
        <v>3577</v>
      </c>
      <c r="D1653">
        <v>1</v>
      </c>
      <c r="H1653" t="s">
        <v>9911</v>
      </c>
      <c r="I1653">
        <v>1</v>
      </c>
    </row>
    <row r="1654" spans="1:9" x14ac:dyDescent="0.25">
      <c r="A1654">
        <v>7409002190</v>
      </c>
      <c r="B1654" t="s">
        <v>9096</v>
      </c>
      <c r="C1654" t="s">
        <v>8543</v>
      </c>
      <c r="D1654">
        <v>2</v>
      </c>
      <c r="H1654" t="s">
        <v>9912</v>
      </c>
      <c r="I1654">
        <v>5</v>
      </c>
    </row>
    <row r="1655" spans="1:9" x14ac:dyDescent="0.25">
      <c r="A1655">
        <v>7409002190</v>
      </c>
      <c r="B1655" t="s">
        <v>9096</v>
      </c>
      <c r="C1655" t="s">
        <v>8742</v>
      </c>
      <c r="D1655">
        <v>1</v>
      </c>
      <c r="H1655" t="s">
        <v>9913</v>
      </c>
      <c r="I1655">
        <v>1</v>
      </c>
    </row>
    <row r="1656" spans="1:9" x14ac:dyDescent="0.25">
      <c r="A1656">
        <v>7409002190</v>
      </c>
      <c r="B1656" t="s">
        <v>9096</v>
      </c>
      <c r="C1656" t="s">
        <v>8747</v>
      </c>
      <c r="D1656">
        <v>1</v>
      </c>
      <c r="H1656" t="s">
        <v>9914</v>
      </c>
      <c r="I1656">
        <v>1</v>
      </c>
    </row>
    <row r="1657" spans="1:9" x14ac:dyDescent="0.25">
      <c r="A1657">
        <v>7409002190</v>
      </c>
      <c r="B1657" t="s">
        <v>9096</v>
      </c>
      <c r="C1657" t="s">
        <v>6845</v>
      </c>
      <c r="D1657">
        <v>3</v>
      </c>
      <c r="H1657" t="s">
        <v>9915</v>
      </c>
      <c r="I1657">
        <v>1</v>
      </c>
    </row>
    <row r="1658" spans="1:9" x14ac:dyDescent="0.25">
      <c r="A1658">
        <v>7409002190</v>
      </c>
      <c r="B1658" t="s">
        <v>9096</v>
      </c>
      <c r="C1658" t="s">
        <v>6716</v>
      </c>
      <c r="D1658">
        <v>3</v>
      </c>
      <c r="H1658" t="s">
        <v>9916</v>
      </c>
      <c r="I1658">
        <v>3</v>
      </c>
    </row>
    <row r="1659" spans="1:9" x14ac:dyDescent="0.25">
      <c r="A1659">
        <v>7409002190</v>
      </c>
      <c r="B1659" t="s">
        <v>9096</v>
      </c>
      <c r="C1659" t="s">
        <v>5326</v>
      </c>
      <c r="D1659">
        <v>1</v>
      </c>
      <c r="H1659" t="s">
        <v>9917</v>
      </c>
      <c r="I1659">
        <v>1</v>
      </c>
    </row>
    <row r="1660" spans="1:9" x14ac:dyDescent="0.25">
      <c r="A1660">
        <v>7409002190</v>
      </c>
      <c r="B1660" t="s">
        <v>9096</v>
      </c>
      <c r="C1660" t="s">
        <v>9828</v>
      </c>
      <c r="D1660">
        <v>1</v>
      </c>
      <c r="H1660" t="s">
        <v>9918</v>
      </c>
      <c r="I1660">
        <v>1</v>
      </c>
    </row>
    <row r="1661" spans="1:9" x14ac:dyDescent="0.25">
      <c r="A1661">
        <v>7409002190</v>
      </c>
      <c r="B1661" t="s">
        <v>9096</v>
      </c>
      <c r="C1661" t="s">
        <v>5148</v>
      </c>
      <c r="D1661">
        <v>1</v>
      </c>
      <c r="H1661" t="s">
        <v>9919</v>
      </c>
      <c r="I1661">
        <v>1</v>
      </c>
    </row>
    <row r="1662" spans="1:9" x14ac:dyDescent="0.25">
      <c r="A1662">
        <v>7409002190</v>
      </c>
      <c r="B1662" t="s">
        <v>9096</v>
      </c>
      <c r="C1662" t="s">
        <v>5416</v>
      </c>
      <c r="D1662">
        <v>1</v>
      </c>
      <c r="H1662" t="s">
        <v>9920</v>
      </c>
      <c r="I1662">
        <v>1</v>
      </c>
    </row>
    <row r="1663" spans="1:9" x14ac:dyDescent="0.25">
      <c r="A1663">
        <v>7409002190</v>
      </c>
      <c r="B1663" t="s">
        <v>9096</v>
      </c>
      <c r="C1663" t="s">
        <v>4550</v>
      </c>
      <c r="D1663">
        <v>2</v>
      </c>
      <c r="H1663" t="s">
        <v>9921</v>
      </c>
      <c r="I1663">
        <v>2</v>
      </c>
    </row>
    <row r="1664" spans="1:9" x14ac:dyDescent="0.25">
      <c r="A1664">
        <v>7409002190</v>
      </c>
      <c r="B1664" t="s">
        <v>9096</v>
      </c>
      <c r="C1664" t="s">
        <v>3016</v>
      </c>
      <c r="D1664">
        <v>2</v>
      </c>
      <c r="H1664" t="s">
        <v>9922</v>
      </c>
      <c r="I1664">
        <v>1</v>
      </c>
    </row>
    <row r="1665" spans="1:9" x14ac:dyDescent="0.25">
      <c r="A1665">
        <v>7409002190</v>
      </c>
      <c r="B1665" t="s">
        <v>9096</v>
      </c>
      <c r="C1665" t="s">
        <v>1527</v>
      </c>
      <c r="D1665">
        <v>10</v>
      </c>
      <c r="H1665" t="s">
        <v>9923</v>
      </c>
      <c r="I1665">
        <v>3</v>
      </c>
    </row>
    <row r="1666" spans="1:9" x14ac:dyDescent="0.25">
      <c r="A1666">
        <v>7409002190</v>
      </c>
      <c r="B1666" t="s">
        <v>9096</v>
      </c>
      <c r="C1666" t="s">
        <v>8749</v>
      </c>
      <c r="D1666">
        <v>5</v>
      </c>
      <c r="H1666" t="s">
        <v>9924</v>
      </c>
      <c r="I1666">
        <v>1</v>
      </c>
    </row>
    <row r="1667" spans="1:9" x14ac:dyDescent="0.25">
      <c r="A1667">
        <v>7409002190</v>
      </c>
      <c r="B1667" t="s">
        <v>9096</v>
      </c>
      <c r="C1667" t="s">
        <v>2375</v>
      </c>
      <c r="D1667">
        <v>1</v>
      </c>
      <c r="H1667" t="s">
        <v>9925</v>
      </c>
      <c r="I1667">
        <v>2</v>
      </c>
    </row>
    <row r="1668" spans="1:9" x14ac:dyDescent="0.25">
      <c r="A1668">
        <v>7409002190</v>
      </c>
      <c r="B1668" t="s">
        <v>9096</v>
      </c>
      <c r="C1668" t="s">
        <v>9829</v>
      </c>
      <c r="D1668">
        <v>2</v>
      </c>
      <c r="H1668" t="s">
        <v>9926</v>
      </c>
      <c r="I1668">
        <v>1</v>
      </c>
    </row>
    <row r="1669" spans="1:9" x14ac:dyDescent="0.25">
      <c r="A1669">
        <v>7409002190</v>
      </c>
      <c r="B1669" t="s">
        <v>9096</v>
      </c>
      <c r="C1669" t="s">
        <v>9337</v>
      </c>
      <c r="D1669">
        <v>1</v>
      </c>
      <c r="H1669" t="s">
        <v>9927</v>
      </c>
      <c r="I1669">
        <v>1</v>
      </c>
    </row>
    <row r="1670" spans="1:9" x14ac:dyDescent="0.25">
      <c r="A1670">
        <v>7409002190</v>
      </c>
      <c r="B1670" t="s">
        <v>9096</v>
      </c>
      <c r="C1670" t="s">
        <v>3438</v>
      </c>
      <c r="D1670">
        <v>2</v>
      </c>
      <c r="H1670" t="s">
        <v>9928</v>
      </c>
      <c r="I1670">
        <v>1</v>
      </c>
    </row>
    <row r="1671" spans="1:9" x14ac:dyDescent="0.25">
      <c r="A1671">
        <v>7409002190</v>
      </c>
      <c r="B1671" t="s">
        <v>9096</v>
      </c>
      <c r="C1671" t="s">
        <v>8076</v>
      </c>
      <c r="D1671">
        <v>1</v>
      </c>
      <c r="H1671" t="s">
        <v>9929</v>
      </c>
      <c r="I1671">
        <v>14</v>
      </c>
    </row>
    <row r="1672" spans="1:9" x14ac:dyDescent="0.25">
      <c r="A1672">
        <v>7409002190</v>
      </c>
      <c r="B1672" t="s">
        <v>9096</v>
      </c>
      <c r="C1672" t="s">
        <v>4842</v>
      </c>
      <c r="D1672">
        <v>3</v>
      </c>
      <c r="H1672" t="s">
        <v>9930</v>
      </c>
      <c r="I1672">
        <v>1</v>
      </c>
    </row>
    <row r="1673" spans="1:9" x14ac:dyDescent="0.25">
      <c r="A1673">
        <v>7409002190</v>
      </c>
      <c r="B1673" t="s">
        <v>9096</v>
      </c>
      <c r="C1673" t="s">
        <v>2252</v>
      </c>
      <c r="D1673">
        <v>2</v>
      </c>
      <c r="H1673" t="s">
        <v>9931</v>
      </c>
      <c r="I1673">
        <v>1</v>
      </c>
    </row>
    <row r="1674" spans="1:9" x14ac:dyDescent="0.25">
      <c r="A1674">
        <v>7409002190</v>
      </c>
      <c r="B1674" t="s">
        <v>9096</v>
      </c>
      <c r="C1674" t="s">
        <v>8741</v>
      </c>
      <c r="D1674">
        <v>10</v>
      </c>
      <c r="H1674" t="s">
        <v>9932</v>
      </c>
      <c r="I1674">
        <v>1</v>
      </c>
    </row>
    <row r="1675" spans="1:9" x14ac:dyDescent="0.25">
      <c r="A1675">
        <v>7409002190</v>
      </c>
      <c r="B1675" t="s">
        <v>9096</v>
      </c>
      <c r="C1675" t="s">
        <v>2260</v>
      </c>
      <c r="D1675">
        <v>1</v>
      </c>
      <c r="H1675" t="s">
        <v>9933</v>
      </c>
      <c r="I1675">
        <v>4</v>
      </c>
    </row>
    <row r="1676" spans="1:9" x14ac:dyDescent="0.25">
      <c r="A1676">
        <v>7409002190</v>
      </c>
      <c r="B1676" t="s">
        <v>9096</v>
      </c>
      <c r="C1676" t="s">
        <v>9573</v>
      </c>
      <c r="D1676">
        <v>2</v>
      </c>
      <c r="H1676" t="s">
        <v>9934</v>
      </c>
      <c r="I1676">
        <v>1</v>
      </c>
    </row>
    <row r="1677" spans="1:9" x14ac:dyDescent="0.25">
      <c r="A1677">
        <v>7452054678</v>
      </c>
      <c r="B1677" t="s">
        <v>8748</v>
      </c>
      <c r="C1677" t="s">
        <v>4303</v>
      </c>
      <c r="D1677">
        <v>1</v>
      </c>
      <c r="H1677" t="s">
        <v>9935</v>
      </c>
      <c r="I1677">
        <v>2</v>
      </c>
    </row>
    <row r="1678" spans="1:9" x14ac:dyDescent="0.25">
      <c r="A1678">
        <v>7452054678</v>
      </c>
      <c r="B1678" t="s">
        <v>8748</v>
      </c>
      <c r="C1678" t="s">
        <v>8949</v>
      </c>
      <c r="D1678">
        <v>2</v>
      </c>
      <c r="H1678" t="s">
        <v>9936</v>
      </c>
      <c r="I1678">
        <v>2</v>
      </c>
    </row>
    <row r="1679" spans="1:9" x14ac:dyDescent="0.25">
      <c r="A1679">
        <v>7452054678</v>
      </c>
      <c r="B1679" t="s">
        <v>8748</v>
      </c>
      <c r="C1679" t="s">
        <v>4842</v>
      </c>
      <c r="D1679">
        <v>5</v>
      </c>
      <c r="H1679" t="s">
        <v>9937</v>
      </c>
      <c r="I1679">
        <v>2</v>
      </c>
    </row>
    <row r="1680" spans="1:9" x14ac:dyDescent="0.25">
      <c r="A1680">
        <v>7452054678</v>
      </c>
      <c r="B1680" t="s">
        <v>8748</v>
      </c>
      <c r="C1680" t="s">
        <v>9685</v>
      </c>
      <c r="D1680">
        <v>1</v>
      </c>
      <c r="H1680" t="s">
        <v>9938</v>
      </c>
      <c r="I1680">
        <v>1</v>
      </c>
    </row>
    <row r="1681" spans="1:9" x14ac:dyDescent="0.25">
      <c r="A1681">
        <v>7452054678</v>
      </c>
      <c r="B1681" t="s">
        <v>8748</v>
      </c>
      <c r="C1681" t="s">
        <v>9626</v>
      </c>
      <c r="D1681">
        <v>1</v>
      </c>
      <c r="H1681" t="s">
        <v>9939</v>
      </c>
      <c r="I1681">
        <v>14</v>
      </c>
    </row>
    <row r="1682" spans="1:9" x14ac:dyDescent="0.25">
      <c r="A1682">
        <v>7452054678</v>
      </c>
      <c r="B1682" t="s">
        <v>8748</v>
      </c>
      <c r="C1682" t="s">
        <v>4513</v>
      </c>
      <c r="D1682">
        <v>1</v>
      </c>
      <c r="H1682" t="s">
        <v>9940</v>
      </c>
      <c r="I1682">
        <v>1</v>
      </c>
    </row>
    <row r="1683" spans="1:9" x14ac:dyDescent="0.25">
      <c r="A1683">
        <v>7452054678</v>
      </c>
      <c r="B1683" t="s">
        <v>8748</v>
      </c>
      <c r="C1683" t="s">
        <v>8806</v>
      </c>
      <c r="D1683">
        <v>1</v>
      </c>
      <c r="H1683" t="s">
        <v>9941</v>
      </c>
      <c r="I1683">
        <v>1</v>
      </c>
    </row>
    <row r="1684" spans="1:9" x14ac:dyDescent="0.25">
      <c r="A1684">
        <v>7452054678</v>
      </c>
      <c r="B1684" t="s">
        <v>8748</v>
      </c>
      <c r="C1684" t="s">
        <v>8771</v>
      </c>
      <c r="D1684">
        <v>10</v>
      </c>
      <c r="H1684" t="s">
        <v>9942</v>
      </c>
      <c r="I1684">
        <v>1</v>
      </c>
    </row>
    <row r="1685" spans="1:9" x14ac:dyDescent="0.25">
      <c r="A1685">
        <v>7452054678</v>
      </c>
      <c r="B1685" t="s">
        <v>8748</v>
      </c>
      <c r="C1685" t="s">
        <v>6834</v>
      </c>
      <c r="D1685">
        <v>4</v>
      </c>
      <c r="H1685" t="s">
        <v>9943</v>
      </c>
      <c r="I1685">
        <v>4</v>
      </c>
    </row>
    <row r="1686" spans="1:9" x14ac:dyDescent="0.25">
      <c r="A1686">
        <v>7452054678</v>
      </c>
      <c r="B1686" t="s">
        <v>8748</v>
      </c>
      <c r="C1686" t="s">
        <v>9830</v>
      </c>
      <c r="D1686">
        <v>5</v>
      </c>
      <c r="H1686" t="s">
        <v>9944</v>
      </c>
      <c r="I1686">
        <v>1</v>
      </c>
    </row>
    <row r="1687" spans="1:9" x14ac:dyDescent="0.25">
      <c r="A1687">
        <v>7452054678</v>
      </c>
      <c r="B1687" t="s">
        <v>8748</v>
      </c>
      <c r="C1687" t="s">
        <v>9501</v>
      </c>
      <c r="D1687">
        <v>1</v>
      </c>
      <c r="H1687" t="s">
        <v>9945</v>
      </c>
      <c r="I1687">
        <v>2</v>
      </c>
    </row>
    <row r="1688" spans="1:9" x14ac:dyDescent="0.25">
      <c r="A1688">
        <v>7452054678</v>
      </c>
      <c r="B1688" t="s">
        <v>8748</v>
      </c>
      <c r="C1688" t="s">
        <v>4882</v>
      </c>
      <c r="D1688">
        <v>3</v>
      </c>
      <c r="H1688" t="s">
        <v>9946</v>
      </c>
      <c r="I1688">
        <v>1</v>
      </c>
    </row>
    <row r="1689" spans="1:9" x14ac:dyDescent="0.25">
      <c r="A1689">
        <v>7452054678</v>
      </c>
      <c r="B1689" t="s">
        <v>8748</v>
      </c>
      <c r="C1689" t="s">
        <v>2252</v>
      </c>
      <c r="D1689">
        <v>1</v>
      </c>
      <c r="H1689" t="s">
        <v>9947</v>
      </c>
      <c r="I1689">
        <v>1</v>
      </c>
    </row>
    <row r="1690" spans="1:9" x14ac:dyDescent="0.25">
      <c r="A1690">
        <v>7452054678</v>
      </c>
      <c r="B1690" t="s">
        <v>8748</v>
      </c>
      <c r="C1690" t="s">
        <v>7200</v>
      </c>
      <c r="D1690">
        <v>1</v>
      </c>
      <c r="H1690" t="s">
        <v>9948</v>
      </c>
      <c r="I1690">
        <v>1</v>
      </c>
    </row>
    <row r="1691" spans="1:9" x14ac:dyDescent="0.25">
      <c r="A1691">
        <v>7452054678</v>
      </c>
      <c r="B1691" t="s">
        <v>8748</v>
      </c>
      <c r="C1691" t="s">
        <v>5017</v>
      </c>
      <c r="D1691">
        <v>1</v>
      </c>
      <c r="H1691" t="s">
        <v>9949</v>
      </c>
      <c r="I1691">
        <v>1</v>
      </c>
    </row>
    <row r="1692" spans="1:9" x14ac:dyDescent="0.25">
      <c r="A1692">
        <v>7452054678</v>
      </c>
      <c r="B1692" t="s">
        <v>8748</v>
      </c>
      <c r="C1692" t="s">
        <v>5174</v>
      </c>
      <c r="D1692">
        <v>1</v>
      </c>
      <c r="H1692" t="s">
        <v>9950</v>
      </c>
      <c r="I1692">
        <v>3</v>
      </c>
    </row>
    <row r="1693" spans="1:9" x14ac:dyDescent="0.25">
      <c r="A1693">
        <v>7452054678</v>
      </c>
      <c r="B1693" t="s">
        <v>8748</v>
      </c>
      <c r="C1693" t="s">
        <v>9332</v>
      </c>
      <c r="D1693">
        <v>3</v>
      </c>
      <c r="H1693" t="s">
        <v>9951</v>
      </c>
      <c r="I1693">
        <v>1</v>
      </c>
    </row>
    <row r="1694" spans="1:9" x14ac:dyDescent="0.25">
      <c r="A1694">
        <v>7452054678</v>
      </c>
      <c r="B1694" t="s">
        <v>8748</v>
      </c>
      <c r="C1694" t="s">
        <v>6845</v>
      </c>
      <c r="D1694">
        <v>5</v>
      </c>
      <c r="H1694" t="s">
        <v>9952</v>
      </c>
      <c r="I1694">
        <v>4</v>
      </c>
    </row>
    <row r="1695" spans="1:9" x14ac:dyDescent="0.25">
      <c r="A1695">
        <v>7452054678</v>
      </c>
      <c r="B1695" t="s">
        <v>8748</v>
      </c>
      <c r="C1695" t="s">
        <v>9831</v>
      </c>
      <c r="D1695">
        <v>5</v>
      </c>
      <c r="H1695" t="s">
        <v>9953</v>
      </c>
      <c r="I1695">
        <v>1</v>
      </c>
    </row>
    <row r="1696" spans="1:9" x14ac:dyDescent="0.25">
      <c r="A1696">
        <v>7452054678</v>
      </c>
      <c r="B1696" t="s">
        <v>8748</v>
      </c>
      <c r="C1696" t="s">
        <v>5537</v>
      </c>
      <c r="D1696">
        <v>1</v>
      </c>
      <c r="H1696" t="s">
        <v>9954</v>
      </c>
      <c r="I1696">
        <v>1</v>
      </c>
    </row>
    <row r="1697" spans="1:9" x14ac:dyDescent="0.25">
      <c r="A1697">
        <v>7452054678</v>
      </c>
      <c r="B1697" t="s">
        <v>8748</v>
      </c>
      <c r="C1697" t="s">
        <v>4883</v>
      </c>
      <c r="D1697">
        <v>1</v>
      </c>
      <c r="H1697" t="s">
        <v>9955</v>
      </c>
      <c r="I1697">
        <v>1</v>
      </c>
    </row>
    <row r="1698" spans="1:9" x14ac:dyDescent="0.25">
      <c r="A1698">
        <v>7452054678</v>
      </c>
      <c r="B1698" t="s">
        <v>8748</v>
      </c>
      <c r="C1698" t="s">
        <v>5203</v>
      </c>
      <c r="D1698">
        <v>3</v>
      </c>
      <c r="H1698" t="s">
        <v>9956</v>
      </c>
      <c r="I1698">
        <v>2</v>
      </c>
    </row>
    <row r="1699" spans="1:9" x14ac:dyDescent="0.25">
      <c r="A1699">
        <v>7452054678</v>
      </c>
      <c r="B1699" t="s">
        <v>8748</v>
      </c>
      <c r="C1699" t="s">
        <v>5558</v>
      </c>
      <c r="D1699">
        <v>1</v>
      </c>
      <c r="H1699" t="s">
        <v>9957</v>
      </c>
      <c r="I1699">
        <v>1</v>
      </c>
    </row>
    <row r="1700" spans="1:9" x14ac:dyDescent="0.25">
      <c r="A1700">
        <v>7452054678</v>
      </c>
      <c r="B1700" t="s">
        <v>8748</v>
      </c>
      <c r="C1700" t="s">
        <v>9832</v>
      </c>
      <c r="D1700">
        <v>1</v>
      </c>
      <c r="H1700" t="s">
        <v>9958</v>
      </c>
      <c r="I1700">
        <v>1</v>
      </c>
    </row>
    <row r="1701" spans="1:9" x14ac:dyDescent="0.25">
      <c r="A1701">
        <v>7423000572</v>
      </c>
      <c r="B1701" t="s">
        <v>9172</v>
      </c>
      <c r="C1701" t="s">
        <v>9833</v>
      </c>
      <c r="D1701">
        <v>10</v>
      </c>
      <c r="H1701" t="s">
        <v>9959</v>
      </c>
      <c r="I1701">
        <v>2</v>
      </c>
    </row>
    <row r="1702" spans="1:9" x14ac:dyDescent="0.25">
      <c r="A1702">
        <v>7423000572</v>
      </c>
      <c r="B1702" t="s">
        <v>9172</v>
      </c>
      <c r="C1702" t="s">
        <v>9834</v>
      </c>
      <c r="D1702">
        <v>6</v>
      </c>
      <c r="H1702" t="s">
        <v>9960</v>
      </c>
      <c r="I1702">
        <v>2</v>
      </c>
    </row>
    <row r="1703" spans="1:9" x14ac:dyDescent="0.25">
      <c r="A1703">
        <v>7423000572</v>
      </c>
      <c r="B1703" t="s">
        <v>9172</v>
      </c>
      <c r="C1703" t="s">
        <v>9835</v>
      </c>
      <c r="D1703">
        <v>18</v>
      </c>
      <c r="H1703" t="s">
        <v>9961</v>
      </c>
      <c r="I1703">
        <v>1</v>
      </c>
    </row>
    <row r="1704" spans="1:9" x14ac:dyDescent="0.25">
      <c r="A1704">
        <v>7423000572</v>
      </c>
      <c r="B1704" t="s">
        <v>9172</v>
      </c>
      <c r="C1704" t="s">
        <v>9836</v>
      </c>
      <c r="D1704">
        <v>28</v>
      </c>
      <c r="H1704" t="s">
        <v>9962</v>
      </c>
      <c r="I1704">
        <v>1</v>
      </c>
    </row>
    <row r="1705" spans="1:9" x14ac:dyDescent="0.25">
      <c r="A1705">
        <v>7423000572</v>
      </c>
      <c r="B1705" t="s">
        <v>9172</v>
      </c>
      <c r="C1705" t="s">
        <v>9837</v>
      </c>
      <c r="D1705">
        <v>7</v>
      </c>
      <c r="H1705" t="s">
        <v>9963</v>
      </c>
      <c r="I1705">
        <v>1</v>
      </c>
    </row>
    <row r="1706" spans="1:9" x14ac:dyDescent="0.25">
      <c r="A1706">
        <v>7423000572</v>
      </c>
      <c r="B1706" t="s">
        <v>9172</v>
      </c>
      <c r="C1706" t="s">
        <v>9838</v>
      </c>
      <c r="D1706">
        <v>10</v>
      </c>
      <c r="H1706" t="s">
        <v>9964</v>
      </c>
      <c r="I1706">
        <v>1</v>
      </c>
    </row>
    <row r="1707" spans="1:9" x14ac:dyDescent="0.25">
      <c r="A1707">
        <v>7423000572</v>
      </c>
      <c r="B1707" t="s">
        <v>9172</v>
      </c>
      <c r="C1707" t="s">
        <v>9839</v>
      </c>
      <c r="D1707">
        <v>10</v>
      </c>
      <c r="H1707" t="s">
        <v>9965</v>
      </c>
      <c r="I1707">
        <v>1</v>
      </c>
    </row>
    <row r="1708" spans="1:9" x14ac:dyDescent="0.25">
      <c r="A1708">
        <v>7449105883</v>
      </c>
      <c r="B1708" t="s">
        <v>8727</v>
      </c>
      <c r="C1708" t="s">
        <v>9840</v>
      </c>
      <c r="D1708">
        <v>1</v>
      </c>
      <c r="H1708" t="s">
        <v>9966</v>
      </c>
      <c r="I1708">
        <v>1</v>
      </c>
    </row>
    <row r="1709" spans="1:9" x14ac:dyDescent="0.25">
      <c r="A1709">
        <v>7449105883</v>
      </c>
      <c r="B1709" t="s">
        <v>8727</v>
      </c>
      <c r="C1709" t="s">
        <v>9841</v>
      </c>
      <c r="D1709">
        <v>7</v>
      </c>
      <c r="H1709" t="s">
        <v>9967</v>
      </c>
      <c r="I1709">
        <v>1</v>
      </c>
    </row>
    <row r="1710" spans="1:9" x14ac:dyDescent="0.25">
      <c r="A1710">
        <v>7449105883</v>
      </c>
      <c r="B1710" t="s">
        <v>8727</v>
      </c>
      <c r="C1710" t="s">
        <v>9842</v>
      </c>
      <c r="D1710">
        <v>1</v>
      </c>
      <c r="H1710" t="s">
        <v>9968</v>
      </c>
      <c r="I1710">
        <v>1</v>
      </c>
    </row>
    <row r="1711" spans="1:9" x14ac:dyDescent="0.25">
      <c r="A1711">
        <v>7449105883</v>
      </c>
      <c r="B1711" t="s">
        <v>8727</v>
      </c>
      <c r="C1711" t="s">
        <v>9843</v>
      </c>
      <c r="D1711">
        <v>1</v>
      </c>
      <c r="H1711" t="s">
        <v>9969</v>
      </c>
      <c r="I1711">
        <v>1</v>
      </c>
    </row>
    <row r="1712" spans="1:9" x14ac:dyDescent="0.25">
      <c r="A1712">
        <v>7449105883</v>
      </c>
      <c r="B1712" t="s">
        <v>8727</v>
      </c>
      <c r="C1712" t="s">
        <v>9844</v>
      </c>
      <c r="D1712">
        <v>5</v>
      </c>
      <c r="H1712" t="s">
        <v>9970</v>
      </c>
      <c r="I1712">
        <v>1</v>
      </c>
    </row>
    <row r="1713" spans="1:9" x14ac:dyDescent="0.25">
      <c r="A1713">
        <v>7449105883</v>
      </c>
      <c r="B1713" t="s">
        <v>8727</v>
      </c>
      <c r="C1713" t="s">
        <v>1611</v>
      </c>
      <c r="D1713">
        <v>4</v>
      </c>
      <c r="F1713">
        <v>7459004027</v>
      </c>
      <c r="G1713" t="s">
        <v>8765</v>
      </c>
      <c r="H1713" t="s">
        <v>8795</v>
      </c>
      <c r="I1713">
        <v>3</v>
      </c>
    </row>
    <row r="1714" spans="1:9" x14ac:dyDescent="0.25">
      <c r="A1714">
        <v>7449105883</v>
      </c>
      <c r="B1714" t="s">
        <v>8727</v>
      </c>
      <c r="C1714" t="s">
        <v>9845</v>
      </c>
      <c r="D1714">
        <v>1</v>
      </c>
      <c r="H1714" t="s">
        <v>2444</v>
      </c>
      <c r="I1714">
        <v>1</v>
      </c>
    </row>
    <row r="1715" spans="1:9" x14ac:dyDescent="0.25">
      <c r="A1715">
        <v>7449105883</v>
      </c>
      <c r="B1715" t="s">
        <v>8727</v>
      </c>
      <c r="C1715" t="s">
        <v>5203</v>
      </c>
      <c r="D1715">
        <v>3</v>
      </c>
      <c r="H1715" t="s">
        <v>9501</v>
      </c>
      <c r="I1715">
        <v>1</v>
      </c>
    </row>
    <row r="1716" spans="1:9" x14ac:dyDescent="0.25">
      <c r="A1716">
        <v>7449105883</v>
      </c>
      <c r="B1716" t="s">
        <v>8727</v>
      </c>
      <c r="C1716" t="s">
        <v>3164</v>
      </c>
      <c r="D1716">
        <v>1</v>
      </c>
      <c r="H1716" t="s">
        <v>8951</v>
      </c>
      <c r="I1716">
        <v>1</v>
      </c>
    </row>
    <row r="1717" spans="1:9" x14ac:dyDescent="0.25">
      <c r="A1717">
        <v>7449105883</v>
      </c>
      <c r="B1717" t="s">
        <v>8727</v>
      </c>
      <c r="C1717" t="s">
        <v>6845</v>
      </c>
      <c r="D1717">
        <v>5</v>
      </c>
      <c r="H1717" t="s">
        <v>8766</v>
      </c>
      <c r="I1717">
        <v>1</v>
      </c>
    </row>
    <row r="1718" spans="1:9" x14ac:dyDescent="0.25">
      <c r="A1718">
        <v>7449105883</v>
      </c>
      <c r="B1718" t="s">
        <v>8727</v>
      </c>
      <c r="C1718" t="s">
        <v>9846</v>
      </c>
      <c r="D1718">
        <v>1</v>
      </c>
      <c r="H1718" t="s">
        <v>9484</v>
      </c>
      <c r="I1718">
        <v>3</v>
      </c>
    </row>
    <row r="1719" spans="1:9" x14ac:dyDescent="0.25">
      <c r="A1719">
        <v>7449105883</v>
      </c>
      <c r="B1719" t="s">
        <v>8727</v>
      </c>
      <c r="C1719" t="s">
        <v>9847</v>
      </c>
      <c r="D1719">
        <v>1</v>
      </c>
      <c r="H1719" t="s">
        <v>5124</v>
      </c>
      <c r="I1719">
        <v>4</v>
      </c>
    </row>
    <row r="1720" spans="1:9" x14ac:dyDescent="0.25">
      <c r="A1720">
        <v>7449105883</v>
      </c>
      <c r="B1720" t="s">
        <v>8727</v>
      </c>
      <c r="C1720" t="s">
        <v>9848</v>
      </c>
      <c r="D1720">
        <v>1</v>
      </c>
      <c r="H1720" t="s">
        <v>5148</v>
      </c>
      <c r="I1720">
        <v>5</v>
      </c>
    </row>
    <row r="1721" spans="1:9" x14ac:dyDescent="0.25">
      <c r="A1721">
        <v>7449105883</v>
      </c>
      <c r="B1721" t="s">
        <v>8727</v>
      </c>
      <c r="C1721" t="s">
        <v>6741</v>
      </c>
      <c r="D1721">
        <v>1</v>
      </c>
      <c r="H1721" t="s">
        <v>5150</v>
      </c>
      <c r="I1721">
        <v>5</v>
      </c>
    </row>
    <row r="1722" spans="1:9" x14ac:dyDescent="0.25">
      <c r="A1722">
        <v>7449105883</v>
      </c>
      <c r="B1722" t="s">
        <v>8727</v>
      </c>
      <c r="C1722" t="s">
        <v>8810</v>
      </c>
      <c r="D1722">
        <v>4</v>
      </c>
      <c r="H1722" t="s">
        <v>5155</v>
      </c>
      <c r="I1722">
        <v>5</v>
      </c>
    </row>
    <row r="1723" spans="1:9" x14ac:dyDescent="0.25">
      <c r="A1723">
        <v>7449105883</v>
      </c>
      <c r="B1723" t="s">
        <v>8727</v>
      </c>
      <c r="C1723" t="s">
        <v>4840</v>
      </c>
      <c r="D1723">
        <v>2</v>
      </c>
      <c r="H1723" t="s">
        <v>8950</v>
      </c>
      <c r="I1723">
        <v>2</v>
      </c>
    </row>
    <row r="1724" spans="1:9" x14ac:dyDescent="0.25">
      <c r="A1724">
        <v>7449105883</v>
      </c>
      <c r="B1724" t="s">
        <v>8727</v>
      </c>
      <c r="C1724" t="s">
        <v>9849</v>
      </c>
      <c r="D1724">
        <v>1</v>
      </c>
      <c r="H1724" t="s">
        <v>5326</v>
      </c>
      <c r="I1724">
        <v>1</v>
      </c>
    </row>
    <row r="1725" spans="1:9" x14ac:dyDescent="0.25">
      <c r="A1725">
        <v>7449105883</v>
      </c>
      <c r="B1725" t="s">
        <v>8727</v>
      </c>
      <c r="C1725" t="s">
        <v>9850</v>
      </c>
      <c r="D1725">
        <v>3</v>
      </c>
      <c r="H1725" t="s">
        <v>9635</v>
      </c>
      <c r="I1725">
        <v>6</v>
      </c>
    </row>
    <row r="1726" spans="1:9" x14ac:dyDescent="0.25">
      <c r="A1726">
        <v>7449105883</v>
      </c>
      <c r="B1726" t="s">
        <v>8727</v>
      </c>
      <c r="C1726" t="s">
        <v>9851</v>
      </c>
      <c r="D1726">
        <v>2</v>
      </c>
      <c r="H1726" t="s">
        <v>9674</v>
      </c>
      <c r="I1726">
        <v>2</v>
      </c>
    </row>
    <row r="1727" spans="1:9" x14ac:dyDescent="0.25">
      <c r="A1727">
        <v>7449105883</v>
      </c>
      <c r="B1727" t="s">
        <v>8727</v>
      </c>
      <c r="C1727" t="s">
        <v>9483</v>
      </c>
      <c r="D1727">
        <v>5</v>
      </c>
      <c r="H1727" t="s">
        <v>9675</v>
      </c>
      <c r="I1727">
        <v>1</v>
      </c>
    </row>
    <row r="1728" spans="1:9" x14ac:dyDescent="0.25">
      <c r="A1728">
        <v>7449105883</v>
      </c>
      <c r="B1728" t="s">
        <v>8727</v>
      </c>
      <c r="C1728" t="s">
        <v>9852</v>
      </c>
      <c r="D1728">
        <v>2</v>
      </c>
      <c r="H1728" t="s">
        <v>9676</v>
      </c>
      <c r="I1728">
        <v>1</v>
      </c>
    </row>
    <row r="1729" spans="1:9" x14ac:dyDescent="0.25">
      <c r="A1729">
        <v>7449105883</v>
      </c>
      <c r="B1729" t="s">
        <v>8727</v>
      </c>
      <c r="C1729" t="s">
        <v>5523</v>
      </c>
      <c r="D1729">
        <v>1</v>
      </c>
      <c r="H1729" t="s">
        <v>9677</v>
      </c>
      <c r="I1729">
        <v>1</v>
      </c>
    </row>
    <row r="1730" spans="1:9" x14ac:dyDescent="0.25">
      <c r="A1730">
        <v>7449105883</v>
      </c>
      <c r="B1730" t="s">
        <v>8727</v>
      </c>
      <c r="C1730" t="s">
        <v>4678</v>
      </c>
      <c r="D1730">
        <v>40</v>
      </c>
      <c r="F1730">
        <v>7459007050</v>
      </c>
      <c r="G1730" t="s">
        <v>9141</v>
      </c>
      <c r="H1730" t="s">
        <v>6015</v>
      </c>
      <c r="I1730">
        <v>1</v>
      </c>
    </row>
    <row r="1731" spans="1:9" x14ac:dyDescent="0.25">
      <c r="A1731">
        <v>7449105883</v>
      </c>
      <c r="B1731" t="s">
        <v>8727</v>
      </c>
      <c r="C1731" t="s">
        <v>9853</v>
      </c>
      <c r="D1731">
        <v>2</v>
      </c>
      <c r="H1731" t="s">
        <v>1377</v>
      </c>
      <c r="I1731">
        <v>2</v>
      </c>
    </row>
    <row r="1732" spans="1:9" x14ac:dyDescent="0.25">
      <c r="A1732">
        <v>7449105883</v>
      </c>
      <c r="B1732" t="s">
        <v>8727</v>
      </c>
      <c r="C1732" t="s">
        <v>9854</v>
      </c>
      <c r="D1732">
        <v>1</v>
      </c>
      <c r="H1732" t="s">
        <v>9501</v>
      </c>
      <c r="I1732">
        <v>1</v>
      </c>
    </row>
    <row r="1733" spans="1:9" x14ac:dyDescent="0.25">
      <c r="A1733">
        <v>7449105883</v>
      </c>
      <c r="B1733" t="s">
        <v>8727</v>
      </c>
      <c r="C1733" t="s">
        <v>8996</v>
      </c>
      <c r="D1733">
        <v>1</v>
      </c>
      <c r="H1733" t="s">
        <v>3194</v>
      </c>
      <c r="I1733">
        <v>1</v>
      </c>
    </row>
    <row r="1734" spans="1:9" x14ac:dyDescent="0.25">
      <c r="A1734">
        <v>7449105883</v>
      </c>
      <c r="B1734" t="s">
        <v>8727</v>
      </c>
      <c r="C1734" t="s">
        <v>9855</v>
      </c>
      <c r="D1734">
        <v>1</v>
      </c>
      <c r="H1734" t="s">
        <v>8819</v>
      </c>
      <c r="I1734">
        <v>1</v>
      </c>
    </row>
    <row r="1735" spans="1:9" x14ac:dyDescent="0.25">
      <c r="A1735">
        <v>7415015198</v>
      </c>
      <c r="B1735" t="s">
        <v>8700</v>
      </c>
      <c r="C1735" t="s">
        <v>8768</v>
      </c>
      <c r="D1735">
        <v>1</v>
      </c>
      <c r="H1735" t="s">
        <v>9633</v>
      </c>
      <c r="I1735">
        <v>1</v>
      </c>
    </row>
    <row r="1736" spans="1:9" x14ac:dyDescent="0.25">
      <c r="A1736">
        <v>7415015198</v>
      </c>
      <c r="B1736" t="s">
        <v>8700</v>
      </c>
      <c r="C1736" t="s">
        <v>9334</v>
      </c>
      <c r="D1736">
        <v>2</v>
      </c>
      <c r="H1736" t="s">
        <v>9634</v>
      </c>
      <c r="I1736">
        <v>1</v>
      </c>
    </row>
    <row r="1737" spans="1:9" x14ac:dyDescent="0.25">
      <c r="A1737">
        <v>7415015198</v>
      </c>
      <c r="B1737" t="s">
        <v>8700</v>
      </c>
      <c r="C1737" t="s">
        <v>9856</v>
      </c>
      <c r="D1737">
        <v>6</v>
      </c>
      <c r="H1737" t="s">
        <v>9635</v>
      </c>
      <c r="I1737">
        <v>1</v>
      </c>
    </row>
    <row r="1738" spans="1:9" x14ac:dyDescent="0.25">
      <c r="A1738">
        <v>7415015198</v>
      </c>
      <c r="B1738" t="s">
        <v>8700</v>
      </c>
      <c r="C1738" t="s">
        <v>8794</v>
      </c>
      <c r="D1738">
        <v>1</v>
      </c>
      <c r="H1738" t="s">
        <v>7918</v>
      </c>
      <c r="I1738">
        <v>1</v>
      </c>
    </row>
    <row r="1739" spans="1:9" x14ac:dyDescent="0.25">
      <c r="A1739">
        <v>7415015198</v>
      </c>
      <c r="B1739" t="s">
        <v>8700</v>
      </c>
      <c r="C1739" t="s">
        <v>4513</v>
      </c>
      <c r="D1739">
        <v>4</v>
      </c>
      <c r="F1739">
        <v>7460015601</v>
      </c>
      <c r="G1739" t="s">
        <v>9089</v>
      </c>
      <c r="H1739" t="s">
        <v>8703</v>
      </c>
      <c r="I1739">
        <v>1</v>
      </c>
    </row>
    <row r="1740" spans="1:9" x14ac:dyDescent="0.25">
      <c r="A1740">
        <v>7415015198</v>
      </c>
      <c r="B1740" t="s">
        <v>8700</v>
      </c>
      <c r="C1740" t="s">
        <v>1809</v>
      </c>
      <c r="D1740">
        <v>1</v>
      </c>
      <c r="H1740" t="s">
        <v>3710</v>
      </c>
      <c r="I1740">
        <v>1</v>
      </c>
    </row>
    <row r="1741" spans="1:9" x14ac:dyDescent="0.25">
      <c r="A1741">
        <v>7415015198</v>
      </c>
      <c r="B1741" t="s">
        <v>8700</v>
      </c>
      <c r="C1741" t="s">
        <v>8810</v>
      </c>
      <c r="D1741">
        <v>10</v>
      </c>
      <c r="F1741">
        <v>7443007135</v>
      </c>
      <c r="G1741" t="s">
        <v>9138</v>
      </c>
      <c r="H1741" t="s">
        <v>8819</v>
      </c>
      <c r="I1741">
        <v>2</v>
      </c>
    </row>
    <row r="1742" spans="1:9" x14ac:dyDescent="0.25">
      <c r="A1742">
        <v>7415015198</v>
      </c>
      <c r="B1742" t="s">
        <v>8700</v>
      </c>
      <c r="C1742" t="s">
        <v>4121</v>
      </c>
      <c r="D1742">
        <v>3</v>
      </c>
      <c r="H1742" t="s">
        <v>9477</v>
      </c>
      <c r="I1742">
        <v>1</v>
      </c>
    </row>
    <row r="1743" spans="1:9" x14ac:dyDescent="0.25">
      <c r="A1743">
        <v>7415015198</v>
      </c>
      <c r="B1743" t="s">
        <v>8700</v>
      </c>
      <c r="C1743" t="s">
        <v>1542</v>
      </c>
      <c r="D1743">
        <v>1</v>
      </c>
      <c r="F1743">
        <v>7448057027</v>
      </c>
      <c r="G1743" t="s">
        <v>9112</v>
      </c>
      <c r="H1743" t="s">
        <v>1682</v>
      </c>
      <c r="I1743">
        <v>1</v>
      </c>
    </row>
    <row r="1744" spans="1:9" x14ac:dyDescent="0.25">
      <c r="A1744">
        <v>7415015198</v>
      </c>
      <c r="B1744" t="s">
        <v>8700</v>
      </c>
      <c r="C1744" t="s">
        <v>8766</v>
      </c>
      <c r="D1744">
        <v>1</v>
      </c>
      <c r="H1744" t="s">
        <v>8831</v>
      </c>
      <c r="I1744">
        <v>1</v>
      </c>
    </row>
    <row r="1745" spans="1:9" x14ac:dyDescent="0.25">
      <c r="A1745">
        <v>7415015198</v>
      </c>
      <c r="B1745" t="s">
        <v>8700</v>
      </c>
      <c r="C1745" t="s">
        <v>8794</v>
      </c>
      <c r="D1745">
        <v>1</v>
      </c>
      <c r="H1745" t="s">
        <v>4840</v>
      </c>
      <c r="I1745">
        <v>1</v>
      </c>
    </row>
    <row r="1746" spans="1:9" x14ac:dyDescent="0.25">
      <c r="A1746">
        <v>7415015198</v>
      </c>
      <c r="B1746" t="s">
        <v>8700</v>
      </c>
      <c r="C1746" t="s">
        <v>9857</v>
      </c>
      <c r="D1746">
        <v>40</v>
      </c>
      <c r="H1746" t="s">
        <v>8915</v>
      </c>
      <c r="I1746">
        <v>1</v>
      </c>
    </row>
    <row r="1747" spans="1:9" x14ac:dyDescent="0.25">
      <c r="A1747">
        <v>7415015198</v>
      </c>
      <c r="B1747" t="s">
        <v>8700</v>
      </c>
      <c r="C1747" t="s">
        <v>6784</v>
      </c>
      <c r="D1747">
        <v>3</v>
      </c>
      <c r="H1747" t="s">
        <v>9483</v>
      </c>
      <c r="I1747">
        <v>1</v>
      </c>
    </row>
    <row r="1748" spans="1:9" x14ac:dyDescent="0.25">
      <c r="A1748">
        <v>7415015198</v>
      </c>
      <c r="B1748" t="s">
        <v>8700</v>
      </c>
      <c r="C1748" t="s">
        <v>4842</v>
      </c>
      <c r="D1748">
        <v>24</v>
      </c>
      <c r="F1748">
        <v>7449056435</v>
      </c>
      <c r="G1748" t="s">
        <v>8726</v>
      </c>
      <c r="H1748" t="s">
        <v>5155</v>
      </c>
      <c r="I1748">
        <v>2</v>
      </c>
    </row>
    <row r="1749" spans="1:9" x14ac:dyDescent="0.25">
      <c r="A1749">
        <v>7415015198</v>
      </c>
      <c r="B1749" t="s">
        <v>8700</v>
      </c>
      <c r="C1749" t="s">
        <v>9858</v>
      </c>
      <c r="D1749">
        <v>17</v>
      </c>
      <c r="H1749" t="s">
        <v>8781</v>
      </c>
      <c r="I1749">
        <v>6</v>
      </c>
    </row>
    <row r="1750" spans="1:9" x14ac:dyDescent="0.25">
      <c r="A1750">
        <v>7415015198</v>
      </c>
      <c r="B1750" t="s">
        <v>8700</v>
      </c>
      <c r="C1750" t="s">
        <v>6834</v>
      </c>
      <c r="D1750">
        <v>1</v>
      </c>
      <c r="F1750">
        <v>7443007907</v>
      </c>
      <c r="G1750" t="s">
        <v>9144</v>
      </c>
      <c r="H1750" t="s">
        <v>2235</v>
      </c>
      <c r="I1750">
        <v>2</v>
      </c>
    </row>
    <row r="1751" spans="1:9" x14ac:dyDescent="0.25">
      <c r="A1751">
        <v>7415015198</v>
      </c>
      <c r="B1751" t="s">
        <v>8700</v>
      </c>
      <c r="C1751" t="s">
        <v>9859</v>
      </c>
      <c r="D1751">
        <v>2</v>
      </c>
      <c r="H1751" t="s">
        <v>8742</v>
      </c>
      <c r="I1751">
        <v>2</v>
      </c>
    </row>
    <row r="1752" spans="1:9" x14ac:dyDescent="0.25">
      <c r="A1752">
        <v>7415015198</v>
      </c>
      <c r="B1752" t="s">
        <v>8700</v>
      </c>
      <c r="C1752" t="s">
        <v>9860</v>
      </c>
      <c r="D1752">
        <v>2</v>
      </c>
      <c r="H1752" t="s">
        <v>8798</v>
      </c>
      <c r="I1752">
        <v>1</v>
      </c>
    </row>
    <row r="1753" spans="1:9" x14ac:dyDescent="0.25">
      <c r="A1753">
        <v>7415015198</v>
      </c>
      <c r="B1753" t="s">
        <v>8700</v>
      </c>
      <c r="C1753" t="s">
        <v>3014</v>
      </c>
      <c r="D1753">
        <v>39</v>
      </c>
      <c r="H1753" t="s">
        <v>9463</v>
      </c>
      <c r="I1753">
        <v>1</v>
      </c>
    </row>
    <row r="1754" spans="1:9" x14ac:dyDescent="0.25">
      <c r="A1754">
        <v>7415015198</v>
      </c>
      <c r="B1754" t="s">
        <v>8700</v>
      </c>
      <c r="C1754" t="s">
        <v>9861</v>
      </c>
      <c r="D1754">
        <v>2</v>
      </c>
      <c r="H1754" t="s">
        <v>8208</v>
      </c>
      <c r="I1754">
        <v>1</v>
      </c>
    </row>
    <row r="1755" spans="1:9" x14ac:dyDescent="0.25">
      <c r="A1755">
        <v>7415015198</v>
      </c>
      <c r="B1755" t="s">
        <v>8700</v>
      </c>
      <c r="C1755" t="s">
        <v>9862</v>
      </c>
      <c r="D1755">
        <v>1</v>
      </c>
      <c r="H1755" t="s">
        <v>3620</v>
      </c>
      <c r="I1755">
        <v>2</v>
      </c>
    </row>
    <row r="1756" spans="1:9" x14ac:dyDescent="0.25">
      <c r="A1756">
        <v>7415015198</v>
      </c>
      <c r="B1756" t="s">
        <v>8700</v>
      </c>
      <c r="C1756" t="s">
        <v>6716</v>
      </c>
      <c r="D1756">
        <v>2</v>
      </c>
      <c r="H1756" t="s">
        <v>9637</v>
      </c>
      <c r="I1756">
        <v>1</v>
      </c>
    </row>
    <row r="1757" spans="1:9" x14ac:dyDescent="0.25">
      <c r="A1757">
        <v>7415015198</v>
      </c>
      <c r="B1757" t="s">
        <v>8700</v>
      </c>
      <c r="C1757" t="s">
        <v>9493</v>
      </c>
      <c r="D1757">
        <v>14</v>
      </c>
      <c r="H1757" t="s">
        <v>9638</v>
      </c>
      <c r="I1757">
        <v>4</v>
      </c>
    </row>
    <row r="1758" spans="1:9" x14ac:dyDescent="0.25">
      <c r="A1758">
        <v>7415015198</v>
      </c>
      <c r="B1758" t="s">
        <v>8700</v>
      </c>
      <c r="C1758" t="s">
        <v>9863</v>
      </c>
      <c r="D1758">
        <v>1</v>
      </c>
      <c r="H1758" t="s">
        <v>3285</v>
      </c>
      <c r="I1758">
        <v>1</v>
      </c>
    </row>
    <row r="1759" spans="1:9" x14ac:dyDescent="0.25">
      <c r="A1759">
        <v>7415015198</v>
      </c>
      <c r="B1759" t="s">
        <v>8700</v>
      </c>
      <c r="C1759" t="s">
        <v>9864</v>
      </c>
      <c r="D1759">
        <v>1</v>
      </c>
      <c r="H1759" t="s">
        <v>9640</v>
      </c>
      <c r="I1759">
        <v>1</v>
      </c>
    </row>
    <row r="1760" spans="1:9" x14ac:dyDescent="0.25">
      <c r="A1760">
        <v>7415015198</v>
      </c>
      <c r="B1760" t="s">
        <v>8700</v>
      </c>
      <c r="C1760" t="s">
        <v>9865</v>
      </c>
      <c r="D1760">
        <v>2</v>
      </c>
      <c r="F1760">
        <v>7455020324</v>
      </c>
      <c r="G1760" t="s">
        <v>9145</v>
      </c>
      <c r="H1760" t="s">
        <v>6015</v>
      </c>
      <c r="I1760">
        <v>1</v>
      </c>
    </row>
    <row r="1761" spans="1:9" x14ac:dyDescent="0.25">
      <c r="A1761">
        <v>7415015198</v>
      </c>
      <c r="B1761" t="s">
        <v>8700</v>
      </c>
      <c r="C1761" t="s">
        <v>9863</v>
      </c>
      <c r="D1761">
        <v>1</v>
      </c>
      <c r="F1761">
        <v>7452148090</v>
      </c>
      <c r="G1761" t="s">
        <v>9160</v>
      </c>
      <c r="H1761" t="s">
        <v>8768</v>
      </c>
      <c r="I1761">
        <v>1</v>
      </c>
    </row>
    <row r="1762" spans="1:9" x14ac:dyDescent="0.25">
      <c r="A1762">
        <v>7415015198</v>
      </c>
      <c r="B1762" t="s">
        <v>8700</v>
      </c>
      <c r="C1762" t="s">
        <v>8915</v>
      </c>
      <c r="D1762">
        <v>2</v>
      </c>
      <c r="F1762">
        <v>7722245108</v>
      </c>
      <c r="G1762" t="s">
        <v>8758</v>
      </c>
      <c r="H1762" t="s">
        <v>1255</v>
      </c>
      <c r="I1762">
        <v>2</v>
      </c>
    </row>
    <row r="1763" spans="1:9" x14ac:dyDescent="0.25">
      <c r="A1763">
        <v>7415015198</v>
      </c>
      <c r="B1763" t="s">
        <v>8700</v>
      </c>
      <c r="C1763" t="s">
        <v>9866</v>
      </c>
      <c r="D1763">
        <v>5</v>
      </c>
      <c r="H1763" t="s">
        <v>8725</v>
      </c>
      <c r="I1763">
        <v>1</v>
      </c>
    </row>
    <row r="1764" spans="1:9" x14ac:dyDescent="0.25">
      <c r="A1764">
        <v>7415015198</v>
      </c>
      <c r="B1764" t="s">
        <v>8700</v>
      </c>
      <c r="C1764" t="s">
        <v>9867</v>
      </c>
      <c r="D1764">
        <v>3</v>
      </c>
      <c r="H1764" t="s">
        <v>1611</v>
      </c>
      <c r="I1764">
        <v>1</v>
      </c>
    </row>
    <row r="1765" spans="1:9" x14ac:dyDescent="0.25">
      <c r="A1765">
        <v>7415015198</v>
      </c>
      <c r="B1765" t="s">
        <v>8700</v>
      </c>
      <c r="C1765" t="s">
        <v>9868</v>
      </c>
      <c r="D1765">
        <v>1</v>
      </c>
      <c r="H1765" t="s">
        <v>2375</v>
      </c>
      <c r="I1765">
        <v>1</v>
      </c>
    </row>
    <row r="1766" spans="1:9" x14ac:dyDescent="0.25">
      <c r="A1766">
        <v>7415015198</v>
      </c>
      <c r="B1766" t="s">
        <v>8700</v>
      </c>
      <c r="C1766" t="s">
        <v>8810</v>
      </c>
      <c r="D1766">
        <v>4</v>
      </c>
      <c r="H1766" t="s">
        <v>2601</v>
      </c>
      <c r="I1766">
        <v>5</v>
      </c>
    </row>
    <row r="1767" spans="1:9" x14ac:dyDescent="0.25">
      <c r="A1767">
        <v>7415015198</v>
      </c>
      <c r="B1767" t="s">
        <v>8700</v>
      </c>
      <c r="C1767" t="s">
        <v>9564</v>
      </c>
      <c r="D1767">
        <v>10</v>
      </c>
      <c r="H1767" t="s">
        <v>8861</v>
      </c>
      <c r="I1767">
        <v>7</v>
      </c>
    </row>
    <row r="1768" spans="1:9" x14ac:dyDescent="0.25">
      <c r="A1768">
        <v>7415015198</v>
      </c>
      <c r="B1768" t="s">
        <v>8700</v>
      </c>
      <c r="C1768" t="s">
        <v>9583</v>
      </c>
      <c r="D1768">
        <v>1</v>
      </c>
      <c r="H1768" t="s">
        <v>3511</v>
      </c>
      <c r="I1768">
        <v>4</v>
      </c>
    </row>
    <row r="1769" spans="1:9" x14ac:dyDescent="0.25">
      <c r="A1769">
        <v>7452033815</v>
      </c>
      <c r="B1769" t="s">
        <v>8746</v>
      </c>
      <c r="C1769" t="s">
        <v>9869</v>
      </c>
      <c r="D1769">
        <v>2</v>
      </c>
      <c r="H1769" t="s">
        <v>4870</v>
      </c>
      <c r="I1769">
        <v>5</v>
      </c>
    </row>
    <row r="1770" spans="1:9" x14ac:dyDescent="0.25">
      <c r="A1770">
        <v>7452033815</v>
      </c>
      <c r="B1770" t="s">
        <v>8746</v>
      </c>
      <c r="C1770" t="s">
        <v>9870</v>
      </c>
      <c r="D1770">
        <v>1</v>
      </c>
      <c r="H1770" t="s">
        <v>5148</v>
      </c>
      <c r="I1770">
        <v>1</v>
      </c>
    </row>
    <row r="1771" spans="1:9" x14ac:dyDescent="0.25">
      <c r="A1771">
        <v>7452033815</v>
      </c>
      <c r="B1771" t="s">
        <v>8746</v>
      </c>
      <c r="C1771" t="s">
        <v>9871</v>
      </c>
      <c r="D1771">
        <v>3</v>
      </c>
      <c r="H1771" t="s">
        <v>8742</v>
      </c>
      <c r="I1771">
        <v>1</v>
      </c>
    </row>
    <row r="1772" spans="1:9" x14ac:dyDescent="0.25">
      <c r="A1772">
        <v>7452033815</v>
      </c>
      <c r="B1772" t="s">
        <v>8746</v>
      </c>
      <c r="C1772" t="s">
        <v>9332</v>
      </c>
      <c r="D1772">
        <v>1</v>
      </c>
      <c r="H1772" t="s">
        <v>8798</v>
      </c>
      <c r="I1772">
        <v>2</v>
      </c>
    </row>
    <row r="1773" spans="1:9" x14ac:dyDescent="0.25">
      <c r="A1773">
        <v>7452033815</v>
      </c>
      <c r="B1773" t="s">
        <v>8746</v>
      </c>
      <c r="C1773" t="s">
        <v>5516</v>
      </c>
      <c r="D1773">
        <v>2</v>
      </c>
      <c r="H1773" t="s">
        <v>5558</v>
      </c>
      <c r="I1773">
        <v>1</v>
      </c>
    </row>
    <row r="1774" spans="1:9" x14ac:dyDescent="0.25">
      <c r="A1774">
        <v>7452033815</v>
      </c>
      <c r="B1774" t="s">
        <v>8746</v>
      </c>
      <c r="C1774" t="s">
        <v>5416</v>
      </c>
      <c r="D1774">
        <v>2</v>
      </c>
      <c r="H1774" t="s">
        <v>9576</v>
      </c>
      <c r="I1774">
        <v>3</v>
      </c>
    </row>
    <row r="1775" spans="1:9" x14ac:dyDescent="0.25">
      <c r="A1775">
        <v>7452033815</v>
      </c>
      <c r="B1775" t="s">
        <v>8746</v>
      </c>
      <c r="C1775" t="s">
        <v>4842</v>
      </c>
      <c r="D1775">
        <v>2</v>
      </c>
      <c r="H1775" t="s">
        <v>8239</v>
      </c>
      <c r="I1775">
        <v>2</v>
      </c>
    </row>
    <row r="1776" spans="1:9" x14ac:dyDescent="0.25">
      <c r="A1776">
        <v>7452033815</v>
      </c>
      <c r="B1776" t="s">
        <v>8746</v>
      </c>
      <c r="C1776" t="s">
        <v>5326</v>
      </c>
      <c r="D1776">
        <v>1</v>
      </c>
      <c r="H1776" t="s">
        <v>5564</v>
      </c>
      <c r="I1776">
        <v>3</v>
      </c>
    </row>
    <row r="1777" spans="1:9" x14ac:dyDescent="0.25">
      <c r="A1777">
        <v>7452033815</v>
      </c>
      <c r="B1777" t="s">
        <v>8746</v>
      </c>
      <c r="C1777" t="s">
        <v>4864</v>
      </c>
      <c r="D1777">
        <v>1</v>
      </c>
      <c r="H1777" t="s">
        <v>8478</v>
      </c>
      <c r="I1777">
        <v>4</v>
      </c>
    </row>
    <row r="1778" spans="1:9" x14ac:dyDescent="0.25">
      <c r="A1778">
        <v>7452033815</v>
      </c>
      <c r="B1778" t="s">
        <v>8746</v>
      </c>
      <c r="C1778" t="s">
        <v>5203</v>
      </c>
      <c r="D1778">
        <v>1</v>
      </c>
      <c r="H1778" t="s">
        <v>9544</v>
      </c>
      <c r="I1778">
        <v>2</v>
      </c>
    </row>
    <row r="1779" spans="1:9" x14ac:dyDescent="0.25">
      <c r="A1779">
        <v>7452033815</v>
      </c>
      <c r="B1779" t="s">
        <v>8746</v>
      </c>
      <c r="C1779" t="s">
        <v>6845</v>
      </c>
      <c r="D1779">
        <v>1</v>
      </c>
      <c r="H1779" t="s">
        <v>9560</v>
      </c>
      <c r="I1779">
        <v>1</v>
      </c>
    </row>
    <row r="1780" spans="1:9" x14ac:dyDescent="0.25">
      <c r="A1780">
        <v>7452033815</v>
      </c>
      <c r="B1780" t="s">
        <v>8746</v>
      </c>
      <c r="C1780" t="s">
        <v>5115</v>
      </c>
      <c r="D1780">
        <v>1</v>
      </c>
      <c r="H1780" t="s">
        <v>9583</v>
      </c>
      <c r="I1780">
        <v>1</v>
      </c>
    </row>
    <row r="1781" spans="1:9" x14ac:dyDescent="0.25">
      <c r="A1781">
        <v>7452033815</v>
      </c>
      <c r="B1781" t="s">
        <v>8746</v>
      </c>
      <c r="C1781" t="s">
        <v>9508</v>
      </c>
      <c r="D1781">
        <v>4</v>
      </c>
      <c r="H1781" t="s">
        <v>1547</v>
      </c>
      <c r="I1781">
        <v>2</v>
      </c>
    </row>
    <row r="1782" spans="1:9" x14ac:dyDescent="0.25">
      <c r="A1782">
        <v>7452033815</v>
      </c>
      <c r="B1782" t="s">
        <v>8746</v>
      </c>
      <c r="C1782" t="s">
        <v>2440</v>
      </c>
      <c r="D1782">
        <v>1</v>
      </c>
      <c r="H1782" t="s">
        <v>9664</v>
      </c>
      <c r="I1782">
        <v>4</v>
      </c>
    </row>
    <row r="1783" spans="1:9" x14ac:dyDescent="0.25">
      <c r="A1783">
        <v>7452033815</v>
      </c>
      <c r="B1783" t="s">
        <v>8746</v>
      </c>
      <c r="C1783" t="s">
        <v>9872</v>
      </c>
      <c r="D1783">
        <v>1</v>
      </c>
      <c r="H1783" t="s">
        <v>9665</v>
      </c>
      <c r="I1783">
        <v>3</v>
      </c>
    </row>
    <row r="1784" spans="1:9" x14ac:dyDescent="0.25">
      <c r="A1784">
        <v>7452033815</v>
      </c>
      <c r="B1784" t="s">
        <v>8746</v>
      </c>
      <c r="C1784" t="s">
        <v>8278</v>
      </c>
      <c r="D1784">
        <v>1</v>
      </c>
      <c r="H1784" t="s">
        <v>9666</v>
      </c>
      <c r="I1784">
        <v>1</v>
      </c>
    </row>
    <row r="1785" spans="1:9" x14ac:dyDescent="0.25">
      <c r="A1785">
        <v>7420000133</v>
      </c>
      <c r="B1785" t="s">
        <v>8709</v>
      </c>
      <c r="C1785" t="s">
        <v>9873</v>
      </c>
      <c r="D1785">
        <v>1</v>
      </c>
      <c r="H1785" t="s">
        <v>9667</v>
      </c>
      <c r="I1785">
        <v>2</v>
      </c>
    </row>
    <row r="1786" spans="1:9" x14ac:dyDescent="0.25">
      <c r="A1786">
        <v>7420000133</v>
      </c>
      <c r="B1786" t="s">
        <v>8709</v>
      </c>
      <c r="C1786" t="s">
        <v>5150</v>
      </c>
      <c r="D1786">
        <v>19</v>
      </c>
      <c r="F1786">
        <v>7445034462</v>
      </c>
      <c r="G1786" t="s">
        <v>9150</v>
      </c>
      <c r="H1786" t="s">
        <v>6716</v>
      </c>
      <c r="I1786">
        <v>2</v>
      </c>
    </row>
    <row r="1787" spans="1:9" x14ac:dyDescent="0.25">
      <c r="A1787">
        <v>7420000133</v>
      </c>
      <c r="B1787" t="s">
        <v>8709</v>
      </c>
      <c r="C1787" t="s">
        <v>5148</v>
      </c>
      <c r="D1787">
        <v>10</v>
      </c>
      <c r="F1787">
        <v>7449109207</v>
      </c>
      <c r="G1787" t="s">
        <v>9088</v>
      </c>
      <c r="H1787" t="s">
        <v>9689</v>
      </c>
      <c r="I1787">
        <v>5</v>
      </c>
    </row>
    <row r="1788" spans="1:9" x14ac:dyDescent="0.25">
      <c r="A1788">
        <v>7404006071</v>
      </c>
      <c r="B1788" t="s">
        <v>8690</v>
      </c>
      <c r="C1788" t="s">
        <v>8984</v>
      </c>
      <c r="D1788">
        <v>1</v>
      </c>
      <c r="H1788" t="s">
        <v>9662</v>
      </c>
      <c r="I1788">
        <v>1</v>
      </c>
    </row>
    <row r="1789" spans="1:9" x14ac:dyDescent="0.25">
      <c r="A1789">
        <v>7404006071</v>
      </c>
      <c r="B1789" t="s">
        <v>8690</v>
      </c>
      <c r="C1789" t="s">
        <v>6845</v>
      </c>
      <c r="D1789">
        <v>3</v>
      </c>
      <c r="H1789" t="s">
        <v>6716</v>
      </c>
      <c r="I1789">
        <v>3</v>
      </c>
    </row>
    <row r="1790" spans="1:9" x14ac:dyDescent="0.25">
      <c r="A1790">
        <v>7404006071</v>
      </c>
      <c r="B1790" t="s">
        <v>8690</v>
      </c>
      <c r="C1790" t="s">
        <v>8955</v>
      </c>
      <c r="D1790">
        <v>1</v>
      </c>
      <c r="H1790" t="s">
        <v>8795</v>
      </c>
      <c r="I1790">
        <v>3</v>
      </c>
    </row>
    <row r="1791" spans="1:9" x14ac:dyDescent="0.25">
      <c r="A1791">
        <v>7404006071</v>
      </c>
      <c r="B1791" t="s">
        <v>8690</v>
      </c>
      <c r="C1791" t="s">
        <v>8985</v>
      </c>
      <c r="D1791">
        <v>2</v>
      </c>
      <c r="H1791" t="s">
        <v>8831</v>
      </c>
      <c r="I1791">
        <v>1</v>
      </c>
    </row>
    <row r="1792" spans="1:9" x14ac:dyDescent="0.25">
      <c r="A1792">
        <v>7404006071</v>
      </c>
      <c r="B1792" t="s">
        <v>8690</v>
      </c>
      <c r="C1792" t="s">
        <v>8988</v>
      </c>
      <c r="D1792">
        <v>1</v>
      </c>
      <c r="H1792" t="s">
        <v>8806</v>
      </c>
      <c r="I1792">
        <v>2</v>
      </c>
    </row>
    <row r="1793" spans="1:9" x14ac:dyDescent="0.25">
      <c r="A1793">
        <v>7404006071</v>
      </c>
      <c r="B1793" t="s">
        <v>8690</v>
      </c>
      <c r="C1793" t="s">
        <v>4001</v>
      </c>
      <c r="D1793">
        <v>1</v>
      </c>
      <c r="H1793" t="s">
        <v>9687</v>
      </c>
      <c r="I1793">
        <v>1</v>
      </c>
    </row>
    <row r="1794" spans="1:9" x14ac:dyDescent="0.25">
      <c r="A1794">
        <v>7404006071</v>
      </c>
      <c r="B1794" t="s">
        <v>8690</v>
      </c>
      <c r="C1794" t="s">
        <v>9874</v>
      </c>
      <c r="D1794">
        <v>1</v>
      </c>
      <c r="H1794" t="s">
        <v>2260</v>
      </c>
      <c r="I1794">
        <v>9</v>
      </c>
    </row>
    <row r="1795" spans="1:9" x14ac:dyDescent="0.25">
      <c r="A1795">
        <v>7404006071</v>
      </c>
      <c r="B1795" t="s">
        <v>8690</v>
      </c>
      <c r="C1795" t="s">
        <v>8955</v>
      </c>
      <c r="D1795">
        <v>1</v>
      </c>
      <c r="H1795" t="s">
        <v>2277</v>
      </c>
      <c r="I1795">
        <v>1</v>
      </c>
    </row>
    <row r="1796" spans="1:9" x14ac:dyDescent="0.25">
      <c r="A1796">
        <v>7404006071</v>
      </c>
      <c r="B1796" t="s">
        <v>8690</v>
      </c>
      <c r="C1796" t="s">
        <v>8990</v>
      </c>
      <c r="D1796">
        <v>1</v>
      </c>
      <c r="H1796" t="s">
        <v>9461</v>
      </c>
      <c r="I1796">
        <v>1</v>
      </c>
    </row>
    <row r="1797" spans="1:9" x14ac:dyDescent="0.25">
      <c r="A1797">
        <v>7404006071</v>
      </c>
      <c r="B1797" t="s">
        <v>8690</v>
      </c>
      <c r="C1797" t="s">
        <v>8822</v>
      </c>
      <c r="D1797">
        <v>1</v>
      </c>
      <c r="H1797" t="s">
        <v>8749</v>
      </c>
      <c r="I1797">
        <v>11</v>
      </c>
    </row>
    <row r="1798" spans="1:9" x14ac:dyDescent="0.25">
      <c r="A1798">
        <v>7404006071</v>
      </c>
      <c r="B1798" t="s">
        <v>8690</v>
      </c>
      <c r="C1798" t="s">
        <v>8987</v>
      </c>
      <c r="D1798">
        <v>1</v>
      </c>
      <c r="H1798" t="s">
        <v>3710</v>
      </c>
      <c r="I1798">
        <v>12</v>
      </c>
    </row>
    <row r="1799" spans="1:9" x14ac:dyDescent="0.25">
      <c r="A1799">
        <v>7404006071</v>
      </c>
      <c r="B1799" t="s">
        <v>8690</v>
      </c>
      <c r="C1799" t="s">
        <v>6835</v>
      </c>
      <c r="D1799">
        <v>7</v>
      </c>
      <c r="H1799" t="s">
        <v>4513</v>
      </c>
      <c r="I1799">
        <v>2</v>
      </c>
    </row>
    <row r="1800" spans="1:9" x14ac:dyDescent="0.25">
      <c r="A1800">
        <v>7404006071</v>
      </c>
      <c r="B1800" t="s">
        <v>8690</v>
      </c>
      <c r="C1800" t="s">
        <v>8989</v>
      </c>
      <c r="D1800">
        <v>1</v>
      </c>
      <c r="H1800" t="s">
        <v>8819</v>
      </c>
      <c r="I1800">
        <v>21</v>
      </c>
    </row>
    <row r="1801" spans="1:9" x14ac:dyDescent="0.25">
      <c r="A1801">
        <v>7404006071</v>
      </c>
      <c r="B1801" t="s">
        <v>8690</v>
      </c>
      <c r="C1801" t="s">
        <v>8986</v>
      </c>
      <c r="D1801">
        <v>1</v>
      </c>
      <c r="H1801" t="s">
        <v>4876</v>
      </c>
      <c r="I1801">
        <v>11</v>
      </c>
    </row>
    <row r="1802" spans="1:9" x14ac:dyDescent="0.25">
      <c r="A1802">
        <v>7457008989</v>
      </c>
      <c r="B1802" t="s">
        <v>8757</v>
      </c>
      <c r="C1802" t="s">
        <v>9875</v>
      </c>
      <c r="D1802">
        <v>2</v>
      </c>
      <c r="H1802" t="s">
        <v>8815</v>
      </c>
      <c r="I1802">
        <v>6</v>
      </c>
    </row>
    <row r="1803" spans="1:9" x14ac:dyDescent="0.25">
      <c r="A1803">
        <v>7457008989</v>
      </c>
      <c r="B1803" t="s">
        <v>8757</v>
      </c>
      <c r="C1803" t="s">
        <v>9876</v>
      </c>
      <c r="D1803">
        <v>2</v>
      </c>
      <c r="H1803" t="s">
        <v>5148</v>
      </c>
      <c r="I1803">
        <v>17</v>
      </c>
    </row>
    <row r="1804" spans="1:9" x14ac:dyDescent="0.25">
      <c r="A1804">
        <v>7457008989</v>
      </c>
      <c r="B1804" t="s">
        <v>8757</v>
      </c>
      <c r="C1804" t="s">
        <v>9877</v>
      </c>
      <c r="D1804">
        <v>1</v>
      </c>
      <c r="H1804" t="s">
        <v>9403</v>
      </c>
      <c r="I1804">
        <v>2</v>
      </c>
    </row>
    <row r="1805" spans="1:9" x14ac:dyDescent="0.25">
      <c r="A1805">
        <v>7457008989</v>
      </c>
      <c r="B1805" t="s">
        <v>8757</v>
      </c>
      <c r="C1805" t="s">
        <v>9878</v>
      </c>
      <c r="D1805">
        <v>2</v>
      </c>
      <c r="H1805" t="s">
        <v>9684</v>
      </c>
      <c r="I1805">
        <v>1</v>
      </c>
    </row>
    <row r="1806" spans="1:9" x14ac:dyDescent="0.25">
      <c r="A1806">
        <v>7457008989</v>
      </c>
      <c r="B1806" t="s">
        <v>8757</v>
      </c>
      <c r="C1806" t="s">
        <v>9879</v>
      </c>
      <c r="D1806">
        <v>2</v>
      </c>
      <c r="H1806" t="s">
        <v>9686</v>
      </c>
      <c r="I1806">
        <v>1</v>
      </c>
    </row>
    <row r="1807" spans="1:9" x14ac:dyDescent="0.25">
      <c r="A1807">
        <v>7457008989</v>
      </c>
      <c r="B1807" t="s">
        <v>8757</v>
      </c>
      <c r="C1807" t="s">
        <v>9880</v>
      </c>
      <c r="D1807">
        <v>1</v>
      </c>
      <c r="H1807" t="s">
        <v>9688</v>
      </c>
      <c r="I1807">
        <v>2</v>
      </c>
    </row>
    <row r="1808" spans="1:9" x14ac:dyDescent="0.25">
      <c r="A1808">
        <v>7457008989</v>
      </c>
      <c r="B1808" t="s">
        <v>8757</v>
      </c>
      <c r="C1808" t="s">
        <v>9881</v>
      </c>
      <c r="D1808">
        <v>3</v>
      </c>
      <c r="H1808" t="s">
        <v>9690</v>
      </c>
      <c r="I1808">
        <v>1</v>
      </c>
    </row>
    <row r="1809" spans="1:9" x14ac:dyDescent="0.25">
      <c r="A1809">
        <v>7457008989</v>
      </c>
      <c r="B1809" t="s">
        <v>8757</v>
      </c>
      <c r="C1809" t="s">
        <v>9882</v>
      </c>
      <c r="D1809">
        <v>1</v>
      </c>
      <c r="H1809" t="s">
        <v>9691</v>
      </c>
      <c r="I1809">
        <v>1</v>
      </c>
    </row>
    <row r="1810" spans="1:9" x14ac:dyDescent="0.25">
      <c r="A1810">
        <v>7457008989</v>
      </c>
      <c r="B1810" t="s">
        <v>8757</v>
      </c>
      <c r="C1810" t="s">
        <v>9883</v>
      </c>
      <c r="D1810">
        <v>1</v>
      </c>
      <c r="H1810" t="s">
        <v>9693</v>
      </c>
      <c r="I1810">
        <v>5</v>
      </c>
    </row>
    <row r="1811" spans="1:9" x14ac:dyDescent="0.25">
      <c r="A1811">
        <v>7457008989</v>
      </c>
      <c r="B1811" t="s">
        <v>8757</v>
      </c>
      <c r="C1811" t="s">
        <v>9884</v>
      </c>
      <c r="D1811">
        <v>1</v>
      </c>
      <c r="H1811" t="s">
        <v>9694</v>
      </c>
      <c r="I1811">
        <v>1</v>
      </c>
    </row>
    <row r="1812" spans="1:9" x14ac:dyDescent="0.25">
      <c r="A1812">
        <v>7457008989</v>
      </c>
      <c r="B1812" t="s">
        <v>8757</v>
      </c>
      <c r="C1812" t="s">
        <v>9885</v>
      </c>
      <c r="D1812">
        <v>7</v>
      </c>
      <c r="H1812" t="s">
        <v>9695</v>
      </c>
      <c r="I1812">
        <v>3</v>
      </c>
    </row>
    <row r="1813" spans="1:9" x14ac:dyDescent="0.25">
      <c r="A1813">
        <v>7457008989</v>
      </c>
      <c r="B1813" t="s">
        <v>8757</v>
      </c>
      <c r="C1813" t="s">
        <v>9886</v>
      </c>
      <c r="D1813">
        <v>2</v>
      </c>
      <c r="H1813" t="s">
        <v>9696</v>
      </c>
      <c r="I1813">
        <v>1</v>
      </c>
    </row>
    <row r="1814" spans="1:9" x14ac:dyDescent="0.25">
      <c r="A1814">
        <v>7457008989</v>
      </c>
      <c r="B1814" t="s">
        <v>8757</v>
      </c>
      <c r="C1814" t="s">
        <v>9887</v>
      </c>
      <c r="D1814">
        <v>1</v>
      </c>
      <c r="H1814" t="s">
        <v>9697</v>
      </c>
      <c r="I1814">
        <v>1</v>
      </c>
    </row>
    <row r="1815" spans="1:9" x14ac:dyDescent="0.25">
      <c r="A1815">
        <v>7457008989</v>
      </c>
      <c r="B1815" t="s">
        <v>8757</v>
      </c>
      <c r="C1815" t="s">
        <v>9888</v>
      </c>
      <c r="D1815">
        <v>1</v>
      </c>
      <c r="F1815">
        <v>7448154091</v>
      </c>
      <c r="G1815" t="s">
        <v>9167</v>
      </c>
      <c r="H1815" t="s">
        <v>9698</v>
      </c>
      <c r="I1815">
        <v>1</v>
      </c>
    </row>
    <row r="1816" spans="1:9" x14ac:dyDescent="0.25">
      <c r="A1816">
        <v>7457008989</v>
      </c>
      <c r="B1816" t="s">
        <v>8757</v>
      </c>
      <c r="C1816" t="s">
        <v>9889</v>
      </c>
      <c r="D1816">
        <v>1</v>
      </c>
      <c r="F1816">
        <v>7415108452</v>
      </c>
      <c r="G1816" t="s">
        <v>9127</v>
      </c>
      <c r="H1816" t="s">
        <v>9435</v>
      </c>
      <c r="I1816">
        <v>1</v>
      </c>
    </row>
    <row r="1817" spans="1:9" x14ac:dyDescent="0.25">
      <c r="A1817">
        <v>7457008989</v>
      </c>
      <c r="B1817" t="s">
        <v>8757</v>
      </c>
      <c r="C1817" t="s">
        <v>9890</v>
      </c>
      <c r="D1817">
        <v>1</v>
      </c>
      <c r="H1817" t="s">
        <v>6716</v>
      </c>
      <c r="I1817">
        <v>1</v>
      </c>
    </row>
    <row r="1818" spans="1:9" x14ac:dyDescent="0.25">
      <c r="A1818">
        <v>7457008989</v>
      </c>
      <c r="B1818" t="s">
        <v>8757</v>
      </c>
      <c r="C1818" t="s">
        <v>9891</v>
      </c>
      <c r="D1818">
        <v>2</v>
      </c>
      <c r="H1818" t="s">
        <v>8795</v>
      </c>
      <c r="I1818">
        <v>1</v>
      </c>
    </row>
    <row r="1819" spans="1:9" x14ac:dyDescent="0.25">
      <c r="A1819">
        <v>7457008989</v>
      </c>
      <c r="B1819" t="s">
        <v>8757</v>
      </c>
      <c r="C1819" t="s">
        <v>9892</v>
      </c>
      <c r="D1819">
        <v>1</v>
      </c>
      <c r="H1819" t="s">
        <v>8883</v>
      </c>
      <c r="I1819">
        <v>1</v>
      </c>
    </row>
    <row r="1820" spans="1:9" x14ac:dyDescent="0.25">
      <c r="A1820">
        <v>7457008989</v>
      </c>
      <c r="B1820" t="s">
        <v>8757</v>
      </c>
      <c r="C1820" t="s">
        <v>9893</v>
      </c>
      <c r="D1820">
        <v>1</v>
      </c>
      <c r="H1820" t="s">
        <v>9647</v>
      </c>
      <c r="I1820">
        <v>1</v>
      </c>
    </row>
    <row r="1821" spans="1:9" x14ac:dyDescent="0.25">
      <c r="A1821">
        <v>7457008989</v>
      </c>
      <c r="B1821" t="s">
        <v>8757</v>
      </c>
      <c r="C1821" t="s">
        <v>9894</v>
      </c>
      <c r="D1821">
        <v>1</v>
      </c>
      <c r="H1821" t="s">
        <v>8842</v>
      </c>
      <c r="I1821">
        <v>1</v>
      </c>
    </row>
    <row r="1822" spans="1:9" x14ac:dyDescent="0.25">
      <c r="A1822">
        <v>7457008989</v>
      </c>
      <c r="B1822" t="s">
        <v>8757</v>
      </c>
      <c r="C1822" t="s">
        <v>9895</v>
      </c>
      <c r="D1822">
        <v>1</v>
      </c>
      <c r="H1822" t="s">
        <v>8820</v>
      </c>
      <c r="I1822">
        <v>1</v>
      </c>
    </row>
    <row r="1823" spans="1:9" x14ac:dyDescent="0.25">
      <c r="A1823">
        <v>7457008989</v>
      </c>
      <c r="B1823" t="s">
        <v>8757</v>
      </c>
      <c r="C1823" t="s">
        <v>9896</v>
      </c>
      <c r="D1823">
        <v>2</v>
      </c>
      <c r="H1823" t="s">
        <v>9635</v>
      </c>
      <c r="I1823">
        <v>3</v>
      </c>
    </row>
    <row r="1824" spans="1:9" x14ac:dyDescent="0.25">
      <c r="A1824">
        <v>7457008989</v>
      </c>
      <c r="B1824" t="s">
        <v>8757</v>
      </c>
      <c r="C1824" t="s">
        <v>9897</v>
      </c>
      <c r="D1824">
        <v>1</v>
      </c>
      <c r="H1824" t="s">
        <v>9701</v>
      </c>
      <c r="I1824">
        <v>1</v>
      </c>
    </row>
    <row r="1825" spans="1:9" x14ac:dyDescent="0.25">
      <c r="A1825">
        <v>7457008989</v>
      </c>
      <c r="B1825" t="s">
        <v>8757</v>
      </c>
      <c r="C1825" t="s">
        <v>9898</v>
      </c>
      <c r="D1825">
        <v>2</v>
      </c>
      <c r="F1825">
        <v>7446058963</v>
      </c>
      <c r="G1825" t="s">
        <v>9129</v>
      </c>
      <c r="H1825" t="s">
        <v>8766</v>
      </c>
      <c r="I1825">
        <v>1</v>
      </c>
    </row>
    <row r="1826" spans="1:9" x14ac:dyDescent="0.25">
      <c r="A1826">
        <v>7457008989</v>
      </c>
      <c r="B1826" t="s">
        <v>8757</v>
      </c>
      <c r="C1826" t="s">
        <v>9899</v>
      </c>
      <c r="D1826">
        <v>1</v>
      </c>
      <c r="F1826">
        <v>7451351413</v>
      </c>
      <c r="G1826" t="s">
        <v>9164</v>
      </c>
      <c r="H1826" t="s">
        <v>8914</v>
      </c>
      <c r="I1826">
        <v>1</v>
      </c>
    </row>
    <row r="1827" spans="1:9" x14ac:dyDescent="0.25">
      <c r="A1827">
        <v>7457008989</v>
      </c>
      <c r="B1827" t="s">
        <v>8757</v>
      </c>
      <c r="C1827" t="s">
        <v>9900</v>
      </c>
      <c r="D1827">
        <v>2</v>
      </c>
      <c r="F1827">
        <v>7424030481</v>
      </c>
      <c r="G1827" t="s">
        <v>9104</v>
      </c>
      <c r="H1827" t="s">
        <v>1621</v>
      </c>
      <c r="I1827">
        <v>1</v>
      </c>
    </row>
    <row r="1828" spans="1:9" x14ac:dyDescent="0.25">
      <c r="A1828">
        <v>7457008989</v>
      </c>
      <c r="B1828" t="s">
        <v>8757</v>
      </c>
      <c r="C1828" t="s">
        <v>9901</v>
      </c>
      <c r="D1828">
        <v>2</v>
      </c>
      <c r="H1828" t="s">
        <v>3200</v>
      </c>
      <c r="I1828">
        <v>2</v>
      </c>
    </row>
    <row r="1829" spans="1:9" x14ac:dyDescent="0.25">
      <c r="A1829">
        <v>7457008989</v>
      </c>
      <c r="B1829" t="s">
        <v>8757</v>
      </c>
      <c r="C1829" t="s">
        <v>9902</v>
      </c>
      <c r="D1829">
        <v>2</v>
      </c>
      <c r="H1829" t="s">
        <v>9765</v>
      </c>
      <c r="I1829">
        <v>1</v>
      </c>
    </row>
    <row r="1830" spans="1:9" x14ac:dyDescent="0.25">
      <c r="A1830">
        <v>7457008989</v>
      </c>
      <c r="B1830" t="s">
        <v>8757</v>
      </c>
      <c r="C1830" t="s">
        <v>9903</v>
      </c>
      <c r="D1830">
        <v>2</v>
      </c>
      <c r="H1830" t="s">
        <v>9766</v>
      </c>
      <c r="I1830">
        <v>1</v>
      </c>
    </row>
    <row r="1831" spans="1:9" x14ac:dyDescent="0.25">
      <c r="A1831">
        <v>7457008989</v>
      </c>
      <c r="B1831" t="s">
        <v>8757</v>
      </c>
      <c r="C1831" t="s">
        <v>9904</v>
      </c>
      <c r="D1831">
        <v>1</v>
      </c>
      <c r="H1831" t="s">
        <v>9767</v>
      </c>
      <c r="I1831">
        <v>1</v>
      </c>
    </row>
    <row r="1832" spans="1:9" x14ac:dyDescent="0.25">
      <c r="A1832">
        <v>7457008989</v>
      </c>
      <c r="B1832" t="s">
        <v>8757</v>
      </c>
      <c r="C1832" t="s">
        <v>9905</v>
      </c>
      <c r="D1832">
        <v>2</v>
      </c>
      <c r="H1832" t="s">
        <v>9768</v>
      </c>
      <c r="I1832">
        <v>1</v>
      </c>
    </row>
    <row r="1833" spans="1:9" x14ac:dyDescent="0.25">
      <c r="A1833">
        <v>7457008989</v>
      </c>
      <c r="B1833" t="s">
        <v>8757</v>
      </c>
      <c r="C1833" t="s">
        <v>9906</v>
      </c>
      <c r="D1833">
        <v>1</v>
      </c>
      <c r="H1833" t="s">
        <v>9769</v>
      </c>
      <c r="I1833">
        <v>1</v>
      </c>
    </row>
    <row r="1834" spans="1:9" x14ac:dyDescent="0.25">
      <c r="A1834">
        <v>7457008989</v>
      </c>
      <c r="B1834" t="s">
        <v>8757</v>
      </c>
      <c r="C1834" t="s">
        <v>9907</v>
      </c>
      <c r="D1834">
        <v>1</v>
      </c>
      <c r="H1834" t="s">
        <v>9770</v>
      </c>
      <c r="I1834">
        <v>1</v>
      </c>
    </row>
    <row r="1835" spans="1:9" x14ac:dyDescent="0.25">
      <c r="A1835">
        <v>7457008989</v>
      </c>
      <c r="B1835" t="s">
        <v>8757</v>
      </c>
      <c r="C1835" t="s">
        <v>9908</v>
      </c>
      <c r="D1835">
        <v>3</v>
      </c>
      <c r="H1835" t="s">
        <v>9771</v>
      </c>
      <c r="I1835">
        <v>1</v>
      </c>
    </row>
    <row r="1836" spans="1:9" x14ac:dyDescent="0.25">
      <c r="A1836">
        <v>7457008989</v>
      </c>
      <c r="B1836" t="s">
        <v>8757</v>
      </c>
      <c r="C1836" t="s">
        <v>9909</v>
      </c>
      <c r="D1836">
        <v>1</v>
      </c>
      <c r="H1836" t="s">
        <v>9772</v>
      </c>
      <c r="I1836">
        <v>1</v>
      </c>
    </row>
    <row r="1837" spans="1:9" x14ac:dyDescent="0.25">
      <c r="A1837">
        <v>7457008989</v>
      </c>
      <c r="B1837" t="s">
        <v>8757</v>
      </c>
      <c r="C1837" t="s">
        <v>9910</v>
      </c>
      <c r="D1837">
        <v>1</v>
      </c>
      <c r="H1837" t="s">
        <v>9773</v>
      </c>
      <c r="I1837">
        <v>1</v>
      </c>
    </row>
    <row r="1838" spans="1:9" x14ac:dyDescent="0.25">
      <c r="A1838">
        <v>7457008989</v>
      </c>
      <c r="B1838" t="s">
        <v>8757</v>
      </c>
      <c r="C1838" t="s">
        <v>9911</v>
      </c>
      <c r="D1838">
        <v>1</v>
      </c>
      <c r="H1838" t="s">
        <v>9774</v>
      </c>
      <c r="I1838">
        <v>1</v>
      </c>
    </row>
    <row r="1839" spans="1:9" x14ac:dyDescent="0.25">
      <c r="A1839">
        <v>7457008989</v>
      </c>
      <c r="B1839" t="s">
        <v>8757</v>
      </c>
      <c r="C1839" t="s">
        <v>9912</v>
      </c>
      <c r="D1839">
        <v>5</v>
      </c>
      <c r="H1839" t="s">
        <v>9775</v>
      </c>
      <c r="I1839">
        <v>1</v>
      </c>
    </row>
    <row r="1840" spans="1:9" x14ac:dyDescent="0.25">
      <c r="A1840">
        <v>7457008989</v>
      </c>
      <c r="B1840" t="s">
        <v>8757</v>
      </c>
      <c r="C1840" t="s">
        <v>9913</v>
      </c>
      <c r="D1840">
        <v>1</v>
      </c>
      <c r="F1840">
        <v>7432013916</v>
      </c>
      <c r="G1840" t="s">
        <v>9117</v>
      </c>
      <c r="H1840" t="s">
        <v>8819</v>
      </c>
      <c r="I1840">
        <v>1</v>
      </c>
    </row>
    <row r="1841" spans="1:9" x14ac:dyDescent="0.25">
      <c r="A1841">
        <v>7457008989</v>
      </c>
      <c r="B1841" t="s">
        <v>8757</v>
      </c>
      <c r="C1841" t="s">
        <v>9914</v>
      </c>
      <c r="D1841">
        <v>1</v>
      </c>
      <c r="F1841">
        <v>7423000572</v>
      </c>
      <c r="G1841" t="s">
        <v>9172</v>
      </c>
      <c r="H1841" t="s">
        <v>9833</v>
      </c>
      <c r="I1841">
        <v>10</v>
      </c>
    </row>
    <row r="1842" spans="1:9" x14ac:dyDescent="0.25">
      <c r="A1842">
        <v>7457008989</v>
      </c>
      <c r="B1842" t="s">
        <v>8757</v>
      </c>
      <c r="C1842" t="s">
        <v>9915</v>
      </c>
      <c r="D1842">
        <v>1</v>
      </c>
      <c r="H1842" t="s">
        <v>9834</v>
      </c>
      <c r="I1842">
        <v>6</v>
      </c>
    </row>
    <row r="1843" spans="1:9" x14ac:dyDescent="0.25">
      <c r="A1843">
        <v>7457008989</v>
      </c>
      <c r="B1843" t="s">
        <v>8757</v>
      </c>
      <c r="C1843" t="s">
        <v>9916</v>
      </c>
      <c r="D1843">
        <v>3</v>
      </c>
      <c r="H1843" t="s">
        <v>9835</v>
      </c>
      <c r="I1843">
        <v>18</v>
      </c>
    </row>
    <row r="1844" spans="1:9" x14ac:dyDescent="0.25">
      <c r="A1844">
        <v>7457008989</v>
      </c>
      <c r="B1844" t="s">
        <v>8757</v>
      </c>
      <c r="C1844" t="s">
        <v>9917</v>
      </c>
      <c r="D1844">
        <v>1</v>
      </c>
      <c r="H1844" t="s">
        <v>9836</v>
      </c>
      <c r="I1844">
        <v>28</v>
      </c>
    </row>
    <row r="1845" spans="1:9" x14ac:dyDescent="0.25">
      <c r="A1845">
        <v>7457008989</v>
      </c>
      <c r="B1845" t="s">
        <v>8757</v>
      </c>
      <c r="C1845" t="s">
        <v>9918</v>
      </c>
      <c r="D1845">
        <v>1</v>
      </c>
      <c r="H1845" t="s">
        <v>9837</v>
      </c>
      <c r="I1845">
        <v>7</v>
      </c>
    </row>
    <row r="1846" spans="1:9" x14ac:dyDescent="0.25">
      <c r="A1846">
        <v>7457008989</v>
      </c>
      <c r="B1846" t="s">
        <v>8757</v>
      </c>
      <c r="C1846" t="s">
        <v>9919</v>
      </c>
      <c r="D1846">
        <v>1</v>
      </c>
      <c r="H1846" t="s">
        <v>9838</v>
      </c>
      <c r="I1846">
        <v>10</v>
      </c>
    </row>
    <row r="1847" spans="1:9" x14ac:dyDescent="0.25">
      <c r="A1847">
        <v>7457008989</v>
      </c>
      <c r="B1847" t="s">
        <v>8757</v>
      </c>
      <c r="C1847" t="s">
        <v>9920</v>
      </c>
      <c r="D1847">
        <v>1</v>
      </c>
      <c r="H1847" t="s">
        <v>9839</v>
      </c>
      <c r="I1847">
        <v>10</v>
      </c>
    </row>
    <row r="1848" spans="1:9" x14ac:dyDescent="0.25">
      <c r="A1848">
        <v>7457008989</v>
      </c>
      <c r="B1848" t="s">
        <v>8757</v>
      </c>
      <c r="C1848" t="s">
        <v>9921</v>
      </c>
      <c r="D1848">
        <v>2</v>
      </c>
      <c r="F1848">
        <v>7413028579</v>
      </c>
      <c r="G1848" t="s">
        <v>9178</v>
      </c>
      <c r="H1848" t="s">
        <v>9428</v>
      </c>
      <c r="I1848">
        <v>1</v>
      </c>
    </row>
    <row r="1849" spans="1:9" x14ac:dyDescent="0.25">
      <c r="A1849">
        <v>7457008989</v>
      </c>
      <c r="B1849" t="s">
        <v>8757</v>
      </c>
      <c r="C1849" t="s">
        <v>9922</v>
      </c>
      <c r="D1849">
        <v>1</v>
      </c>
      <c r="H1849" t="s">
        <v>9971</v>
      </c>
      <c r="I1849">
        <v>1</v>
      </c>
    </row>
    <row r="1850" spans="1:9" x14ac:dyDescent="0.25">
      <c r="A1850">
        <v>7457008989</v>
      </c>
      <c r="B1850" t="s">
        <v>8757</v>
      </c>
      <c r="C1850" t="s">
        <v>9923</v>
      </c>
      <c r="D1850">
        <v>3</v>
      </c>
      <c r="H1850" t="s">
        <v>9972</v>
      </c>
      <c r="I1850">
        <v>1</v>
      </c>
    </row>
    <row r="1851" spans="1:9" x14ac:dyDescent="0.25">
      <c r="A1851">
        <v>7457008989</v>
      </c>
      <c r="B1851" t="s">
        <v>8757</v>
      </c>
      <c r="C1851" t="s">
        <v>9924</v>
      </c>
      <c r="D1851">
        <v>1</v>
      </c>
      <c r="F1851">
        <v>4705036363</v>
      </c>
      <c r="G1851" t="s">
        <v>9087</v>
      </c>
      <c r="H1851" t="s">
        <v>1445</v>
      </c>
      <c r="I1851">
        <v>1</v>
      </c>
    </row>
    <row r="1852" spans="1:9" x14ac:dyDescent="0.25">
      <c r="A1852">
        <v>7457008989</v>
      </c>
      <c r="B1852" t="s">
        <v>8757</v>
      </c>
      <c r="C1852" t="s">
        <v>9925</v>
      </c>
      <c r="D1852">
        <v>2</v>
      </c>
      <c r="H1852" t="s">
        <v>1611</v>
      </c>
      <c r="I1852">
        <v>1</v>
      </c>
    </row>
    <row r="1853" spans="1:9" x14ac:dyDescent="0.25">
      <c r="A1853">
        <v>7457008989</v>
      </c>
      <c r="B1853" t="s">
        <v>8757</v>
      </c>
      <c r="C1853" t="s">
        <v>9926</v>
      </c>
      <c r="D1853">
        <v>1</v>
      </c>
      <c r="H1853" t="s">
        <v>6708</v>
      </c>
      <c r="I1853">
        <v>1</v>
      </c>
    </row>
    <row r="1854" spans="1:9" x14ac:dyDescent="0.25">
      <c r="A1854">
        <v>7457008989</v>
      </c>
      <c r="B1854" t="s">
        <v>8757</v>
      </c>
      <c r="C1854" t="s">
        <v>9927</v>
      </c>
      <c r="D1854">
        <v>1</v>
      </c>
      <c r="H1854" t="s">
        <v>8795</v>
      </c>
      <c r="I1854">
        <v>1</v>
      </c>
    </row>
    <row r="1855" spans="1:9" x14ac:dyDescent="0.25">
      <c r="A1855">
        <v>7457008989</v>
      </c>
      <c r="B1855" t="s">
        <v>8757</v>
      </c>
      <c r="C1855" t="s">
        <v>9928</v>
      </c>
      <c r="D1855">
        <v>1</v>
      </c>
      <c r="H1855" t="s">
        <v>2070</v>
      </c>
      <c r="I1855">
        <v>1</v>
      </c>
    </row>
    <row r="1856" spans="1:9" x14ac:dyDescent="0.25">
      <c r="A1856">
        <v>7457008989</v>
      </c>
      <c r="B1856" t="s">
        <v>8757</v>
      </c>
      <c r="C1856" t="s">
        <v>9929</v>
      </c>
      <c r="D1856">
        <v>14</v>
      </c>
      <c r="H1856" t="s">
        <v>8806</v>
      </c>
      <c r="I1856">
        <v>1</v>
      </c>
    </row>
    <row r="1857" spans="1:9" x14ac:dyDescent="0.25">
      <c r="A1857">
        <v>7457008989</v>
      </c>
      <c r="B1857" t="s">
        <v>8757</v>
      </c>
      <c r="C1857" t="s">
        <v>9930</v>
      </c>
      <c r="D1857">
        <v>1</v>
      </c>
      <c r="H1857" t="s">
        <v>4043</v>
      </c>
      <c r="I1857">
        <v>3</v>
      </c>
    </row>
    <row r="1858" spans="1:9" x14ac:dyDescent="0.25">
      <c r="A1858">
        <v>7457008989</v>
      </c>
      <c r="B1858" t="s">
        <v>8757</v>
      </c>
      <c r="C1858" t="s">
        <v>9931</v>
      </c>
      <c r="D1858">
        <v>1</v>
      </c>
      <c r="H1858" t="s">
        <v>7897</v>
      </c>
      <c r="I1858">
        <v>1</v>
      </c>
    </row>
    <row r="1859" spans="1:9" x14ac:dyDescent="0.25">
      <c r="A1859">
        <v>7457008989</v>
      </c>
      <c r="B1859" t="s">
        <v>8757</v>
      </c>
      <c r="C1859" t="s">
        <v>9932</v>
      </c>
      <c r="D1859">
        <v>1</v>
      </c>
      <c r="H1859" t="s">
        <v>8798</v>
      </c>
      <c r="I1859">
        <v>2</v>
      </c>
    </row>
    <row r="1860" spans="1:9" x14ac:dyDescent="0.25">
      <c r="A1860">
        <v>7457008989</v>
      </c>
      <c r="B1860" t="s">
        <v>8757</v>
      </c>
      <c r="C1860" t="s">
        <v>9933</v>
      </c>
      <c r="D1860">
        <v>4</v>
      </c>
      <c r="H1860" t="s">
        <v>9330</v>
      </c>
      <c r="I1860">
        <v>1</v>
      </c>
    </row>
    <row r="1861" spans="1:9" x14ac:dyDescent="0.25">
      <c r="A1861">
        <v>7457008989</v>
      </c>
      <c r="B1861" t="s">
        <v>8757</v>
      </c>
      <c r="C1861" t="s">
        <v>9934</v>
      </c>
      <c r="D1861">
        <v>1</v>
      </c>
      <c r="H1861" t="s">
        <v>9973</v>
      </c>
      <c r="I1861">
        <v>1</v>
      </c>
    </row>
    <row r="1862" spans="1:9" x14ac:dyDescent="0.25">
      <c r="A1862">
        <v>7457008989</v>
      </c>
      <c r="B1862" t="s">
        <v>8757</v>
      </c>
      <c r="C1862" t="s">
        <v>9935</v>
      </c>
      <c r="D1862">
        <v>2</v>
      </c>
      <c r="H1862" t="s">
        <v>9974</v>
      </c>
      <c r="I1862">
        <v>1</v>
      </c>
    </row>
    <row r="1863" spans="1:9" x14ac:dyDescent="0.25">
      <c r="A1863">
        <v>7457008989</v>
      </c>
      <c r="B1863" t="s">
        <v>8757</v>
      </c>
      <c r="C1863" t="s">
        <v>9936</v>
      </c>
      <c r="D1863">
        <v>2</v>
      </c>
      <c r="H1863" t="s">
        <v>9975</v>
      </c>
      <c r="I1863">
        <v>1</v>
      </c>
    </row>
    <row r="1864" spans="1:9" x14ac:dyDescent="0.25">
      <c r="A1864">
        <v>7457008989</v>
      </c>
      <c r="B1864" t="s">
        <v>8757</v>
      </c>
      <c r="C1864" t="s">
        <v>9937</v>
      </c>
      <c r="D1864">
        <v>2</v>
      </c>
      <c r="H1864" t="s">
        <v>9976</v>
      </c>
      <c r="I1864">
        <v>3</v>
      </c>
    </row>
    <row r="1865" spans="1:9" x14ac:dyDescent="0.25">
      <c r="A1865">
        <v>7457008989</v>
      </c>
      <c r="B1865" t="s">
        <v>8757</v>
      </c>
      <c r="C1865" t="s">
        <v>9938</v>
      </c>
      <c r="D1865">
        <v>1</v>
      </c>
      <c r="F1865">
        <v>7415020430</v>
      </c>
      <c r="G1865" t="s">
        <v>9137</v>
      </c>
      <c r="H1865" t="s">
        <v>2224</v>
      </c>
      <c r="I1865">
        <v>1</v>
      </c>
    </row>
    <row r="1866" spans="1:9" x14ac:dyDescent="0.25">
      <c r="A1866">
        <v>7457008989</v>
      </c>
      <c r="B1866" t="s">
        <v>8757</v>
      </c>
      <c r="C1866" t="s">
        <v>9939</v>
      </c>
      <c r="D1866">
        <v>14</v>
      </c>
      <c r="F1866" t="s">
        <v>8685</v>
      </c>
      <c r="I1866">
        <v>12935</v>
      </c>
    </row>
    <row r="1867" spans="1:9" x14ac:dyDescent="0.25">
      <c r="A1867">
        <v>7457008989</v>
      </c>
      <c r="B1867" t="s">
        <v>8757</v>
      </c>
      <c r="C1867" t="s">
        <v>9940</v>
      </c>
      <c r="D1867">
        <v>1</v>
      </c>
    </row>
    <row r="1868" spans="1:9" x14ac:dyDescent="0.25">
      <c r="A1868">
        <v>7457008989</v>
      </c>
      <c r="B1868" t="s">
        <v>8757</v>
      </c>
      <c r="C1868" t="s">
        <v>9941</v>
      </c>
      <c r="D1868">
        <v>1</v>
      </c>
    </row>
    <row r="1869" spans="1:9" x14ac:dyDescent="0.25">
      <c r="A1869">
        <v>7457008989</v>
      </c>
      <c r="B1869" t="s">
        <v>8757</v>
      </c>
      <c r="C1869" t="s">
        <v>9942</v>
      </c>
      <c r="D1869">
        <v>1</v>
      </c>
    </row>
    <row r="1870" spans="1:9" x14ac:dyDescent="0.25">
      <c r="A1870">
        <v>7457008989</v>
      </c>
      <c r="B1870" t="s">
        <v>8757</v>
      </c>
      <c r="C1870" t="s">
        <v>9943</v>
      </c>
      <c r="D1870">
        <v>4</v>
      </c>
    </row>
    <row r="1871" spans="1:9" x14ac:dyDescent="0.25">
      <c r="A1871">
        <v>7457008989</v>
      </c>
      <c r="B1871" t="s">
        <v>8757</v>
      </c>
      <c r="C1871" t="s">
        <v>9944</v>
      </c>
      <c r="D1871">
        <v>1</v>
      </c>
    </row>
    <row r="1872" spans="1:9" x14ac:dyDescent="0.25">
      <c r="A1872">
        <v>7457008989</v>
      </c>
      <c r="B1872" t="s">
        <v>8757</v>
      </c>
      <c r="C1872" t="s">
        <v>9945</v>
      </c>
      <c r="D1872">
        <v>2</v>
      </c>
    </row>
    <row r="1873" spans="1:4" x14ac:dyDescent="0.25">
      <c r="A1873">
        <v>7457008989</v>
      </c>
      <c r="B1873" t="s">
        <v>8757</v>
      </c>
      <c r="C1873" t="s">
        <v>9946</v>
      </c>
      <c r="D1873">
        <v>1</v>
      </c>
    </row>
    <row r="1874" spans="1:4" x14ac:dyDescent="0.25">
      <c r="A1874">
        <v>7457008989</v>
      </c>
      <c r="B1874" t="s">
        <v>8757</v>
      </c>
      <c r="C1874" t="s">
        <v>9947</v>
      </c>
      <c r="D1874">
        <v>1</v>
      </c>
    </row>
    <row r="1875" spans="1:4" x14ac:dyDescent="0.25">
      <c r="A1875">
        <v>7457008989</v>
      </c>
      <c r="B1875" t="s">
        <v>8757</v>
      </c>
      <c r="C1875" t="s">
        <v>9948</v>
      </c>
      <c r="D1875">
        <v>1</v>
      </c>
    </row>
    <row r="1876" spans="1:4" x14ac:dyDescent="0.25">
      <c r="A1876">
        <v>7457008989</v>
      </c>
      <c r="B1876" t="s">
        <v>8757</v>
      </c>
      <c r="C1876" t="s">
        <v>9949</v>
      </c>
      <c r="D1876">
        <v>1</v>
      </c>
    </row>
    <row r="1877" spans="1:4" x14ac:dyDescent="0.25">
      <c r="A1877">
        <v>7457008989</v>
      </c>
      <c r="B1877" t="s">
        <v>8757</v>
      </c>
      <c r="C1877" t="s">
        <v>9950</v>
      </c>
      <c r="D1877">
        <v>3</v>
      </c>
    </row>
    <row r="1878" spans="1:4" x14ac:dyDescent="0.25">
      <c r="A1878">
        <v>7457008989</v>
      </c>
      <c r="B1878" t="s">
        <v>8757</v>
      </c>
      <c r="C1878" t="s">
        <v>9951</v>
      </c>
      <c r="D1878">
        <v>1</v>
      </c>
    </row>
    <row r="1879" spans="1:4" x14ac:dyDescent="0.25">
      <c r="A1879">
        <v>7457008989</v>
      </c>
      <c r="B1879" t="s">
        <v>8757</v>
      </c>
      <c r="C1879" t="s">
        <v>9952</v>
      </c>
      <c r="D1879">
        <v>4</v>
      </c>
    </row>
    <row r="1880" spans="1:4" x14ac:dyDescent="0.25">
      <c r="A1880">
        <v>7457008989</v>
      </c>
      <c r="B1880" t="s">
        <v>8757</v>
      </c>
      <c r="C1880" t="s">
        <v>9953</v>
      </c>
      <c r="D1880">
        <v>1</v>
      </c>
    </row>
    <row r="1881" spans="1:4" x14ac:dyDescent="0.25">
      <c r="A1881">
        <v>7457008989</v>
      </c>
      <c r="B1881" t="s">
        <v>8757</v>
      </c>
      <c r="C1881" t="s">
        <v>9954</v>
      </c>
      <c r="D1881">
        <v>1</v>
      </c>
    </row>
    <row r="1882" spans="1:4" x14ac:dyDescent="0.25">
      <c r="A1882">
        <v>7457008989</v>
      </c>
      <c r="B1882" t="s">
        <v>8757</v>
      </c>
      <c r="C1882" t="s">
        <v>9955</v>
      </c>
      <c r="D1882">
        <v>1</v>
      </c>
    </row>
    <row r="1883" spans="1:4" x14ac:dyDescent="0.25">
      <c r="A1883">
        <v>7457008989</v>
      </c>
      <c r="B1883" t="s">
        <v>8757</v>
      </c>
      <c r="C1883" t="s">
        <v>9956</v>
      </c>
      <c r="D1883">
        <v>2</v>
      </c>
    </row>
    <row r="1884" spans="1:4" x14ac:dyDescent="0.25">
      <c r="A1884">
        <v>7457008989</v>
      </c>
      <c r="B1884" t="s">
        <v>8757</v>
      </c>
      <c r="C1884" t="s">
        <v>9957</v>
      </c>
      <c r="D1884">
        <v>1</v>
      </c>
    </row>
    <row r="1885" spans="1:4" x14ac:dyDescent="0.25">
      <c r="A1885">
        <v>7457008989</v>
      </c>
      <c r="B1885" t="s">
        <v>8757</v>
      </c>
      <c r="C1885" t="s">
        <v>9958</v>
      </c>
      <c r="D1885">
        <v>1</v>
      </c>
    </row>
    <row r="1886" spans="1:4" x14ac:dyDescent="0.25">
      <c r="A1886">
        <v>7457008989</v>
      </c>
      <c r="B1886" t="s">
        <v>8757</v>
      </c>
      <c r="C1886" t="s">
        <v>9959</v>
      </c>
      <c r="D1886">
        <v>2</v>
      </c>
    </row>
    <row r="1887" spans="1:4" x14ac:dyDescent="0.25">
      <c r="A1887">
        <v>7457008989</v>
      </c>
      <c r="B1887" t="s">
        <v>8757</v>
      </c>
      <c r="C1887" t="s">
        <v>9960</v>
      </c>
      <c r="D1887">
        <v>2</v>
      </c>
    </row>
    <row r="1888" spans="1:4" x14ac:dyDescent="0.25">
      <c r="A1888">
        <v>7457008989</v>
      </c>
      <c r="B1888" t="s">
        <v>8757</v>
      </c>
      <c r="C1888" t="s">
        <v>9961</v>
      </c>
      <c r="D1888">
        <v>1</v>
      </c>
    </row>
    <row r="1889" spans="1:4" x14ac:dyDescent="0.25">
      <c r="A1889">
        <v>7457008989</v>
      </c>
      <c r="B1889" t="s">
        <v>8757</v>
      </c>
      <c r="C1889" t="s">
        <v>9962</v>
      </c>
      <c r="D1889">
        <v>1</v>
      </c>
    </row>
    <row r="1890" spans="1:4" x14ac:dyDescent="0.25">
      <c r="A1890">
        <v>7457008989</v>
      </c>
      <c r="B1890" t="s">
        <v>8757</v>
      </c>
      <c r="C1890" t="s">
        <v>9963</v>
      </c>
      <c r="D1890">
        <v>1</v>
      </c>
    </row>
    <row r="1891" spans="1:4" x14ac:dyDescent="0.25">
      <c r="A1891">
        <v>7457008989</v>
      </c>
      <c r="B1891" t="s">
        <v>8757</v>
      </c>
      <c r="C1891" t="s">
        <v>9964</v>
      </c>
      <c r="D1891">
        <v>1</v>
      </c>
    </row>
    <row r="1892" spans="1:4" x14ac:dyDescent="0.25">
      <c r="A1892">
        <v>7457008989</v>
      </c>
      <c r="B1892" t="s">
        <v>8757</v>
      </c>
      <c r="C1892" t="s">
        <v>9965</v>
      </c>
      <c r="D1892">
        <v>1</v>
      </c>
    </row>
    <row r="1893" spans="1:4" x14ac:dyDescent="0.25">
      <c r="A1893">
        <v>7457008989</v>
      </c>
      <c r="B1893" t="s">
        <v>8757</v>
      </c>
      <c r="C1893" t="s">
        <v>9966</v>
      </c>
      <c r="D1893">
        <v>1</v>
      </c>
    </row>
    <row r="1894" spans="1:4" x14ac:dyDescent="0.25">
      <c r="A1894">
        <v>7457008989</v>
      </c>
      <c r="B1894" t="s">
        <v>8757</v>
      </c>
      <c r="C1894" t="s">
        <v>9967</v>
      </c>
      <c r="D1894">
        <v>1</v>
      </c>
    </row>
    <row r="1895" spans="1:4" x14ac:dyDescent="0.25">
      <c r="A1895">
        <v>7457008989</v>
      </c>
      <c r="B1895" t="s">
        <v>8757</v>
      </c>
      <c r="C1895" t="s">
        <v>9968</v>
      </c>
      <c r="D1895">
        <v>1</v>
      </c>
    </row>
    <row r="1896" spans="1:4" x14ac:dyDescent="0.25">
      <c r="A1896">
        <v>7457008989</v>
      </c>
      <c r="B1896" t="s">
        <v>8757</v>
      </c>
      <c r="C1896" t="s">
        <v>9969</v>
      </c>
      <c r="D1896">
        <v>1</v>
      </c>
    </row>
    <row r="1897" spans="1:4" x14ac:dyDescent="0.25">
      <c r="A1897">
        <v>7457008989</v>
      </c>
      <c r="B1897" t="s">
        <v>8757</v>
      </c>
      <c r="C1897" t="s">
        <v>9970</v>
      </c>
      <c r="D1897">
        <v>1</v>
      </c>
    </row>
    <row r="1898" spans="1:4" x14ac:dyDescent="0.25">
      <c r="A1898">
        <v>7453042996</v>
      </c>
      <c r="B1898" t="s">
        <v>9165</v>
      </c>
      <c r="C1898" t="s">
        <v>6756</v>
      </c>
      <c r="D1898">
        <v>2</v>
      </c>
    </row>
    <row r="1899" spans="1:4" x14ac:dyDescent="0.25">
      <c r="A1899">
        <v>7453042996</v>
      </c>
      <c r="B1899" t="s">
        <v>9165</v>
      </c>
      <c r="C1899" t="s">
        <v>8956</v>
      </c>
      <c r="D1899">
        <v>3</v>
      </c>
    </row>
    <row r="1900" spans="1:4" x14ac:dyDescent="0.25">
      <c r="A1900">
        <v>7453042996</v>
      </c>
      <c r="B1900" t="s">
        <v>9165</v>
      </c>
      <c r="C1900" t="s">
        <v>6756</v>
      </c>
      <c r="D1900">
        <v>1</v>
      </c>
    </row>
    <row r="1901" spans="1:4" x14ac:dyDescent="0.25">
      <c r="A1901">
        <v>7413028579</v>
      </c>
      <c r="B1901" t="s">
        <v>9178</v>
      </c>
      <c r="C1901" t="s">
        <v>8799</v>
      </c>
      <c r="D1901">
        <v>1</v>
      </c>
    </row>
    <row r="1902" spans="1:4" x14ac:dyDescent="0.25">
      <c r="A1902">
        <v>7413028579</v>
      </c>
      <c r="B1902" t="s">
        <v>9178</v>
      </c>
      <c r="C1902" t="s">
        <v>9971</v>
      </c>
      <c r="D1902">
        <v>1</v>
      </c>
    </row>
    <row r="1903" spans="1:4" x14ac:dyDescent="0.25">
      <c r="A1903">
        <v>7413028579</v>
      </c>
      <c r="B1903" t="s">
        <v>9178</v>
      </c>
      <c r="C1903" t="s">
        <v>9972</v>
      </c>
      <c r="D1903">
        <v>1</v>
      </c>
    </row>
    <row r="1904" spans="1:4" x14ac:dyDescent="0.25">
      <c r="A1904">
        <v>4705036363</v>
      </c>
      <c r="B1904" t="s">
        <v>9087</v>
      </c>
      <c r="C1904" t="s">
        <v>9973</v>
      </c>
      <c r="D1904">
        <v>1</v>
      </c>
    </row>
    <row r="1905" spans="1:4" x14ac:dyDescent="0.25">
      <c r="A1905">
        <v>4705036363</v>
      </c>
      <c r="B1905" t="s">
        <v>9087</v>
      </c>
      <c r="C1905" t="s">
        <v>9974</v>
      </c>
      <c r="D1905">
        <v>1</v>
      </c>
    </row>
    <row r="1906" spans="1:4" x14ac:dyDescent="0.25">
      <c r="A1906">
        <v>4705036363</v>
      </c>
      <c r="B1906" t="s">
        <v>9087</v>
      </c>
      <c r="C1906" t="s">
        <v>2108</v>
      </c>
      <c r="D1906">
        <v>1</v>
      </c>
    </row>
    <row r="1907" spans="1:4" x14ac:dyDescent="0.25">
      <c r="A1907">
        <v>4705036363</v>
      </c>
      <c r="B1907" t="s">
        <v>9087</v>
      </c>
      <c r="C1907" t="s">
        <v>8745</v>
      </c>
      <c r="D1907">
        <v>3</v>
      </c>
    </row>
    <row r="1908" spans="1:4" x14ac:dyDescent="0.25">
      <c r="A1908">
        <v>4705036363</v>
      </c>
      <c r="B1908" t="s">
        <v>9087</v>
      </c>
      <c r="C1908" t="s">
        <v>8795</v>
      </c>
      <c r="D1908">
        <v>1</v>
      </c>
    </row>
    <row r="1909" spans="1:4" x14ac:dyDescent="0.25">
      <c r="A1909">
        <v>4705036363</v>
      </c>
      <c r="B1909" t="s">
        <v>9087</v>
      </c>
      <c r="C1909" t="s">
        <v>8798</v>
      </c>
      <c r="D1909">
        <v>2</v>
      </c>
    </row>
    <row r="1910" spans="1:4" x14ac:dyDescent="0.25">
      <c r="A1910">
        <v>4705036363</v>
      </c>
      <c r="B1910" t="s">
        <v>9087</v>
      </c>
      <c r="C1910" t="s">
        <v>9975</v>
      </c>
      <c r="D1910">
        <v>1</v>
      </c>
    </row>
    <row r="1911" spans="1:4" x14ac:dyDescent="0.25">
      <c r="A1911">
        <v>4705036363</v>
      </c>
      <c r="B1911" t="s">
        <v>9087</v>
      </c>
      <c r="C1911" t="s">
        <v>7897</v>
      </c>
      <c r="D1911">
        <v>1</v>
      </c>
    </row>
    <row r="1912" spans="1:4" x14ac:dyDescent="0.25">
      <c r="A1912">
        <v>4705036363</v>
      </c>
      <c r="B1912" t="s">
        <v>9087</v>
      </c>
      <c r="C1912" t="s">
        <v>9330</v>
      </c>
      <c r="D1912">
        <v>1</v>
      </c>
    </row>
    <row r="1913" spans="1:4" x14ac:dyDescent="0.25">
      <c r="A1913">
        <v>4705036363</v>
      </c>
      <c r="B1913" t="s">
        <v>9087</v>
      </c>
      <c r="C1913" t="s">
        <v>8734</v>
      </c>
      <c r="D1913">
        <v>1</v>
      </c>
    </row>
    <row r="1914" spans="1:4" x14ac:dyDescent="0.25">
      <c r="A1914">
        <v>4705036363</v>
      </c>
      <c r="B1914" t="s">
        <v>9087</v>
      </c>
      <c r="C1914" t="s">
        <v>2070</v>
      </c>
      <c r="D1914">
        <v>1</v>
      </c>
    </row>
    <row r="1915" spans="1:4" x14ac:dyDescent="0.25">
      <c r="A1915">
        <v>4705036363</v>
      </c>
      <c r="B1915" t="s">
        <v>9087</v>
      </c>
      <c r="C1915" t="s">
        <v>1445</v>
      </c>
      <c r="D1915">
        <v>1</v>
      </c>
    </row>
    <row r="1916" spans="1:4" x14ac:dyDescent="0.25">
      <c r="A1916">
        <v>4705036363</v>
      </c>
      <c r="B1916" t="s">
        <v>9087</v>
      </c>
      <c r="C1916" t="s">
        <v>9332</v>
      </c>
      <c r="D1916">
        <v>1</v>
      </c>
    </row>
    <row r="1917" spans="1:4" x14ac:dyDescent="0.25">
      <c r="A1917">
        <v>4705036363</v>
      </c>
      <c r="B1917" t="s">
        <v>9087</v>
      </c>
      <c r="C1917" t="s">
        <v>9976</v>
      </c>
      <c r="D1917">
        <v>3</v>
      </c>
    </row>
    <row r="1918" spans="1:4" x14ac:dyDescent="0.25">
      <c r="A1918">
        <v>7448009721</v>
      </c>
      <c r="B1918" t="s">
        <v>9136</v>
      </c>
      <c r="C1918" t="s">
        <v>8894</v>
      </c>
      <c r="D1918">
        <v>1</v>
      </c>
    </row>
    <row r="1919" spans="1:4" x14ac:dyDescent="0.25">
      <c r="A1919">
        <v>7448009721</v>
      </c>
      <c r="B1919" t="s">
        <v>9136</v>
      </c>
      <c r="C1919" t="s">
        <v>9977</v>
      </c>
      <c r="D1919">
        <v>1</v>
      </c>
    </row>
    <row r="1920" spans="1:4" x14ac:dyDescent="0.25">
      <c r="A1920">
        <v>7448009721</v>
      </c>
      <c r="B1920" t="s">
        <v>9136</v>
      </c>
      <c r="C1920" t="s">
        <v>4859</v>
      </c>
      <c r="D1920">
        <v>1</v>
      </c>
    </row>
    <row r="1921" spans="1:4" x14ac:dyDescent="0.25">
      <c r="A1921">
        <v>7448009721</v>
      </c>
      <c r="B1921" t="s">
        <v>9136</v>
      </c>
      <c r="C1921" t="s">
        <v>8891</v>
      </c>
      <c r="D1921">
        <v>1</v>
      </c>
    </row>
    <row r="1922" spans="1:4" x14ac:dyDescent="0.25">
      <c r="A1922">
        <v>7448009721</v>
      </c>
      <c r="B1922" t="s">
        <v>9136</v>
      </c>
      <c r="C1922" t="s">
        <v>8888</v>
      </c>
      <c r="D1922">
        <v>1</v>
      </c>
    </row>
    <row r="1923" spans="1:4" x14ac:dyDescent="0.25">
      <c r="A1923">
        <v>7448009721</v>
      </c>
      <c r="B1923" t="s">
        <v>9136</v>
      </c>
      <c r="C1923" t="s">
        <v>9483</v>
      </c>
      <c r="D1923">
        <v>1</v>
      </c>
    </row>
    <row r="1924" spans="1:4" x14ac:dyDescent="0.25">
      <c r="A1924">
        <v>7448009721</v>
      </c>
      <c r="B1924" t="s">
        <v>9136</v>
      </c>
      <c r="C1924" t="s">
        <v>8893</v>
      </c>
      <c r="D1924">
        <v>1</v>
      </c>
    </row>
    <row r="1925" spans="1:4" x14ac:dyDescent="0.25">
      <c r="A1925">
        <v>7448009721</v>
      </c>
      <c r="B1925" t="s">
        <v>9136</v>
      </c>
      <c r="C1925" t="s">
        <v>8892</v>
      </c>
      <c r="D1925">
        <v>1</v>
      </c>
    </row>
    <row r="1926" spans="1:4" x14ac:dyDescent="0.25">
      <c r="A1926">
        <v>7448009721</v>
      </c>
      <c r="B1926" t="s">
        <v>9136</v>
      </c>
      <c r="C1926" t="s">
        <v>9977</v>
      </c>
      <c r="D1926">
        <v>1</v>
      </c>
    </row>
    <row r="1927" spans="1:4" x14ac:dyDescent="0.25">
      <c r="A1927">
        <v>7448009721</v>
      </c>
      <c r="B1927" t="s">
        <v>9136</v>
      </c>
      <c r="C1927" t="s">
        <v>8889</v>
      </c>
      <c r="D1927">
        <v>1</v>
      </c>
    </row>
    <row r="1928" spans="1:4" x14ac:dyDescent="0.25">
      <c r="A1928">
        <v>7448009721</v>
      </c>
      <c r="B1928" t="s">
        <v>9136</v>
      </c>
      <c r="C1928" t="s">
        <v>8887</v>
      </c>
      <c r="D1928">
        <v>1</v>
      </c>
    </row>
    <row r="1929" spans="1:4" x14ac:dyDescent="0.25">
      <c r="A1929">
        <v>7448009721</v>
      </c>
      <c r="B1929" t="s">
        <v>9136</v>
      </c>
      <c r="C1929" t="s">
        <v>1536</v>
      </c>
      <c r="D1929">
        <v>1</v>
      </c>
    </row>
    <row r="1930" spans="1:4" x14ac:dyDescent="0.25">
      <c r="A1930">
        <v>7448009721</v>
      </c>
      <c r="B1930" t="s">
        <v>9136</v>
      </c>
      <c r="C1930" t="s">
        <v>1536</v>
      </c>
      <c r="D1930">
        <v>1</v>
      </c>
    </row>
    <row r="1931" spans="1:4" x14ac:dyDescent="0.25">
      <c r="A1931">
        <v>7448009721</v>
      </c>
      <c r="B1931" t="s">
        <v>9136</v>
      </c>
      <c r="C1931" t="s">
        <v>1536</v>
      </c>
      <c r="D1931">
        <v>1</v>
      </c>
    </row>
    <row r="1932" spans="1:4" x14ac:dyDescent="0.25">
      <c r="A1932">
        <v>7448009721</v>
      </c>
      <c r="B1932" t="s">
        <v>9136</v>
      </c>
      <c r="C1932" t="s">
        <v>8890</v>
      </c>
      <c r="D1932">
        <v>1</v>
      </c>
    </row>
    <row r="1933" spans="1:4" x14ac:dyDescent="0.25">
      <c r="A1933">
        <v>7448009721</v>
      </c>
      <c r="B1933" t="s">
        <v>9136</v>
      </c>
      <c r="C1933" t="s">
        <v>2604</v>
      </c>
      <c r="D1933">
        <v>1</v>
      </c>
    </row>
    <row r="1934" spans="1:4" x14ac:dyDescent="0.25">
      <c r="A1934">
        <v>7448009721</v>
      </c>
      <c r="B1934" t="s">
        <v>9136</v>
      </c>
      <c r="C1934" t="s">
        <v>4160</v>
      </c>
      <c r="D1934">
        <v>1</v>
      </c>
    </row>
    <row r="1935" spans="1:4" x14ac:dyDescent="0.25">
      <c r="A1935">
        <v>7448009721</v>
      </c>
      <c r="B1935" t="s">
        <v>9136</v>
      </c>
      <c r="C1935" t="s">
        <v>5482</v>
      </c>
      <c r="D1935">
        <v>2</v>
      </c>
    </row>
    <row r="1936" spans="1:4" x14ac:dyDescent="0.25">
      <c r="A1936">
        <v>7448009721</v>
      </c>
      <c r="B1936" t="s">
        <v>9136</v>
      </c>
      <c r="C1936" t="s">
        <v>8680</v>
      </c>
      <c r="D1936">
        <v>1</v>
      </c>
    </row>
    <row r="1937" spans="1:4" x14ac:dyDescent="0.25">
      <c r="A1937">
        <v>7449006184</v>
      </c>
      <c r="B1937" t="s">
        <v>8719</v>
      </c>
      <c r="C1937" t="s">
        <v>5326</v>
      </c>
      <c r="D1937">
        <v>105</v>
      </c>
    </row>
    <row r="1938" spans="1:4" x14ac:dyDescent="0.25">
      <c r="A1938">
        <v>7449006184</v>
      </c>
      <c r="B1938" t="s">
        <v>8719</v>
      </c>
      <c r="C1938" t="s">
        <v>9978</v>
      </c>
      <c r="D1938">
        <v>105</v>
      </c>
    </row>
    <row r="1939" spans="1:4" x14ac:dyDescent="0.25">
      <c r="A1939">
        <v>7449006184</v>
      </c>
      <c r="B1939" t="s">
        <v>8719</v>
      </c>
      <c r="C1939" t="s">
        <v>9979</v>
      </c>
      <c r="D1939">
        <v>424</v>
      </c>
    </row>
    <row r="1940" spans="1:4" x14ac:dyDescent="0.25">
      <c r="A1940">
        <v>7449006184</v>
      </c>
      <c r="B1940" t="s">
        <v>8719</v>
      </c>
      <c r="C1940" t="s">
        <v>8949</v>
      </c>
      <c r="D1940">
        <v>80</v>
      </c>
    </row>
    <row r="1941" spans="1:4" x14ac:dyDescent="0.25">
      <c r="A1941">
        <v>7449006184</v>
      </c>
      <c r="B1941" t="s">
        <v>8719</v>
      </c>
      <c r="C1941" t="s">
        <v>8790</v>
      </c>
      <c r="D1941">
        <v>106</v>
      </c>
    </row>
    <row r="1942" spans="1:4" x14ac:dyDescent="0.25">
      <c r="A1942">
        <v>7449006184</v>
      </c>
      <c r="B1942" t="s">
        <v>8719</v>
      </c>
      <c r="C1942" t="s">
        <v>8917</v>
      </c>
      <c r="D1942">
        <v>105</v>
      </c>
    </row>
    <row r="1943" spans="1:4" x14ac:dyDescent="0.25">
      <c r="A1943">
        <v>7449006184</v>
      </c>
      <c r="B1943" t="s">
        <v>8719</v>
      </c>
      <c r="C1943" t="s">
        <v>5028</v>
      </c>
      <c r="D1943">
        <v>111</v>
      </c>
    </row>
    <row r="1944" spans="1:4" x14ac:dyDescent="0.25">
      <c r="A1944">
        <v>7449006184</v>
      </c>
      <c r="B1944" t="s">
        <v>8719</v>
      </c>
      <c r="C1944" t="s">
        <v>8942</v>
      </c>
      <c r="D1944">
        <v>110</v>
      </c>
    </row>
    <row r="1945" spans="1:4" x14ac:dyDescent="0.25">
      <c r="A1945">
        <v>7449006184</v>
      </c>
      <c r="B1945" t="s">
        <v>8719</v>
      </c>
      <c r="C1945" t="s">
        <v>4883</v>
      </c>
      <c r="D1945">
        <v>83</v>
      </c>
    </row>
    <row r="1946" spans="1:4" x14ac:dyDescent="0.25">
      <c r="A1946">
        <v>7449006184</v>
      </c>
      <c r="B1946" t="s">
        <v>8719</v>
      </c>
      <c r="C1946" t="s">
        <v>4882</v>
      </c>
      <c r="D1946">
        <v>343</v>
      </c>
    </row>
    <row r="1947" spans="1:4" x14ac:dyDescent="0.25">
      <c r="A1947">
        <v>7449006184</v>
      </c>
      <c r="B1947" t="s">
        <v>8719</v>
      </c>
      <c r="C1947" t="s">
        <v>9980</v>
      </c>
      <c r="D1947">
        <v>51</v>
      </c>
    </row>
    <row r="1948" spans="1:4" x14ac:dyDescent="0.25">
      <c r="A1948">
        <v>7449006184</v>
      </c>
      <c r="B1948" t="s">
        <v>8719</v>
      </c>
      <c r="C1948" t="s">
        <v>8742</v>
      </c>
      <c r="D1948">
        <v>104</v>
      </c>
    </row>
    <row r="1949" spans="1:4" x14ac:dyDescent="0.25">
      <c r="A1949">
        <v>7449006184</v>
      </c>
      <c r="B1949" t="s">
        <v>8719</v>
      </c>
      <c r="C1949" t="s">
        <v>5374</v>
      </c>
      <c r="D1949">
        <v>282</v>
      </c>
    </row>
    <row r="1950" spans="1:4" x14ac:dyDescent="0.25">
      <c r="A1950">
        <v>7449006184</v>
      </c>
      <c r="B1950" t="s">
        <v>8719</v>
      </c>
      <c r="C1950" t="s">
        <v>3132</v>
      </c>
      <c r="D1950">
        <v>13</v>
      </c>
    </row>
    <row r="1951" spans="1:4" x14ac:dyDescent="0.25">
      <c r="A1951">
        <v>7449006184</v>
      </c>
      <c r="B1951" t="s">
        <v>8719</v>
      </c>
      <c r="C1951" t="s">
        <v>2337</v>
      </c>
      <c r="D1951">
        <v>302</v>
      </c>
    </row>
    <row r="1952" spans="1:4" x14ac:dyDescent="0.25">
      <c r="A1952">
        <v>7449006184</v>
      </c>
      <c r="B1952" t="s">
        <v>8719</v>
      </c>
      <c r="C1952" t="s">
        <v>8010</v>
      </c>
      <c r="D1952">
        <v>3</v>
      </c>
    </row>
    <row r="1953" spans="1:4" x14ac:dyDescent="0.25">
      <c r="A1953">
        <v>7449006184</v>
      </c>
      <c r="B1953" t="s">
        <v>8719</v>
      </c>
      <c r="C1953" t="s">
        <v>3710</v>
      </c>
      <c r="D1953">
        <v>644</v>
      </c>
    </row>
    <row r="1954" spans="1:4" x14ac:dyDescent="0.25">
      <c r="A1954">
        <v>7449006184</v>
      </c>
      <c r="B1954" t="s">
        <v>8719</v>
      </c>
      <c r="C1954" t="s">
        <v>8703</v>
      </c>
      <c r="D1954">
        <v>247</v>
      </c>
    </row>
    <row r="1955" spans="1:4" x14ac:dyDescent="0.25">
      <c r="A1955">
        <v>7449006184</v>
      </c>
      <c r="B1955" t="s">
        <v>8719</v>
      </c>
      <c r="C1955" t="s">
        <v>5416</v>
      </c>
      <c r="D1955">
        <v>5</v>
      </c>
    </row>
    <row r="1956" spans="1:4" x14ac:dyDescent="0.25">
      <c r="A1956">
        <v>7449006184</v>
      </c>
      <c r="B1956" t="s">
        <v>8719</v>
      </c>
      <c r="C1956" t="s">
        <v>5222</v>
      </c>
      <c r="D1956">
        <v>1</v>
      </c>
    </row>
    <row r="1957" spans="1:4" x14ac:dyDescent="0.25">
      <c r="A1957">
        <v>7449006184</v>
      </c>
      <c r="B1957" t="s">
        <v>8719</v>
      </c>
      <c r="C1957" t="s">
        <v>5203</v>
      </c>
      <c r="D1957">
        <v>85</v>
      </c>
    </row>
    <row r="1958" spans="1:4" x14ac:dyDescent="0.25">
      <c r="A1958">
        <v>7449006184</v>
      </c>
      <c r="B1958" t="s">
        <v>8719</v>
      </c>
      <c r="C1958" t="s">
        <v>9981</v>
      </c>
      <c r="D1958">
        <v>261</v>
      </c>
    </row>
    <row r="1959" spans="1:4" x14ac:dyDescent="0.25">
      <c r="A1959">
        <v>7449006184</v>
      </c>
      <c r="B1959" t="s">
        <v>8719</v>
      </c>
      <c r="C1959" t="s">
        <v>9982</v>
      </c>
      <c r="D1959">
        <v>5</v>
      </c>
    </row>
    <row r="1960" spans="1:4" x14ac:dyDescent="0.25">
      <c r="A1960">
        <v>7449006184</v>
      </c>
      <c r="B1960" t="s">
        <v>8719</v>
      </c>
      <c r="C1960" t="s">
        <v>5416</v>
      </c>
      <c r="D1960">
        <v>64</v>
      </c>
    </row>
    <row r="1961" spans="1:4" x14ac:dyDescent="0.25">
      <c r="A1961">
        <v>7449006184</v>
      </c>
      <c r="B1961" t="s">
        <v>8719</v>
      </c>
      <c r="C1961" t="s">
        <v>8915</v>
      </c>
      <c r="D1961">
        <v>407</v>
      </c>
    </row>
    <row r="1962" spans="1:4" x14ac:dyDescent="0.25">
      <c r="A1962">
        <v>7449006184</v>
      </c>
      <c r="B1962" t="s">
        <v>8719</v>
      </c>
      <c r="C1962" t="s">
        <v>4043</v>
      </c>
      <c r="D1962">
        <v>97</v>
      </c>
    </row>
    <row r="1963" spans="1:4" x14ac:dyDescent="0.25">
      <c r="A1963">
        <v>7449006184</v>
      </c>
      <c r="B1963" t="s">
        <v>8719</v>
      </c>
      <c r="C1963" t="s">
        <v>8806</v>
      </c>
      <c r="D1963">
        <v>2</v>
      </c>
    </row>
    <row r="1964" spans="1:4" x14ac:dyDescent="0.25">
      <c r="A1964">
        <v>7449006184</v>
      </c>
      <c r="B1964" t="s">
        <v>8719</v>
      </c>
      <c r="C1964" t="s">
        <v>9983</v>
      </c>
      <c r="D1964">
        <v>3</v>
      </c>
    </row>
    <row r="1965" spans="1:4" x14ac:dyDescent="0.25">
      <c r="A1965">
        <v>7449006184</v>
      </c>
      <c r="B1965" t="s">
        <v>8719</v>
      </c>
      <c r="C1965" t="s">
        <v>4043</v>
      </c>
      <c r="D1965">
        <v>159</v>
      </c>
    </row>
    <row r="1966" spans="1:4" x14ac:dyDescent="0.25">
      <c r="A1966">
        <v>7449006184</v>
      </c>
      <c r="B1966" t="s">
        <v>8719</v>
      </c>
      <c r="C1966" t="s">
        <v>6464</v>
      </c>
      <c r="D1966">
        <v>1</v>
      </c>
    </row>
    <row r="1967" spans="1:4" x14ac:dyDescent="0.25">
      <c r="A1967">
        <v>7449006184</v>
      </c>
      <c r="B1967" t="s">
        <v>8719</v>
      </c>
      <c r="C1967" t="s">
        <v>9984</v>
      </c>
      <c r="D1967">
        <v>1</v>
      </c>
    </row>
    <row r="1968" spans="1:4" x14ac:dyDescent="0.25">
      <c r="A1968">
        <v>7449006184</v>
      </c>
      <c r="B1968" t="s">
        <v>8719</v>
      </c>
      <c r="C1968" t="s">
        <v>9464</v>
      </c>
      <c r="D1968">
        <v>107</v>
      </c>
    </row>
    <row r="1969" spans="1:4" x14ac:dyDescent="0.25">
      <c r="A1969">
        <v>7449006184</v>
      </c>
      <c r="B1969" t="s">
        <v>8719</v>
      </c>
      <c r="C1969" t="s">
        <v>2260</v>
      </c>
      <c r="D1969">
        <v>20</v>
      </c>
    </row>
    <row r="1970" spans="1:4" x14ac:dyDescent="0.25">
      <c r="A1970">
        <v>7449006184</v>
      </c>
      <c r="B1970" t="s">
        <v>8719</v>
      </c>
      <c r="C1970" t="s">
        <v>5148</v>
      </c>
      <c r="D1970">
        <v>6</v>
      </c>
    </row>
    <row r="1971" spans="1:4" x14ac:dyDescent="0.25">
      <c r="A1971">
        <v>7449006184</v>
      </c>
      <c r="B1971" t="s">
        <v>8719</v>
      </c>
      <c r="C1971" t="s">
        <v>2260</v>
      </c>
      <c r="D1971">
        <v>235</v>
      </c>
    </row>
    <row r="1972" spans="1:4" x14ac:dyDescent="0.25">
      <c r="A1972">
        <v>7449006184</v>
      </c>
      <c r="B1972" t="s">
        <v>8719</v>
      </c>
      <c r="C1972" t="s">
        <v>8787</v>
      </c>
      <c r="D1972">
        <v>3</v>
      </c>
    </row>
    <row r="1973" spans="1:4" x14ac:dyDescent="0.25">
      <c r="A1973">
        <v>7449006184</v>
      </c>
      <c r="B1973" t="s">
        <v>8719</v>
      </c>
      <c r="C1973" t="s">
        <v>5222</v>
      </c>
      <c r="D1973">
        <v>201</v>
      </c>
    </row>
    <row r="1974" spans="1:4" x14ac:dyDescent="0.25">
      <c r="A1974">
        <v>7449006184</v>
      </c>
      <c r="B1974" t="s">
        <v>8719</v>
      </c>
      <c r="C1974" t="s">
        <v>7136</v>
      </c>
      <c r="D1974">
        <v>1</v>
      </c>
    </row>
    <row r="1975" spans="1:4" x14ac:dyDescent="0.25">
      <c r="A1975">
        <v>7450001007</v>
      </c>
      <c r="B1975" t="s">
        <v>8730</v>
      </c>
      <c r="C1975" t="s">
        <v>3636</v>
      </c>
      <c r="D1975">
        <v>23</v>
      </c>
    </row>
    <row r="1976" spans="1:4" x14ac:dyDescent="0.25">
      <c r="A1976">
        <v>7450001007</v>
      </c>
      <c r="B1976" t="s">
        <v>8730</v>
      </c>
      <c r="C1976" t="s">
        <v>4882</v>
      </c>
      <c r="D1976">
        <v>43</v>
      </c>
    </row>
    <row r="1977" spans="1:4" x14ac:dyDescent="0.25">
      <c r="A1977">
        <v>7450001007</v>
      </c>
      <c r="B1977" t="s">
        <v>8730</v>
      </c>
      <c r="C1977" t="s">
        <v>5538</v>
      </c>
      <c r="D1977">
        <v>5</v>
      </c>
    </row>
    <row r="1978" spans="1:4" x14ac:dyDescent="0.25">
      <c r="A1978">
        <v>7450001007</v>
      </c>
      <c r="B1978" t="s">
        <v>8730</v>
      </c>
      <c r="C1978" t="s">
        <v>3635</v>
      </c>
      <c r="D1978">
        <v>20</v>
      </c>
    </row>
    <row r="1979" spans="1:4" x14ac:dyDescent="0.25">
      <c r="A1979">
        <v>7450001007</v>
      </c>
      <c r="B1979" t="s">
        <v>8730</v>
      </c>
      <c r="C1979" t="s">
        <v>9985</v>
      </c>
      <c r="D1979">
        <v>110</v>
      </c>
    </row>
    <row r="1980" spans="1:4" x14ac:dyDescent="0.25">
      <c r="A1980">
        <v>7450001007</v>
      </c>
      <c r="B1980" t="s">
        <v>8730</v>
      </c>
      <c r="C1980" t="s">
        <v>3361</v>
      </c>
      <c r="D1980">
        <v>27</v>
      </c>
    </row>
    <row r="1981" spans="1:4" x14ac:dyDescent="0.25">
      <c r="A1981">
        <v>7450001007</v>
      </c>
      <c r="B1981" t="s">
        <v>8730</v>
      </c>
      <c r="C1981" t="s">
        <v>4583</v>
      </c>
      <c r="D1981">
        <v>24</v>
      </c>
    </row>
    <row r="1982" spans="1:4" x14ac:dyDescent="0.25">
      <c r="A1982">
        <v>7450001007</v>
      </c>
      <c r="B1982" t="s">
        <v>8730</v>
      </c>
      <c r="C1982" t="s">
        <v>4438</v>
      </c>
      <c r="D1982">
        <v>22</v>
      </c>
    </row>
    <row r="1983" spans="1:4" x14ac:dyDescent="0.25">
      <c r="A1983">
        <v>7450001007</v>
      </c>
      <c r="B1983" t="s">
        <v>8730</v>
      </c>
      <c r="C1983" t="s">
        <v>9986</v>
      </c>
      <c r="D1983">
        <v>36</v>
      </c>
    </row>
    <row r="1984" spans="1:4" x14ac:dyDescent="0.25">
      <c r="A1984">
        <v>7450001007</v>
      </c>
      <c r="B1984" t="s">
        <v>8730</v>
      </c>
      <c r="C1984" t="s">
        <v>5567</v>
      </c>
      <c r="D1984">
        <v>3</v>
      </c>
    </row>
    <row r="1985" spans="1:4" x14ac:dyDescent="0.25">
      <c r="A1985">
        <v>7450001007</v>
      </c>
      <c r="B1985" t="s">
        <v>8730</v>
      </c>
      <c r="C1985" t="s">
        <v>4096</v>
      </c>
      <c r="D1985">
        <v>7</v>
      </c>
    </row>
    <row r="1986" spans="1:4" x14ac:dyDescent="0.25">
      <c r="A1986">
        <v>7450001007</v>
      </c>
      <c r="B1986" t="s">
        <v>8730</v>
      </c>
      <c r="C1986" t="s">
        <v>9987</v>
      </c>
      <c r="D1986">
        <v>50</v>
      </c>
    </row>
    <row r="1987" spans="1:4" x14ac:dyDescent="0.25">
      <c r="A1987">
        <v>7450001007</v>
      </c>
      <c r="B1987" t="s">
        <v>8730</v>
      </c>
      <c r="C1987" t="s">
        <v>4997</v>
      </c>
      <c r="D1987">
        <v>89</v>
      </c>
    </row>
    <row r="1988" spans="1:4" x14ac:dyDescent="0.25">
      <c r="A1988">
        <v>7450001007</v>
      </c>
      <c r="B1988" t="s">
        <v>8730</v>
      </c>
      <c r="C1988" t="s">
        <v>5537</v>
      </c>
      <c r="D1988">
        <v>123</v>
      </c>
    </row>
    <row r="1989" spans="1:4" x14ac:dyDescent="0.25">
      <c r="A1989">
        <v>7450001007</v>
      </c>
      <c r="B1989" t="s">
        <v>8730</v>
      </c>
      <c r="C1989" t="s">
        <v>8551</v>
      </c>
      <c r="D1989">
        <v>26</v>
      </c>
    </row>
    <row r="1990" spans="1:4" x14ac:dyDescent="0.25">
      <c r="A1990">
        <v>7450001007</v>
      </c>
      <c r="B1990" t="s">
        <v>8730</v>
      </c>
      <c r="C1990" t="s">
        <v>9988</v>
      </c>
      <c r="D1990">
        <v>63</v>
      </c>
    </row>
    <row r="1991" spans="1:4" x14ac:dyDescent="0.25">
      <c r="A1991">
        <v>7450001007</v>
      </c>
      <c r="B1991" t="s">
        <v>8730</v>
      </c>
      <c r="C1991" t="s">
        <v>4882</v>
      </c>
      <c r="D1991">
        <v>366</v>
      </c>
    </row>
    <row r="1992" spans="1:4" x14ac:dyDescent="0.25">
      <c r="A1992">
        <v>7450001007</v>
      </c>
      <c r="B1992" t="s">
        <v>8730</v>
      </c>
      <c r="C1992" t="s">
        <v>2375</v>
      </c>
      <c r="D1992">
        <v>28</v>
      </c>
    </row>
    <row r="1993" spans="1:4" x14ac:dyDescent="0.25">
      <c r="A1993">
        <v>7450001007</v>
      </c>
      <c r="B1993" t="s">
        <v>8730</v>
      </c>
      <c r="C1993" t="s">
        <v>1640</v>
      </c>
      <c r="D1993">
        <v>9</v>
      </c>
    </row>
    <row r="1994" spans="1:4" x14ac:dyDescent="0.25">
      <c r="A1994">
        <v>7450001007</v>
      </c>
      <c r="B1994" t="s">
        <v>8730</v>
      </c>
      <c r="C1994" t="s">
        <v>6716</v>
      </c>
      <c r="D1994">
        <v>9</v>
      </c>
    </row>
    <row r="1995" spans="1:4" x14ac:dyDescent="0.25">
      <c r="A1995">
        <v>7450001007</v>
      </c>
      <c r="B1995" t="s">
        <v>8730</v>
      </c>
      <c r="C1995" t="s">
        <v>2668</v>
      </c>
      <c r="D1995">
        <v>7</v>
      </c>
    </row>
    <row r="1996" spans="1:4" x14ac:dyDescent="0.25">
      <c r="A1996">
        <v>7450001007</v>
      </c>
      <c r="B1996" t="s">
        <v>8730</v>
      </c>
      <c r="C1996" t="s">
        <v>4958</v>
      </c>
      <c r="D1996">
        <v>41</v>
      </c>
    </row>
    <row r="1997" spans="1:4" x14ac:dyDescent="0.25">
      <c r="A1997">
        <v>7450001007</v>
      </c>
      <c r="B1997" t="s">
        <v>8730</v>
      </c>
      <c r="C1997" t="s">
        <v>1392</v>
      </c>
      <c r="D1997">
        <v>28</v>
      </c>
    </row>
    <row r="1998" spans="1:4" x14ac:dyDescent="0.25">
      <c r="A1998">
        <v>7450001007</v>
      </c>
      <c r="B1998" t="s">
        <v>8730</v>
      </c>
      <c r="C1998" t="s">
        <v>2596</v>
      </c>
      <c r="D1998">
        <v>13</v>
      </c>
    </row>
    <row r="1999" spans="1:4" x14ac:dyDescent="0.25">
      <c r="A1999">
        <v>7450001007</v>
      </c>
      <c r="B1999" t="s">
        <v>8730</v>
      </c>
      <c r="C1999" t="s">
        <v>2827</v>
      </c>
      <c r="D1999">
        <v>33</v>
      </c>
    </row>
    <row r="2000" spans="1:4" x14ac:dyDescent="0.25">
      <c r="A2000">
        <v>7450001007</v>
      </c>
      <c r="B2000" t="s">
        <v>8730</v>
      </c>
      <c r="C2000" t="s">
        <v>5482</v>
      </c>
      <c r="D2000">
        <v>73</v>
      </c>
    </row>
    <row r="2001" spans="1:4" x14ac:dyDescent="0.25">
      <c r="A2001">
        <v>7450001007</v>
      </c>
      <c r="B2001" t="s">
        <v>8730</v>
      </c>
      <c r="C2001" t="s">
        <v>3543</v>
      </c>
      <c r="D2001">
        <v>21</v>
      </c>
    </row>
    <row r="2002" spans="1:4" x14ac:dyDescent="0.25">
      <c r="A2002">
        <v>7450001007</v>
      </c>
      <c r="B2002" t="s">
        <v>8730</v>
      </c>
      <c r="C2002" t="s">
        <v>3128</v>
      </c>
      <c r="D2002">
        <v>17</v>
      </c>
    </row>
    <row r="2003" spans="1:4" x14ac:dyDescent="0.25">
      <c r="A2003">
        <v>7450001007</v>
      </c>
      <c r="B2003" t="s">
        <v>8730</v>
      </c>
      <c r="C2003" t="s">
        <v>5200</v>
      </c>
      <c r="D2003">
        <v>27</v>
      </c>
    </row>
    <row r="2004" spans="1:4" x14ac:dyDescent="0.25">
      <c r="A2004">
        <v>7450001007</v>
      </c>
      <c r="B2004" t="s">
        <v>8730</v>
      </c>
      <c r="C2004" t="s">
        <v>4564</v>
      </c>
      <c r="D2004">
        <v>33</v>
      </c>
    </row>
    <row r="2005" spans="1:4" x14ac:dyDescent="0.25">
      <c r="A2005">
        <v>7449000721</v>
      </c>
      <c r="B2005" t="s">
        <v>8718</v>
      </c>
      <c r="C2005" t="s">
        <v>4793</v>
      </c>
      <c r="D2005">
        <v>1</v>
      </c>
    </row>
    <row r="2006" spans="1:4" x14ac:dyDescent="0.25">
      <c r="A2006">
        <v>7449000721</v>
      </c>
      <c r="B2006" t="s">
        <v>8718</v>
      </c>
      <c r="C2006" t="s">
        <v>9989</v>
      </c>
      <c r="D2006">
        <v>1</v>
      </c>
    </row>
    <row r="2007" spans="1:4" x14ac:dyDescent="0.25">
      <c r="A2007">
        <v>7449000721</v>
      </c>
      <c r="B2007" t="s">
        <v>8718</v>
      </c>
      <c r="C2007" t="s">
        <v>5537</v>
      </c>
      <c r="D2007">
        <v>1</v>
      </c>
    </row>
    <row r="2008" spans="1:4" x14ac:dyDescent="0.25">
      <c r="A2008">
        <v>7449000721</v>
      </c>
      <c r="B2008" t="s">
        <v>8718</v>
      </c>
      <c r="C2008" t="s">
        <v>8785</v>
      </c>
      <c r="D2008">
        <v>1</v>
      </c>
    </row>
    <row r="2009" spans="1:4" x14ac:dyDescent="0.25">
      <c r="A2009">
        <v>7449000721</v>
      </c>
      <c r="B2009" t="s">
        <v>8718</v>
      </c>
      <c r="C2009" t="s">
        <v>9990</v>
      </c>
      <c r="D2009">
        <v>1</v>
      </c>
    </row>
    <row r="2010" spans="1:4" x14ac:dyDescent="0.25">
      <c r="A2010">
        <v>7449000721</v>
      </c>
      <c r="B2010" t="s">
        <v>8718</v>
      </c>
      <c r="C2010" t="s">
        <v>9991</v>
      </c>
      <c r="D2010">
        <v>1</v>
      </c>
    </row>
    <row r="2011" spans="1:4" x14ac:dyDescent="0.25">
      <c r="A2011">
        <v>7449000721</v>
      </c>
      <c r="B2011" t="s">
        <v>8718</v>
      </c>
      <c r="C2011" t="s">
        <v>9992</v>
      </c>
      <c r="D2011">
        <v>1</v>
      </c>
    </row>
    <row r="2012" spans="1:4" x14ac:dyDescent="0.25">
      <c r="A2012">
        <v>7449000721</v>
      </c>
      <c r="B2012" t="s">
        <v>8718</v>
      </c>
      <c r="C2012" t="s">
        <v>9993</v>
      </c>
      <c r="D2012">
        <v>1</v>
      </c>
    </row>
    <row r="2013" spans="1:4" x14ac:dyDescent="0.25">
      <c r="A2013">
        <v>7449000721</v>
      </c>
      <c r="B2013" t="s">
        <v>8718</v>
      </c>
      <c r="C2013" t="s">
        <v>5028</v>
      </c>
      <c r="D2013">
        <v>1</v>
      </c>
    </row>
    <row r="2014" spans="1:4" x14ac:dyDescent="0.25">
      <c r="A2014">
        <v>7449000721</v>
      </c>
      <c r="B2014" t="s">
        <v>8718</v>
      </c>
      <c r="C2014" t="s">
        <v>9994</v>
      </c>
      <c r="D2014">
        <v>1</v>
      </c>
    </row>
    <row r="2015" spans="1:4" x14ac:dyDescent="0.25">
      <c r="A2015">
        <v>7449000721</v>
      </c>
      <c r="B2015" t="s">
        <v>8718</v>
      </c>
      <c r="C2015" t="s">
        <v>1672</v>
      </c>
      <c r="D2015">
        <v>4</v>
      </c>
    </row>
    <row r="2016" spans="1:4" x14ac:dyDescent="0.25">
      <c r="A2016">
        <v>7449000721</v>
      </c>
      <c r="B2016" t="s">
        <v>8718</v>
      </c>
      <c r="C2016" t="s">
        <v>9995</v>
      </c>
      <c r="D2016">
        <v>1</v>
      </c>
    </row>
    <row r="2017" spans="1:4" x14ac:dyDescent="0.25">
      <c r="A2017">
        <v>7449000721</v>
      </c>
      <c r="B2017" t="s">
        <v>8718</v>
      </c>
      <c r="C2017" t="s">
        <v>9996</v>
      </c>
      <c r="D2017">
        <v>1</v>
      </c>
    </row>
    <row r="2018" spans="1:4" x14ac:dyDescent="0.25">
      <c r="A2018">
        <v>7449000721</v>
      </c>
      <c r="B2018" t="s">
        <v>8718</v>
      </c>
      <c r="C2018" t="s">
        <v>8915</v>
      </c>
      <c r="D2018">
        <v>1</v>
      </c>
    </row>
    <row r="2019" spans="1:4" x14ac:dyDescent="0.25">
      <c r="A2019">
        <v>7449000721</v>
      </c>
      <c r="B2019" t="s">
        <v>8718</v>
      </c>
      <c r="C2019" t="s">
        <v>9997</v>
      </c>
      <c r="D2019">
        <v>1</v>
      </c>
    </row>
    <row r="2020" spans="1:4" x14ac:dyDescent="0.25">
      <c r="A2020">
        <v>7449000721</v>
      </c>
      <c r="B2020" t="s">
        <v>8718</v>
      </c>
      <c r="C2020" t="s">
        <v>8783</v>
      </c>
      <c r="D2020">
        <v>1</v>
      </c>
    </row>
    <row r="2021" spans="1:4" x14ac:dyDescent="0.25">
      <c r="A2021">
        <v>7449000721</v>
      </c>
      <c r="B2021" t="s">
        <v>8718</v>
      </c>
      <c r="C2021" t="s">
        <v>5155</v>
      </c>
      <c r="D2021">
        <v>1</v>
      </c>
    </row>
    <row r="2022" spans="1:4" x14ac:dyDescent="0.25">
      <c r="A2022">
        <v>7449000721</v>
      </c>
      <c r="B2022" t="s">
        <v>8718</v>
      </c>
      <c r="C2022" t="s">
        <v>9998</v>
      </c>
      <c r="D2022">
        <v>1</v>
      </c>
    </row>
    <row r="2023" spans="1:4" x14ac:dyDescent="0.25">
      <c r="A2023">
        <v>7453140915</v>
      </c>
      <c r="B2023" t="s">
        <v>8753</v>
      </c>
      <c r="C2023" t="s">
        <v>9999</v>
      </c>
      <c r="D2023">
        <v>1</v>
      </c>
    </row>
    <row r="2024" spans="1:4" x14ac:dyDescent="0.25">
      <c r="A2024">
        <v>7453140915</v>
      </c>
      <c r="B2024" t="s">
        <v>8753</v>
      </c>
      <c r="C2024" t="s">
        <v>1527</v>
      </c>
      <c r="D2024">
        <v>1</v>
      </c>
    </row>
    <row r="2025" spans="1:4" x14ac:dyDescent="0.25">
      <c r="A2025">
        <v>7453140915</v>
      </c>
      <c r="B2025" t="s">
        <v>8753</v>
      </c>
      <c r="C2025" t="s">
        <v>8769</v>
      </c>
      <c r="D2025">
        <v>1</v>
      </c>
    </row>
    <row r="2026" spans="1:4" x14ac:dyDescent="0.25">
      <c r="A2026">
        <v>7453140915</v>
      </c>
      <c r="B2026" t="s">
        <v>8753</v>
      </c>
      <c r="C2026" t="s">
        <v>8772</v>
      </c>
      <c r="D2026">
        <v>1</v>
      </c>
    </row>
    <row r="2027" spans="1:4" x14ac:dyDescent="0.25">
      <c r="A2027">
        <v>7453140915</v>
      </c>
      <c r="B2027" t="s">
        <v>8753</v>
      </c>
      <c r="C2027" t="s">
        <v>4550</v>
      </c>
      <c r="D2027">
        <v>1</v>
      </c>
    </row>
    <row r="2028" spans="1:4" x14ac:dyDescent="0.25">
      <c r="A2028">
        <v>7453140915</v>
      </c>
      <c r="B2028" t="s">
        <v>8753</v>
      </c>
      <c r="C2028" t="s">
        <v>5155</v>
      </c>
      <c r="D2028">
        <v>1</v>
      </c>
    </row>
    <row r="2029" spans="1:4" x14ac:dyDescent="0.25">
      <c r="A2029">
        <v>7453140915</v>
      </c>
      <c r="B2029" t="s">
        <v>8753</v>
      </c>
      <c r="C2029" t="s">
        <v>8770</v>
      </c>
      <c r="D2029">
        <v>1</v>
      </c>
    </row>
    <row r="2030" spans="1:4" x14ac:dyDescent="0.25">
      <c r="A2030">
        <v>7453140915</v>
      </c>
      <c r="B2030" t="s">
        <v>8753</v>
      </c>
      <c r="C2030" t="s">
        <v>8767</v>
      </c>
      <c r="D2030">
        <v>1</v>
      </c>
    </row>
    <row r="2031" spans="1:4" x14ac:dyDescent="0.25">
      <c r="A2031">
        <v>7453140915</v>
      </c>
      <c r="B2031" t="s">
        <v>8753</v>
      </c>
      <c r="C2031" t="s">
        <v>2260</v>
      </c>
      <c r="D2031">
        <v>1</v>
      </c>
    </row>
    <row r="2032" spans="1:4" x14ac:dyDescent="0.25">
      <c r="A2032">
        <v>7453140915</v>
      </c>
      <c r="B2032" t="s">
        <v>8753</v>
      </c>
      <c r="C2032" t="s">
        <v>10000</v>
      </c>
      <c r="D2032">
        <v>1</v>
      </c>
    </row>
    <row r="2033" spans="1:4" x14ac:dyDescent="0.25">
      <c r="A2033">
        <v>7453140915</v>
      </c>
      <c r="B2033" t="s">
        <v>8753</v>
      </c>
      <c r="C2033" t="s">
        <v>1611</v>
      </c>
      <c r="D2033">
        <v>1</v>
      </c>
    </row>
    <row r="2034" spans="1:4" x14ac:dyDescent="0.25">
      <c r="A2034">
        <v>7453140915</v>
      </c>
      <c r="B2034" t="s">
        <v>8753</v>
      </c>
      <c r="C2034" t="s">
        <v>9508</v>
      </c>
      <c r="D2034">
        <v>1</v>
      </c>
    </row>
    <row r="2035" spans="1:4" x14ac:dyDescent="0.25">
      <c r="A2035">
        <v>7453140915</v>
      </c>
      <c r="B2035" t="s">
        <v>8753</v>
      </c>
      <c r="C2035" t="s">
        <v>2427</v>
      </c>
      <c r="D2035">
        <v>1</v>
      </c>
    </row>
    <row r="2036" spans="1:4" x14ac:dyDescent="0.25">
      <c r="A2036">
        <v>7453140915</v>
      </c>
      <c r="B2036" t="s">
        <v>8753</v>
      </c>
      <c r="C2036" t="s">
        <v>10001</v>
      </c>
      <c r="D2036">
        <v>1</v>
      </c>
    </row>
    <row r="2037" spans="1:4" x14ac:dyDescent="0.25">
      <c r="A2037">
        <v>7453140915</v>
      </c>
      <c r="B2037" t="s">
        <v>8753</v>
      </c>
      <c r="C2037" t="s">
        <v>6845</v>
      </c>
      <c r="D2037">
        <v>1</v>
      </c>
    </row>
    <row r="2038" spans="1:4" x14ac:dyDescent="0.25">
      <c r="A2038">
        <v>7453140915</v>
      </c>
      <c r="B2038" t="s">
        <v>8753</v>
      </c>
      <c r="C2038" t="s">
        <v>8773</v>
      </c>
      <c r="D2038">
        <v>2</v>
      </c>
    </row>
    <row r="2039" spans="1:4" x14ac:dyDescent="0.25">
      <c r="A2039">
        <v>7449006730</v>
      </c>
      <c r="B2039" t="s">
        <v>8722</v>
      </c>
      <c r="C2039" t="s">
        <v>8798</v>
      </c>
      <c r="D2039">
        <v>5</v>
      </c>
    </row>
    <row r="2040" spans="1:4" x14ac:dyDescent="0.25">
      <c r="A2040">
        <v>7449006730</v>
      </c>
      <c r="B2040" t="s">
        <v>8722</v>
      </c>
      <c r="C2040" t="s">
        <v>5129</v>
      </c>
      <c r="D2040">
        <v>3</v>
      </c>
    </row>
    <row r="2041" spans="1:4" x14ac:dyDescent="0.25">
      <c r="A2041">
        <v>7449006730</v>
      </c>
      <c r="B2041" t="s">
        <v>8722</v>
      </c>
      <c r="C2041" t="s">
        <v>1611</v>
      </c>
      <c r="D2041">
        <v>7</v>
      </c>
    </row>
    <row r="2042" spans="1:4" x14ac:dyDescent="0.25">
      <c r="A2042">
        <v>7449006730</v>
      </c>
      <c r="B2042" t="s">
        <v>8722</v>
      </c>
      <c r="C2042" t="s">
        <v>9674</v>
      </c>
      <c r="D2042">
        <v>3</v>
      </c>
    </row>
    <row r="2043" spans="1:4" x14ac:dyDescent="0.25">
      <c r="A2043">
        <v>7449006730</v>
      </c>
      <c r="B2043" t="s">
        <v>8722</v>
      </c>
      <c r="C2043" t="s">
        <v>3197</v>
      </c>
      <c r="D2043">
        <v>1</v>
      </c>
    </row>
    <row r="2044" spans="1:4" x14ac:dyDescent="0.25">
      <c r="A2044">
        <v>7449006730</v>
      </c>
      <c r="B2044" t="s">
        <v>8722</v>
      </c>
      <c r="C2044" t="s">
        <v>1861</v>
      </c>
      <c r="D2044">
        <v>1</v>
      </c>
    </row>
    <row r="2045" spans="1:4" x14ac:dyDescent="0.25">
      <c r="A2045">
        <v>7449006730</v>
      </c>
      <c r="B2045" t="s">
        <v>8722</v>
      </c>
      <c r="C2045" t="s">
        <v>8883</v>
      </c>
      <c r="D2045">
        <v>13</v>
      </c>
    </row>
    <row r="2046" spans="1:4" x14ac:dyDescent="0.25">
      <c r="A2046">
        <v>7449006730</v>
      </c>
      <c r="B2046" t="s">
        <v>8722</v>
      </c>
      <c r="C2046" t="s">
        <v>5558</v>
      </c>
      <c r="D2046">
        <v>4</v>
      </c>
    </row>
    <row r="2047" spans="1:4" x14ac:dyDescent="0.25">
      <c r="A2047">
        <v>7449006730</v>
      </c>
      <c r="B2047" t="s">
        <v>8722</v>
      </c>
      <c r="C2047" t="s">
        <v>5326</v>
      </c>
      <c r="D2047">
        <v>3</v>
      </c>
    </row>
    <row r="2048" spans="1:4" x14ac:dyDescent="0.25">
      <c r="A2048">
        <v>7449006730</v>
      </c>
      <c r="B2048" t="s">
        <v>8722</v>
      </c>
      <c r="C2048" t="s">
        <v>5416</v>
      </c>
      <c r="D2048">
        <v>5</v>
      </c>
    </row>
    <row r="2049" spans="1:4" x14ac:dyDescent="0.25">
      <c r="A2049">
        <v>7449006730</v>
      </c>
      <c r="B2049" t="s">
        <v>8722</v>
      </c>
      <c r="C2049" t="s">
        <v>4604</v>
      </c>
      <c r="D2049">
        <v>14</v>
      </c>
    </row>
    <row r="2050" spans="1:4" x14ac:dyDescent="0.25">
      <c r="A2050">
        <v>7449006730</v>
      </c>
      <c r="B2050" t="s">
        <v>8722</v>
      </c>
      <c r="C2050" t="s">
        <v>10002</v>
      </c>
      <c r="D2050">
        <v>19</v>
      </c>
    </row>
    <row r="2051" spans="1:4" x14ac:dyDescent="0.25">
      <c r="A2051">
        <v>7449006730</v>
      </c>
      <c r="B2051" t="s">
        <v>8722</v>
      </c>
      <c r="C2051" t="s">
        <v>4105</v>
      </c>
      <c r="D2051">
        <v>5</v>
      </c>
    </row>
    <row r="2052" spans="1:4" x14ac:dyDescent="0.25">
      <c r="A2052">
        <v>7449006730</v>
      </c>
      <c r="B2052" t="s">
        <v>8722</v>
      </c>
      <c r="C2052" t="s">
        <v>10003</v>
      </c>
      <c r="D2052">
        <v>1</v>
      </c>
    </row>
    <row r="2053" spans="1:4" x14ac:dyDescent="0.25">
      <c r="A2053">
        <v>7449006730</v>
      </c>
      <c r="B2053" t="s">
        <v>8722</v>
      </c>
      <c r="C2053" t="s">
        <v>5126</v>
      </c>
      <c r="D2053">
        <v>2</v>
      </c>
    </row>
    <row r="2054" spans="1:4" x14ac:dyDescent="0.25">
      <c r="A2054">
        <v>7449006730</v>
      </c>
      <c r="B2054" t="s">
        <v>8722</v>
      </c>
      <c r="C2054" t="s">
        <v>4882</v>
      </c>
      <c r="D2054">
        <v>13</v>
      </c>
    </row>
    <row r="2055" spans="1:4" x14ac:dyDescent="0.25">
      <c r="A2055">
        <v>7449006730</v>
      </c>
      <c r="B2055" t="s">
        <v>8722</v>
      </c>
      <c r="C2055" t="s">
        <v>4997</v>
      </c>
      <c r="D2055">
        <v>3</v>
      </c>
    </row>
    <row r="2056" spans="1:4" x14ac:dyDescent="0.25">
      <c r="A2056">
        <v>7449006730</v>
      </c>
      <c r="B2056" t="s">
        <v>8722</v>
      </c>
      <c r="C2056" t="s">
        <v>10004</v>
      </c>
      <c r="D2056">
        <v>1</v>
      </c>
    </row>
    <row r="2057" spans="1:4" x14ac:dyDescent="0.25">
      <c r="A2057">
        <v>7449006730</v>
      </c>
      <c r="B2057" t="s">
        <v>8722</v>
      </c>
      <c r="C2057" t="s">
        <v>3361</v>
      </c>
      <c r="D2057">
        <v>4</v>
      </c>
    </row>
    <row r="2058" spans="1:4" x14ac:dyDescent="0.25">
      <c r="A2058">
        <v>7449006730</v>
      </c>
      <c r="B2058" t="s">
        <v>8722</v>
      </c>
      <c r="C2058" t="s">
        <v>5026</v>
      </c>
      <c r="D2058">
        <v>1</v>
      </c>
    </row>
    <row r="2059" spans="1:4" x14ac:dyDescent="0.25">
      <c r="A2059">
        <v>7449006730</v>
      </c>
      <c r="B2059" t="s">
        <v>8722</v>
      </c>
      <c r="C2059" t="s">
        <v>4793</v>
      </c>
      <c r="D2059">
        <v>2</v>
      </c>
    </row>
    <row r="2060" spans="1:4" x14ac:dyDescent="0.25">
      <c r="A2060">
        <v>7449006730</v>
      </c>
      <c r="B2060" t="s">
        <v>8722</v>
      </c>
      <c r="C2060" t="s">
        <v>2200</v>
      </c>
      <c r="D2060">
        <v>2</v>
      </c>
    </row>
    <row r="2061" spans="1:4" x14ac:dyDescent="0.25">
      <c r="A2061">
        <v>7449006730</v>
      </c>
      <c r="B2061" t="s">
        <v>8722</v>
      </c>
      <c r="C2061" t="s">
        <v>10005</v>
      </c>
      <c r="D2061">
        <v>1</v>
      </c>
    </row>
    <row r="2062" spans="1:4" x14ac:dyDescent="0.25">
      <c r="A2062">
        <v>7449006730</v>
      </c>
      <c r="B2062" t="s">
        <v>8722</v>
      </c>
      <c r="C2062" t="s">
        <v>10006</v>
      </c>
      <c r="D2062">
        <v>1</v>
      </c>
    </row>
    <row r="2063" spans="1:4" x14ac:dyDescent="0.25">
      <c r="A2063">
        <v>7449006730</v>
      </c>
      <c r="B2063" t="s">
        <v>8722</v>
      </c>
      <c r="C2063" t="s">
        <v>10007</v>
      </c>
      <c r="D2063">
        <v>2</v>
      </c>
    </row>
    <row r="2064" spans="1:4" x14ac:dyDescent="0.25">
      <c r="A2064">
        <v>7449006730</v>
      </c>
      <c r="B2064" t="s">
        <v>8722</v>
      </c>
      <c r="C2064" t="s">
        <v>5163</v>
      </c>
      <c r="D2064">
        <v>1</v>
      </c>
    </row>
    <row r="2065" spans="1:4" x14ac:dyDescent="0.25">
      <c r="A2065">
        <v>7449006730</v>
      </c>
      <c r="B2065" t="s">
        <v>8722</v>
      </c>
      <c r="C2065" t="s">
        <v>3035</v>
      </c>
      <c r="D2065">
        <v>5</v>
      </c>
    </row>
    <row r="2066" spans="1:4" x14ac:dyDescent="0.25">
      <c r="A2066">
        <v>7453006148</v>
      </c>
      <c r="B2066" t="s">
        <v>8750</v>
      </c>
      <c r="C2066" t="s">
        <v>10008</v>
      </c>
      <c r="D2066">
        <v>1</v>
      </c>
    </row>
    <row r="2067" spans="1:4" x14ac:dyDescent="0.25">
      <c r="A2067">
        <v>7453006148</v>
      </c>
      <c r="B2067" t="s">
        <v>8750</v>
      </c>
      <c r="C2067" t="s">
        <v>6845</v>
      </c>
      <c r="D2067">
        <v>1</v>
      </c>
    </row>
    <row r="2068" spans="1:4" x14ac:dyDescent="0.25">
      <c r="A2068">
        <v>7453006148</v>
      </c>
      <c r="B2068" t="s">
        <v>8750</v>
      </c>
      <c r="C2068" t="s">
        <v>5203</v>
      </c>
      <c r="D2068">
        <v>1</v>
      </c>
    </row>
    <row r="2069" spans="1:4" x14ac:dyDescent="0.25">
      <c r="A2069">
        <v>7453006148</v>
      </c>
      <c r="B2069" t="s">
        <v>8750</v>
      </c>
      <c r="C2069" t="s">
        <v>10009</v>
      </c>
      <c r="D2069">
        <v>1</v>
      </c>
    </row>
    <row r="2070" spans="1:4" x14ac:dyDescent="0.25">
      <c r="A2070">
        <v>7453006148</v>
      </c>
      <c r="B2070" t="s">
        <v>8750</v>
      </c>
      <c r="C2070" t="s">
        <v>3710</v>
      </c>
      <c r="D2070">
        <v>1</v>
      </c>
    </row>
    <row r="2071" spans="1:4" x14ac:dyDescent="0.25">
      <c r="A2071">
        <v>7453006148</v>
      </c>
      <c r="B2071" t="s">
        <v>8750</v>
      </c>
      <c r="C2071" t="s">
        <v>4842</v>
      </c>
      <c r="D2071">
        <v>1</v>
      </c>
    </row>
    <row r="2072" spans="1:4" x14ac:dyDescent="0.25">
      <c r="A2072">
        <v>7453006148</v>
      </c>
      <c r="B2072" t="s">
        <v>8750</v>
      </c>
      <c r="C2072" t="s">
        <v>8810</v>
      </c>
      <c r="D2072">
        <v>1</v>
      </c>
    </row>
    <row r="2073" spans="1:4" x14ac:dyDescent="0.25">
      <c r="A2073">
        <v>7453006148</v>
      </c>
      <c r="B2073" t="s">
        <v>8750</v>
      </c>
      <c r="C2073" t="s">
        <v>4761</v>
      </c>
      <c r="D2073">
        <v>1</v>
      </c>
    </row>
    <row r="2074" spans="1:4" x14ac:dyDescent="0.25">
      <c r="A2074">
        <v>7453006148</v>
      </c>
      <c r="B2074" t="s">
        <v>8750</v>
      </c>
      <c r="C2074" t="s">
        <v>10010</v>
      </c>
      <c r="D2074">
        <v>1</v>
      </c>
    </row>
    <row r="2075" spans="1:4" x14ac:dyDescent="0.25">
      <c r="A2075">
        <v>7453006148</v>
      </c>
      <c r="B2075" t="s">
        <v>8750</v>
      </c>
      <c r="C2075" t="s">
        <v>4840</v>
      </c>
      <c r="D2075">
        <v>1</v>
      </c>
    </row>
    <row r="2076" spans="1:4" x14ac:dyDescent="0.25">
      <c r="A2076">
        <v>7415020430</v>
      </c>
      <c r="B2076" t="s">
        <v>9137</v>
      </c>
      <c r="C2076" t="s">
        <v>2224</v>
      </c>
      <c r="D2076">
        <v>1</v>
      </c>
    </row>
  </sheetData>
  <autoFilter ref="A2:D2076" xr:uid="{244BCBC9-1A48-439C-ABD8-20ED0B15A7A1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344E-B9A6-411E-9720-0763FC68F27D}">
  <sheetPr codeName="Лист9"/>
  <dimension ref="A1:P125"/>
  <sheetViews>
    <sheetView zoomScale="80" zoomScaleNormal="80" workbookViewId="0">
      <pane ySplit="3" topLeftCell="A4" activePane="bottomLeft" state="frozen"/>
      <selection pane="bottomLeft" activeCell="A4" sqref="A4:I123"/>
    </sheetView>
  </sheetViews>
  <sheetFormatPr defaultRowHeight="12.75" x14ac:dyDescent="0.2"/>
  <cols>
    <col min="1" max="1" width="13.7109375" style="15" customWidth="1"/>
    <col min="2" max="2" width="12" style="12" customWidth="1"/>
    <col min="3" max="3" width="11.5703125" style="13" customWidth="1"/>
    <col min="4" max="4" width="38.28515625" style="12" customWidth="1"/>
    <col min="5" max="5" width="19.85546875" style="14" customWidth="1"/>
    <col min="6" max="6" width="11.85546875" style="14" customWidth="1"/>
    <col min="7" max="7" width="79.140625" style="14" customWidth="1"/>
    <col min="8" max="8" width="51.85546875" style="14" customWidth="1"/>
    <col min="9" max="9" width="20.5703125" style="14" customWidth="1"/>
    <col min="10" max="10" width="11.28515625" style="14" customWidth="1"/>
    <col min="11" max="11" width="13.28515625" style="14" customWidth="1"/>
    <col min="12" max="12" width="15.7109375" style="14" customWidth="1"/>
    <col min="13" max="13" width="9" style="15" customWidth="1"/>
    <col min="14" max="16" width="6.85546875" style="15" customWidth="1"/>
    <col min="17" max="16384" width="9.140625" style="15"/>
  </cols>
  <sheetData>
    <row r="1" spans="1:16" ht="100.5" customHeight="1" x14ac:dyDescent="0.2">
      <c r="A1" s="162" t="s">
        <v>8998</v>
      </c>
      <c r="B1" s="163" t="s">
        <v>0</v>
      </c>
      <c r="C1" s="163" t="s">
        <v>1</v>
      </c>
      <c r="D1" s="163" t="s">
        <v>2</v>
      </c>
      <c r="E1" s="164" t="s">
        <v>8635</v>
      </c>
      <c r="F1" s="164" t="s">
        <v>8633</v>
      </c>
      <c r="G1" s="164"/>
      <c r="H1" s="164" t="s">
        <v>8636</v>
      </c>
      <c r="I1" s="164" t="s">
        <v>8670</v>
      </c>
      <c r="J1" s="164" t="s">
        <v>8644</v>
      </c>
      <c r="K1" s="164" t="s">
        <v>8671</v>
      </c>
      <c r="L1" s="164" t="s">
        <v>8669</v>
      </c>
      <c r="M1" s="164" t="s">
        <v>8638</v>
      </c>
      <c r="N1" s="166" t="s">
        <v>9181</v>
      </c>
      <c r="O1" s="165" t="s">
        <v>9182</v>
      </c>
      <c r="P1" s="165" t="s">
        <v>9183</v>
      </c>
    </row>
    <row r="2" spans="1:16" ht="117" customHeight="1" x14ac:dyDescent="0.2">
      <c r="A2" s="162"/>
      <c r="B2" s="163"/>
      <c r="C2" s="163"/>
      <c r="D2" s="163"/>
      <c r="E2" s="164" t="s">
        <v>8621</v>
      </c>
      <c r="F2" s="16" t="s">
        <v>8630</v>
      </c>
      <c r="G2" s="16" t="s">
        <v>8637</v>
      </c>
      <c r="H2" s="164" t="s">
        <v>8622</v>
      </c>
      <c r="I2" s="164" t="s">
        <v>8623</v>
      </c>
      <c r="J2" s="164"/>
      <c r="K2" s="164"/>
      <c r="L2" s="164"/>
      <c r="M2" s="164"/>
      <c r="N2" s="166"/>
      <c r="O2" s="165"/>
      <c r="P2" s="165"/>
    </row>
    <row r="3" spans="1:16" ht="18" customHeight="1" x14ac:dyDescent="0.2">
      <c r="A3" s="37" t="s">
        <v>8997</v>
      </c>
      <c r="B3" s="17" t="s">
        <v>671</v>
      </c>
      <c r="C3" s="17" t="s">
        <v>672</v>
      </c>
      <c r="D3" s="17" t="s">
        <v>673</v>
      </c>
      <c r="E3" s="17" t="s">
        <v>674</v>
      </c>
      <c r="F3" s="17" t="s">
        <v>675</v>
      </c>
      <c r="G3" s="17" t="s">
        <v>676</v>
      </c>
      <c r="H3" s="17" t="s">
        <v>677</v>
      </c>
      <c r="I3" s="17" t="s">
        <v>678</v>
      </c>
      <c r="J3" s="17" t="s">
        <v>679</v>
      </c>
      <c r="K3" s="17" t="s">
        <v>680</v>
      </c>
      <c r="L3" s="17" t="s">
        <v>681</v>
      </c>
      <c r="M3" s="17" t="s">
        <v>682</v>
      </c>
      <c r="N3" s="37" t="s">
        <v>683</v>
      </c>
      <c r="O3" s="37" t="s">
        <v>684</v>
      </c>
      <c r="P3" s="37" t="s">
        <v>685</v>
      </c>
    </row>
    <row r="4" spans="1:16" ht="51" x14ac:dyDescent="0.2">
      <c r="A4" s="106" t="s">
        <v>9001</v>
      </c>
      <c r="B4" s="19" t="s">
        <v>63</v>
      </c>
      <c r="C4" s="19">
        <v>7401000473</v>
      </c>
      <c r="D4" s="116" t="s">
        <v>8686</v>
      </c>
      <c r="E4" s="120"/>
      <c r="F4" s="121"/>
      <c r="G4" s="120" t="s">
        <v>10121</v>
      </c>
      <c r="H4" s="120" t="s">
        <v>10122</v>
      </c>
      <c r="I4" s="118"/>
      <c r="J4" s="21">
        <f>SUMIFS(Таблица1[Количество вакансий],Таблица1[ИНН предприятия],C4,Таблица1[Наименование предприятия],D4,Таблица1[Субъект РФ],B4)</f>
        <v>76</v>
      </c>
      <c r="K4" s="21">
        <f>SUMIFS(Таблица1[[с прошлого года ]],Таблица1[ИНН предприятия],C4,Таблица1[Наименование предприятия],D4,Таблица1[Субъект РФ],B4)</f>
        <v>32</v>
      </c>
      <c r="L4" s="21">
        <f>SUMIFS(Таблица1[Количество вакансий, закрытых иными способами],Таблица1[ИНН предприятия],C4,Таблица1[Наименование предприятия],D4,Таблица1[Субъект РФ],B4)</f>
        <v>0</v>
      </c>
      <c r="M4" s="22" t="str">
        <f t="shared" ref="M4:M125" si="0">IF(J4&gt;=K4+L4+I4,"ВЕРНО","ОШИБКА: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4" s="36">
        <f>COUNTIF('Выпадающие списки'!$I$2:$I$154,Таблица13453[[#This Row],[гр.2]])</f>
        <v>1</v>
      </c>
      <c r="O4" s="36">
        <f>COUNTIF('Выпадающие списки'!$J$2:$J$154,Таблица13453[[#This Row],[гр.3]])</f>
        <v>1</v>
      </c>
      <c r="P4" s="15">
        <f>COUNTIF('Выпадающие списки'!$K$2:$K$154,_xlfn.TEXTJOIN(,FALSE,Таблица13453[[#This Row],[гр.2]],Таблица13453[[#This Row],[гр.3]]))</f>
        <v>1</v>
      </c>
    </row>
    <row r="5" spans="1:16" ht="51" x14ac:dyDescent="0.2">
      <c r="A5" s="22" t="s">
        <v>9001</v>
      </c>
      <c r="B5" s="18" t="s">
        <v>63</v>
      </c>
      <c r="C5" s="19">
        <v>7401011796</v>
      </c>
      <c r="D5" s="116" t="s">
        <v>8688</v>
      </c>
      <c r="E5" s="117"/>
      <c r="F5" s="118"/>
      <c r="G5" s="120" t="s">
        <v>10123</v>
      </c>
      <c r="H5" s="120" t="s">
        <v>10122</v>
      </c>
      <c r="I5" s="118"/>
      <c r="J5" s="21">
        <f>SUMIFS(Таблица1[Количество вакансий],Таблица1[ИНН предприятия],C5,Таблица1[Наименование предприятия],D5,Таблица1[Субъект РФ],B5)</f>
        <v>19</v>
      </c>
      <c r="K5" s="21">
        <f>SUMIFS(Таблица1[[с прошлого года ]],Таблица1[ИНН предприятия],C5,Таблица1[Наименование предприятия],D5,Таблица1[Субъект РФ],B5)</f>
        <v>4</v>
      </c>
      <c r="L5" s="21">
        <f>SUMIFS(Таблица1[Количество вакансий, закрытых иными способами],Таблица1[ИНН предприятия],C5,Таблица1[Наименование предприятия],D5,Таблица1[Субъект РФ],B5)</f>
        <v>0</v>
      </c>
      <c r="M5" s="39" t="str">
        <f>IF(J5&gt;=K5+L5+I5,"ВЕРНО","ОШИБКА: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5" s="36">
        <f>COUNTIF('Выпадающие списки'!$I$2:$I$154,Таблица13453[[#This Row],[гр.2]])</f>
        <v>1</v>
      </c>
      <c r="O5" s="36">
        <f>COUNTIF('Выпадающие списки'!$J$2:$J$154,Таблица13453[[#This Row],[гр.3]])</f>
        <v>1</v>
      </c>
      <c r="P5" s="15">
        <f>COUNTIF('Выпадающие списки'!$K$2:$K$154,_xlfn.TEXTJOIN(,FALSE,Таблица13453[[#This Row],[гр.2]],Таблица13453[[#This Row],[гр.3]]))</f>
        <v>1</v>
      </c>
    </row>
    <row r="6" spans="1:16" ht="25.5" x14ac:dyDescent="0.2">
      <c r="A6" s="22" t="s">
        <v>9002</v>
      </c>
      <c r="B6" s="18" t="s">
        <v>63</v>
      </c>
      <c r="C6" s="19">
        <v>7450001007</v>
      </c>
      <c r="D6" s="19" t="s">
        <v>8730</v>
      </c>
      <c r="E6" s="20" t="s">
        <v>689</v>
      </c>
      <c r="F6" s="21"/>
      <c r="G6" s="20" t="s">
        <v>10094</v>
      </c>
      <c r="H6" s="20" t="s">
        <v>10095</v>
      </c>
      <c r="I6" s="21"/>
      <c r="J6" s="21">
        <f>SUMIFS(Таблица1[Количество вакансий],Таблица1[ИНН предприятия],C6,Таблица1[Наименование предприятия],D6,Таблица1[Субъект РФ],B6)</f>
        <v>1156</v>
      </c>
      <c r="K6" s="21">
        <f>SUMIFS(Таблица1[[с прошлого года ]],Таблица1[ИНН предприятия],C6,Таблица1[Наименование предприятия],D6,Таблица1[Субъект РФ],B6)</f>
        <v>112</v>
      </c>
      <c r="L6" s="21">
        <f>SUMIFS(Таблица1[Количество вакансий, закрытых иными способами],Таблица1[ИНН предприятия],C6,Таблица1[Наименование предприятия],D6,Таблица1[Субъект РФ],B6)</f>
        <v>0</v>
      </c>
      <c r="M6" s="39" t="str">
        <f t="shared" ref="M6:M7" si="1">IF(J6&gt;=K6+L6+I6,"ВЕРНО","ОШИБКА: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6" s="36">
        <f>COUNTIF('Выпадающие списки'!$I$2:$I$154,Таблица13453[[#This Row],[гр.2]])</f>
        <v>1</v>
      </c>
      <c r="O6" s="36">
        <f>COUNTIF('Выпадающие списки'!$J$2:$J$154,Таблица13453[[#This Row],[гр.3]])</f>
        <v>1</v>
      </c>
      <c r="P6" s="15">
        <f>COUNTIF('Выпадающие списки'!$K$2:$K$154,_xlfn.TEXTJOIN(,FALSE,Таблица13453[[#This Row],[гр.2]],Таблица13453[[#This Row],[гр.3]]))</f>
        <v>1</v>
      </c>
    </row>
    <row r="7" spans="1:16" ht="51" x14ac:dyDescent="0.2">
      <c r="A7" s="22" t="s">
        <v>9002</v>
      </c>
      <c r="B7" s="18" t="s">
        <v>63</v>
      </c>
      <c r="C7" s="19">
        <v>7417011270</v>
      </c>
      <c r="D7" s="19" t="s">
        <v>8708</v>
      </c>
      <c r="E7" s="20" t="s">
        <v>689</v>
      </c>
      <c r="F7" s="21"/>
      <c r="G7" s="20" t="s">
        <v>10096</v>
      </c>
      <c r="H7" s="20" t="s">
        <v>10095</v>
      </c>
      <c r="I7" s="21">
        <v>1</v>
      </c>
      <c r="J7" s="21">
        <f>SUMIFS(Таблица1[Количество вакансий],Таблица1[ИНН предприятия],C7,Таблица1[Наименование предприятия],D7,Таблица1[Субъект РФ],B7)</f>
        <v>27</v>
      </c>
      <c r="K7" s="21">
        <f>SUMIFS(Таблица1[[с прошлого года ]],Таблица1[ИНН предприятия],C7,Таблица1[Наименование предприятия],D7,Таблица1[Субъект РФ],B7)</f>
        <v>1</v>
      </c>
      <c r="L7" s="21">
        <f>SUMIFS(Таблица1[Количество вакансий, закрытых иными способами],Таблица1[ИНН предприятия],C7,Таблица1[Наименование предприятия],D7,Таблица1[Субъект РФ],B7)</f>
        <v>0</v>
      </c>
      <c r="M7" s="39" t="str">
        <f t="shared" si="1"/>
        <v>ВЕРНО</v>
      </c>
      <c r="N7" s="36">
        <f>COUNTIF('Выпадающие списки'!$I$2:$I$154,Таблица13453[[#This Row],[гр.2]])</f>
        <v>1</v>
      </c>
      <c r="O7" s="36">
        <f>COUNTIF('Выпадающие списки'!$J$2:$J$154,Таблица13453[[#This Row],[гр.3]])</f>
        <v>1</v>
      </c>
      <c r="P7" s="15">
        <f>COUNTIF('Выпадающие списки'!$K$2:$K$154,_xlfn.TEXTJOIN(,FALSE,Таблица13453[[#This Row],[гр.2]],Таблица13453[[#This Row],[гр.3]]))</f>
        <v>1</v>
      </c>
    </row>
    <row r="8" spans="1:16" ht="38.25" x14ac:dyDescent="0.2">
      <c r="A8" s="135" t="s">
        <v>9002</v>
      </c>
      <c r="B8" s="136" t="s">
        <v>63</v>
      </c>
      <c r="C8" s="137">
        <v>7417001747</v>
      </c>
      <c r="D8" s="137" t="s">
        <v>8707</v>
      </c>
      <c r="E8" s="138" t="s">
        <v>689</v>
      </c>
      <c r="F8" s="139"/>
      <c r="G8" s="138" t="s">
        <v>10096</v>
      </c>
      <c r="H8" s="138" t="s">
        <v>10095</v>
      </c>
      <c r="I8" s="139"/>
      <c r="J8" s="21">
        <f>SUMIFS(Таблица1[Количество вакансий],Таблица1[ИНН предприятия],C8,Таблица1[Наименование предприятия],D8,Таблица1[Субъект РФ],B8)</f>
        <v>46</v>
      </c>
      <c r="K8" s="21">
        <f>SUMIFS(Таблица1[[с прошлого года ]],Таблица1[ИНН предприятия],C8,Таблица1[Наименование предприятия],D8,Таблица1[Субъект РФ],B8)</f>
        <v>3</v>
      </c>
      <c r="L8" s="21">
        <f>SUMIFS(Таблица1[Количество вакансий, закрытых иными способами],Таблица1[ИНН предприятия],C8,Таблица1[Наименование предприятия],D8,Таблица1[Субъект РФ],B8)</f>
        <v>0</v>
      </c>
      <c r="M8" s="39" t="str">
        <f>IF(J8&gt;=K8+L8+I8,"ВЕРНО","ОШИБКА: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8" s="36">
        <f>COUNTIF('Выпадающие списки'!$I$2:$I$154,Таблица13453[[#This Row],[гр.2]])</f>
        <v>1</v>
      </c>
      <c r="O8" s="36">
        <f>COUNTIF('Выпадающие списки'!$J$2:$J$154,Таблица13453[[#This Row],[гр.3]])</f>
        <v>1</v>
      </c>
      <c r="P8" s="15">
        <f>COUNTIF('Выпадающие списки'!$K$2:$K$154,_xlfn.TEXTJOIN(,FALSE,Таблица13453[[#This Row],[гр.2]],Таблица13453[[#This Row],[гр.3]]))</f>
        <v>1</v>
      </c>
    </row>
    <row r="9" spans="1:16" ht="25.5" x14ac:dyDescent="0.2">
      <c r="A9" s="22" t="s">
        <v>9004</v>
      </c>
      <c r="B9" s="18" t="s">
        <v>63</v>
      </c>
      <c r="C9" s="19">
        <v>7415029289</v>
      </c>
      <c r="D9" s="19" t="s">
        <v>8702</v>
      </c>
      <c r="E9" s="20" t="s">
        <v>667</v>
      </c>
      <c r="F9" s="21"/>
      <c r="G9" s="20" t="s">
        <v>9184</v>
      </c>
      <c r="H9" s="20" t="s">
        <v>9185</v>
      </c>
      <c r="I9" s="21">
        <v>19</v>
      </c>
      <c r="J9" s="21">
        <f>SUMIFS(Таблица1[Количество вакансий],Таблица1[ИНН предприятия],C9,Таблица1[Наименование предприятия],D9,Таблица1[Субъект РФ],B9)</f>
        <v>186</v>
      </c>
      <c r="K9" s="21">
        <f>SUMIFS(Таблица1[[с прошлого года ]],Таблица1[ИНН предприятия],C9,Таблица1[Наименование предприятия],D9,Таблица1[Субъект РФ],B9)</f>
        <v>50</v>
      </c>
      <c r="L9" s="21">
        <f>SUMIFS(Таблица1[Количество вакансий, закрытых иными способами],Таблица1[ИНН предприятия],C9,Таблица1[Наименование предприятия],D9,Таблица1[Субъект РФ],B9)</f>
        <v>0</v>
      </c>
      <c r="M9" s="39" t="str">
        <f>IF(J9&gt;=K9+L9+I9,"ВЕРНО","ОШИБКА: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9" s="36">
        <f>COUNTIF('Выпадающие списки'!$I$2:$I$154,Таблица13453[[#This Row],[гр.2]])</f>
        <v>1</v>
      </c>
      <c r="O9" s="36">
        <f>COUNTIF('Выпадающие списки'!$J$2:$J$154,Таблица13453[[#This Row],[гр.3]])</f>
        <v>1</v>
      </c>
      <c r="P9" s="15">
        <f>COUNTIF('Выпадающие списки'!$K$2:$K$154,_xlfn.TEXTJOIN(,FALSE,Таблица13453[[#This Row],[гр.2]],Таблица13453[[#This Row],[гр.3]]))</f>
        <v>1</v>
      </c>
    </row>
    <row r="10" spans="1:16" ht="25.5" x14ac:dyDescent="0.2">
      <c r="A10" s="22" t="s">
        <v>9007</v>
      </c>
      <c r="B10" s="18" t="s">
        <v>63</v>
      </c>
      <c r="C10" s="19">
        <v>7415029289</v>
      </c>
      <c r="D10" s="19" t="s">
        <v>8702</v>
      </c>
      <c r="E10" s="20"/>
      <c r="F10" s="21"/>
      <c r="G10" s="20"/>
      <c r="H10" s="20"/>
      <c r="I10" s="21"/>
      <c r="J10" s="21">
        <f>SUMIFS(Таблица1[Количество вакансий],Таблица1[ИНН предприятия],C10,Таблица1[Наименование предприятия],D10,Таблица1[Субъект РФ],B10)</f>
        <v>186</v>
      </c>
      <c r="K10" s="21">
        <f>SUMIFS(Таблица1[[с прошлого года ]],Таблица1[ИНН предприятия],C10,Таблица1[Наименование предприятия],D10,Таблица1[Субъект РФ],B10)</f>
        <v>50</v>
      </c>
      <c r="L10" s="21">
        <f>SUMIFS(Таблица1[Количество вакансий, закрытых иными способами],Таблица1[ИНН предприятия],C10,Таблица1[Наименование предприятия],D10,Таблица1[Субъект РФ],B10)</f>
        <v>0</v>
      </c>
      <c r="M10" s="39" t="str">
        <f t="shared" ref="M10:M13" si="2">IF(J10&gt;=K10+L10+I10,"ВЕРНО","ОШИБКА: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10" s="36">
        <f>COUNTIF('Выпадающие списки'!$I$2:$I$154,Таблица13453[[#This Row],[гр.2]])</f>
        <v>1</v>
      </c>
      <c r="O10" s="36">
        <f>COUNTIF('Выпадающие списки'!$J$2:$J$154,Таблица13453[[#This Row],[гр.3]])</f>
        <v>1</v>
      </c>
      <c r="P10" s="15">
        <f>COUNTIF('Выпадающие списки'!$K$2:$K$154,_xlfn.TEXTJOIN(,FALSE,Таблица13453[[#This Row],[гр.2]],Таблица13453[[#This Row],[гр.3]]))</f>
        <v>1</v>
      </c>
    </row>
    <row r="11" spans="1:16" ht="38.25" x14ac:dyDescent="0.2">
      <c r="A11" s="22" t="s">
        <v>9007</v>
      </c>
      <c r="B11" s="18" t="s">
        <v>63</v>
      </c>
      <c r="C11" s="19">
        <v>7404052938</v>
      </c>
      <c r="D11" s="19" t="s">
        <v>8691</v>
      </c>
      <c r="E11" s="20"/>
      <c r="F11" s="21"/>
      <c r="G11" s="20"/>
      <c r="H11" s="20"/>
      <c r="I11" s="21"/>
      <c r="J11" s="21">
        <f>SUMIFS(Таблица1[Количество вакансий],Таблица1[ИНН предприятия],C11,Таблица1[Наименование предприятия],D11,Таблица1[Субъект РФ],B11)</f>
        <v>35</v>
      </c>
      <c r="K11" s="21">
        <f>SUMIFS(Таблица1[[с прошлого года ]],Таблица1[ИНН предприятия],C11,Таблица1[Наименование предприятия],D11,Таблица1[Субъект РФ],B11)</f>
        <v>4</v>
      </c>
      <c r="L11" s="21">
        <f>SUMIFS(Таблица1[Количество вакансий, закрытых иными способами],Таблица1[ИНН предприятия],C11,Таблица1[Наименование предприятия],D11,Таблица1[Субъект РФ],B11)</f>
        <v>0</v>
      </c>
      <c r="M11" s="39" t="str">
        <f t="shared" si="2"/>
        <v>ВЕРНО</v>
      </c>
      <c r="N11" s="36">
        <f>COUNTIF('Выпадающие списки'!$I$2:$I$154,Таблица13453[[#This Row],[гр.2]])</f>
        <v>1</v>
      </c>
      <c r="O11" s="36">
        <f>COUNTIF('Выпадающие списки'!$J$2:$J$154,Таблица13453[[#This Row],[гр.3]])</f>
        <v>1</v>
      </c>
      <c r="P11" s="15">
        <f>COUNTIF('Выпадающие списки'!$K$2:$K$154,_xlfn.TEXTJOIN(,FALSE,Таблица13453[[#This Row],[гр.2]],Таблица13453[[#This Row],[гр.3]]))</f>
        <v>1</v>
      </c>
    </row>
    <row r="12" spans="1:16" ht="51" x14ac:dyDescent="0.2">
      <c r="A12" s="22" t="s">
        <v>9007</v>
      </c>
      <c r="B12" s="18" t="s">
        <v>63</v>
      </c>
      <c r="C12" s="19">
        <v>7417011270</v>
      </c>
      <c r="D12" s="19" t="s">
        <v>8708</v>
      </c>
      <c r="E12" s="20"/>
      <c r="F12" s="21"/>
      <c r="G12" s="20"/>
      <c r="H12" s="20"/>
      <c r="I12" s="21"/>
      <c r="J12" s="21">
        <f>SUMIFS(Таблица1[Количество вакансий],Таблица1[ИНН предприятия],C12,Таблица1[Наименование предприятия],D12,Таблица1[Субъект РФ],B12)</f>
        <v>27</v>
      </c>
      <c r="K12" s="21">
        <f>SUMIFS(Таблица1[[с прошлого года ]],Таблица1[ИНН предприятия],C12,Таблица1[Наименование предприятия],D12,Таблица1[Субъект РФ],B12)</f>
        <v>1</v>
      </c>
      <c r="L12" s="21">
        <f>SUMIFS(Таблица1[Количество вакансий, закрытых иными способами],Таблица1[ИНН предприятия],C12,Таблица1[Наименование предприятия],D12,Таблица1[Субъект РФ],B12)</f>
        <v>0</v>
      </c>
      <c r="M12" s="39" t="str">
        <f t="shared" si="2"/>
        <v>ВЕРНО</v>
      </c>
      <c r="N12" s="36">
        <f>COUNTIF('Выпадающие списки'!$I$2:$I$154,Таблица13453[[#This Row],[гр.2]])</f>
        <v>1</v>
      </c>
      <c r="O12" s="36">
        <f>COUNTIF('Выпадающие списки'!$J$2:$J$154,Таблица13453[[#This Row],[гр.3]])</f>
        <v>1</v>
      </c>
      <c r="P12" s="15">
        <f>COUNTIF('Выпадающие списки'!$K$2:$K$154,_xlfn.TEXTJOIN(,FALSE,Таблица13453[[#This Row],[гр.2]],Таблица13453[[#This Row],[гр.3]]))</f>
        <v>1</v>
      </c>
    </row>
    <row r="13" spans="1:16" ht="51" x14ac:dyDescent="0.2">
      <c r="A13" s="22" t="s">
        <v>9007</v>
      </c>
      <c r="B13" s="18" t="s">
        <v>63</v>
      </c>
      <c r="C13" s="19">
        <v>7404006071</v>
      </c>
      <c r="D13" s="19" t="s">
        <v>8690</v>
      </c>
      <c r="E13" s="20" t="s">
        <v>667</v>
      </c>
      <c r="F13" s="21"/>
      <c r="G13" s="20"/>
      <c r="H13" s="20"/>
      <c r="I13" s="21"/>
      <c r="J13" s="21">
        <f>SUMIFS(Таблица1[Количество вакансий],Таблица1[ИНН предприятия],C13,Таблица1[Наименование предприятия],D13,Таблица1[Субъект РФ],B13)</f>
        <v>1</v>
      </c>
      <c r="K13" s="21">
        <f>SUMIFS(Таблица1[[с прошлого года ]],Таблица1[ИНН предприятия],C13,Таблица1[Наименование предприятия],D13,Таблица1[Субъект РФ],B13)</f>
        <v>1</v>
      </c>
      <c r="L13" s="21">
        <f>SUMIFS(Таблица1[Количество вакансий, закрытых иными способами],Таблица1[ИНН предприятия],C13,Таблица1[Наименование предприятия],D13,Таблица1[Субъект РФ],B13)</f>
        <v>0</v>
      </c>
      <c r="M13" s="39" t="str">
        <f t="shared" si="2"/>
        <v>ВЕРНО</v>
      </c>
      <c r="N13" s="36">
        <f>COUNTIF('Выпадающие списки'!$I$2:$I$154,Таблица13453[[#This Row],[гр.2]])</f>
        <v>1</v>
      </c>
      <c r="O13" s="36">
        <f>COUNTIF('Выпадающие списки'!$J$2:$J$154,Таблица13453[[#This Row],[гр.3]])</f>
        <v>1</v>
      </c>
      <c r="P13" s="15">
        <f>COUNTIF('Выпадающие списки'!$K$2:$K$154,_xlfn.TEXTJOIN(,FALSE,Таблица13453[[#This Row],[гр.2]],Таблица13453[[#This Row],[гр.3]]))</f>
        <v>1</v>
      </c>
    </row>
    <row r="14" spans="1:16" ht="51" x14ac:dyDescent="0.2">
      <c r="A14" s="22" t="s">
        <v>9010</v>
      </c>
      <c r="B14" s="18" t="s">
        <v>63</v>
      </c>
      <c r="C14" s="19">
        <v>7459004027</v>
      </c>
      <c r="D14" s="19" t="s">
        <v>8765</v>
      </c>
      <c r="E14" s="20"/>
      <c r="F14" s="21"/>
      <c r="G14" s="20"/>
      <c r="H14" s="20"/>
      <c r="I14" s="21"/>
      <c r="J14" s="21">
        <f>SUMIFS(Таблица1[Количество вакансий],Таблица1[ИНН предприятия],C14,Таблица1[Наименование предприятия],D14,Таблица1[Субъект РФ],B14)</f>
        <v>39</v>
      </c>
      <c r="K14" s="21">
        <f>SUMIFS(Таблица1[[с прошлого года ]],Таблица1[ИНН предприятия],C14,Таблица1[Наименование предприятия],D14,Таблица1[Субъект РФ],B14)</f>
        <v>0</v>
      </c>
      <c r="L14" s="21">
        <f>SUMIFS(Таблица1[Количество вакансий, закрытых иными способами],Таблица1[ИНН предприятия],C14,Таблица1[Наименование предприятия],D14,Таблица1[Субъект РФ],B14)</f>
        <v>0</v>
      </c>
      <c r="M14" s="39" t="str">
        <f t="shared" ref="M14:M17" si="3">IF(J14&gt;=K14+L14+I14,"ВЕРНО","ОШИБКА: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14" s="36">
        <f>COUNTIF('Выпадающие списки'!$I$2:$I$154,Таблица13453[[#This Row],[гр.2]])</f>
        <v>1</v>
      </c>
      <c r="O14" s="36">
        <f>COUNTIF('Выпадающие списки'!$J$2:$J$154,Таблица13453[[#This Row],[гр.3]])</f>
        <v>1</v>
      </c>
      <c r="P14" s="15">
        <f>COUNTIF('Выпадающие списки'!$K$2:$K$154,_xlfn.TEXTJOIN(,FALSE,Таблица13453[[#This Row],[гр.2]],Таблица13453[[#This Row],[гр.3]]))</f>
        <v>1</v>
      </c>
    </row>
    <row r="15" spans="1:16" ht="38.25" x14ac:dyDescent="0.2">
      <c r="A15" s="22" t="s">
        <v>9010</v>
      </c>
      <c r="B15" s="18" t="s">
        <v>63</v>
      </c>
      <c r="C15" s="19">
        <v>7402006277</v>
      </c>
      <c r="D15" s="19" t="s">
        <v>8689</v>
      </c>
      <c r="E15" s="20"/>
      <c r="F15" s="21"/>
      <c r="G15" s="20"/>
      <c r="H15" s="20"/>
      <c r="I15" s="21"/>
      <c r="J15" s="21">
        <f>SUMIFS(Таблица1[Количество вакансий],Таблица1[ИНН предприятия],C15,Таблица1[Наименование предприятия],D15,Таблица1[Субъект РФ],B15)</f>
        <v>9</v>
      </c>
      <c r="K15" s="21">
        <f>SUMIFS(Таблица1[[с прошлого года ]],Таблица1[ИНН предприятия],C15,Таблица1[Наименование предприятия],D15,Таблица1[Субъект РФ],B15)</f>
        <v>0</v>
      </c>
      <c r="L15" s="21">
        <f>SUMIFS(Таблица1[Количество вакансий, закрытых иными способами],Таблица1[ИНН предприятия],C15,Таблица1[Наименование предприятия],D15,Таблица1[Субъект РФ],B15)</f>
        <v>0</v>
      </c>
      <c r="M15" s="39" t="str">
        <f t="shared" si="3"/>
        <v>ВЕРНО</v>
      </c>
      <c r="N15" s="36">
        <f>COUNTIF('Выпадающие списки'!$I$2:$I$154,Таблица13453[[#This Row],[гр.2]])</f>
        <v>1</v>
      </c>
      <c r="O15" s="36">
        <f>COUNTIF('Выпадающие списки'!$J$2:$J$154,Таблица13453[[#This Row],[гр.3]])</f>
        <v>1</v>
      </c>
      <c r="P15" s="15">
        <f>COUNTIF('Выпадающие списки'!$K$2:$K$154,_xlfn.TEXTJOIN(,FALSE,Таблица13453[[#This Row],[гр.2]],Таблица13453[[#This Row],[гр.3]]))</f>
        <v>1</v>
      </c>
    </row>
    <row r="16" spans="1:16" ht="51" x14ac:dyDescent="0.2">
      <c r="A16" s="22" t="s">
        <v>9010</v>
      </c>
      <c r="B16" s="18" t="s">
        <v>63</v>
      </c>
      <c r="C16" s="19">
        <v>7459007050</v>
      </c>
      <c r="D16" s="19" t="s">
        <v>9141</v>
      </c>
      <c r="E16" s="20"/>
      <c r="F16" s="21"/>
      <c r="G16" s="20"/>
      <c r="H16" s="20"/>
      <c r="I16" s="21"/>
      <c r="J16" s="21">
        <f>SUMIFS(Таблица1[Количество вакансий],Таблица1[ИНН предприятия],C16,Таблица1[Наименование предприятия],D16,Таблица1[Субъект РФ],B16)</f>
        <v>6</v>
      </c>
      <c r="K16" s="21">
        <f>SUMIFS(Таблица1[[с прошлого года ]],Таблица1[ИНН предприятия],C16,Таблица1[Наименование предприятия],D16,Таблица1[Субъект РФ],B16)</f>
        <v>0</v>
      </c>
      <c r="L16" s="21">
        <f>SUMIFS(Таблица1[Количество вакансий, закрытых иными способами],Таблица1[ИНН предприятия],C16,Таблица1[Наименование предприятия],D16,Таблица1[Субъект РФ],B16)</f>
        <v>0</v>
      </c>
      <c r="M16" s="39" t="str">
        <f t="shared" si="3"/>
        <v>ВЕРНО</v>
      </c>
      <c r="N16" s="36">
        <f>COUNTIF('Выпадающие списки'!$I$2:$I$154,Таблица13453[[#This Row],[гр.2]])</f>
        <v>1</v>
      </c>
      <c r="O16" s="36">
        <f>COUNTIF('Выпадающие списки'!$J$2:$J$154,Таблица13453[[#This Row],[гр.3]])</f>
        <v>1</v>
      </c>
      <c r="P16" s="15">
        <f>COUNTIF('Выпадающие списки'!$K$2:$K$154,_xlfn.TEXTJOIN(,FALSE,Таблица13453[[#This Row],[гр.2]],Таблица13453[[#This Row],[гр.3]]))</f>
        <v>1</v>
      </c>
    </row>
    <row r="17" spans="1:16" ht="51" x14ac:dyDescent="0.2">
      <c r="A17" s="22" t="s">
        <v>9010</v>
      </c>
      <c r="B17" s="18" t="s">
        <v>63</v>
      </c>
      <c r="C17" s="19">
        <v>7404056040</v>
      </c>
      <c r="D17" s="19" t="s">
        <v>9122</v>
      </c>
      <c r="E17" s="20"/>
      <c r="F17" s="21"/>
      <c r="G17" s="20"/>
      <c r="H17" s="20"/>
      <c r="I17" s="21"/>
      <c r="J17" s="21">
        <f>SUMIFS(Таблица1[Количество вакансий],Таблица1[ИНН предприятия],C17,Таблица1[Наименование предприятия],D17,Таблица1[Субъект РФ],B17)</f>
        <v>2</v>
      </c>
      <c r="K17" s="21">
        <f>SUMIFS(Таблица1[[с прошлого года ]],Таблица1[ИНН предприятия],C17,Таблица1[Наименование предприятия],D17,Таблица1[Субъект РФ],B17)</f>
        <v>0</v>
      </c>
      <c r="L17" s="21">
        <f>SUMIFS(Таблица1[Количество вакансий, закрытых иными способами],Таблица1[ИНН предприятия],C17,Таблица1[Наименование предприятия],D17,Таблица1[Субъект РФ],B17)</f>
        <v>0</v>
      </c>
      <c r="M17" s="39" t="str">
        <f t="shared" si="3"/>
        <v>ВЕРНО</v>
      </c>
      <c r="N17" s="36">
        <f>COUNTIF('Выпадающие списки'!$I$2:$I$154,Таблица13453[[#This Row],[гр.2]])</f>
        <v>1</v>
      </c>
      <c r="O17" s="36">
        <f>COUNTIF('Выпадающие списки'!$J$2:$J$154,Таблица13453[[#This Row],[гр.3]])</f>
        <v>1</v>
      </c>
      <c r="P17" s="15">
        <f>COUNTIF('Выпадающие списки'!$K$2:$K$154,_xlfn.TEXTJOIN(,FALSE,Таблица13453[[#This Row],[гр.2]],Таблица13453[[#This Row],[гр.3]]))</f>
        <v>1</v>
      </c>
    </row>
    <row r="18" spans="1:16" ht="51" x14ac:dyDescent="0.2">
      <c r="A18" s="22" t="s">
        <v>9011</v>
      </c>
      <c r="B18" s="18" t="s">
        <v>63</v>
      </c>
      <c r="C18" s="19">
        <v>7410006513</v>
      </c>
      <c r="D18" s="19" t="s">
        <v>8693</v>
      </c>
      <c r="E18" s="20" t="s">
        <v>10076</v>
      </c>
      <c r="F18" s="21"/>
      <c r="G18" s="20" t="s">
        <v>10078</v>
      </c>
      <c r="H18" s="20" t="s">
        <v>10079</v>
      </c>
      <c r="I18" s="21">
        <v>1</v>
      </c>
      <c r="J18" s="21">
        <f>SUMIFS(Таблица1[Количество вакансий],Таблица1[ИНН предприятия],C18,Таблица1[Наименование предприятия],D18,Таблица1[Субъект РФ],B18)</f>
        <v>13</v>
      </c>
      <c r="K18" s="21">
        <f>SUMIFS(Таблица1[[с прошлого года ]],Таблица1[ИНН предприятия],C18,Таблица1[Наименование предприятия],D18,Таблица1[Субъект РФ],B18)</f>
        <v>0</v>
      </c>
      <c r="L18" s="21">
        <f>SUMIFS(Таблица1[Количество вакансий, закрытых иными способами],Таблица1[ИНН предприятия],C18,Таблица1[Наименование предприятия],D18,Таблица1[Субъект РФ],B18)</f>
        <v>0</v>
      </c>
      <c r="M18" s="39" t="str">
        <f>IF(J18&gt;=K18+L18+I18,"ВЕРНО","ОШИБКА: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18" s="36">
        <f>COUNTIF('Выпадающие списки'!$I$2:$I$154,Таблица13453[[#This Row],[гр.2]])</f>
        <v>1</v>
      </c>
      <c r="O18" s="36">
        <f>COUNTIF('Выпадающие списки'!$J$2:$J$154,Таблица13453[[#This Row],[гр.3]])</f>
        <v>1</v>
      </c>
      <c r="P18" s="15">
        <f>COUNTIF('Выпадающие списки'!$K$2:$K$154,_xlfn.TEXTJOIN(,FALSE,Таблица13453[[#This Row],[гр.2]],Таблица13453[[#This Row],[гр.3]]))</f>
        <v>1</v>
      </c>
    </row>
    <row r="19" spans="1:16" ht="25.5" x14ac:dyDescent="0.2">
      <c r="A19" s="22" t="s">
        <v>9015</v>
      </c>
      <c r="B19" s="18" t="s">
        <v>63</v>
      </c>
      <c r="C19" s="19">
        <v>7449006184</v>
      </c>
      <c r="D19" s="19" t="s">
        <v>8719</v>
      </c>
      <c r="E19" s="20" t="s">
        <v>667</v>
      </c>
      <c r="F19" s="21"/>
      <c r="G19" s="20"/>
      <c r="H19" s="20" t="s">
        <v>9201</v>
      </c>
      <c r="I19" s="21"/>
      <c r="J19" s="21">
        <f>SUMIFS(Таблица1[Количество вакансий],Таблица1[ИНН предприятия],C19,Таблица1[Наименование предприятия],D19,Таблица1[Субъект РФ],B19)</f>
        <v>1436</v>
      </c>
      <c r="K19" s="21">
        <f>SUMIFS(Таблица1[[с прошлого года ]],Таблица1[ИНН предприятия],C19,Таблица1[Наименование предприятия],D19,Таблица1[Субъект РФ],B19)</f>
        <v>109</v>
      </c>
      <c r="L19" s="21">
        <f>SUMIFS(Таблица1[Количество вакансий, закрытых иными способами],Таблица1[ИНН предприятия],C19,Таблица1[Наименование предприятия],D19,Таблица1[Субъект РФ],B19)</f>
        <v>0</v>
      </c>
      <c r="M19" s="39" t="str">
        <f t="shared" ref="M19:M22" si="4">IF(J19&gt;=K19+L19+I19,"ВЕРНО","ОШИБКА: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19" s="36">
        <f>COUNTIF('Выпадающие списки'!$I$2:$I$154,Таблица13453[[#This Row],[гр.2]])</f>
        <v>1</v>
      </c>
      <c r="O19" s="36">
        <f>COUNTIF('Выпадающие списки'!$J$2:$J$154,Таблица13453[[#This Row],[гр.3]])</f>
        <v>1</v>
      </c>
      <c r="P19" s="15">
        <f>COUNTIF('Выпадающие списки'!$K$2:$K$154,_xlfn.TEXTJOIN(,FALSE,Таблица13453[[#This Row],[гр.2]],Таблица13453[[#This Row],[гр.3]]))</f>
        <v>1</v>
      </c>
    </row>
    <row r="20" spans="1:16" ht="38.25" x14ac:dyDescent="0.2">
      <c r="A20" s="22" t="s">
        <v>9015</v>
      </c>
      <c r="B20" s="18" t="s">
        <v>63</v>
      </c>
      <c r="C20" s="19">
        <v>7452106855</v>
      </c>
      <c r="D20" s="19" t="s">
        <v>9163</v>
      </c>
      <c r="E20" s="20" t="s">
        <v>667</v>
      </c>
      <c r="F20" s="21"/>
      <c r="G20" s="20" t="s">
        <v>10020</v>
      </c>
      <c r="H20" s="20" t="s">
        <v>9201</v>
      </c>
      <c r="I20" s="21"/>
      <c r="J20" s="21">
        <f>SUMIFS(Таблица1[Количество вакансий],Таблица1[ИНН предприятия],C20,Таблица1[Наименование предприятия],D20,Таблица1[Субъект РФ],B20)</f>
        <v>9</v>
      </c>
      <c r="K20" s="21">
        <f>SUMIFS(Таблица1[[с прошлого года ]],Таблица1[ИНН предприятия],C20,Таблица1[Наименование предприятия],D20,Таблица1[Субъект РФ],B20)</f>
        <v>2</v>
      </c>
      <c r="L20" s="21">
        <f>SUMIFS(Таблица1[Количество вакансий, закрытых иными способами],Таблица1[ИНН предприятия],C20,Таблица1[Наименование предприятия],D20,Таблица1[Субъект РФ],B20)</f>
        <v>0</v>
      </c>
      <c r="M20" s="39" t="str">
        <f t="shared" si="4"/>
        <v>ВЕРНО</v>
      </c>
      <c r="N20" s="36">
        <f>COUNTIF('Выпадающие списки'!$I$2:$I$154,Таблица13453[[#This Row],[гр.2]])</f>
        <v>1</v>
      </c>
      <c r="O20" s="36">
        <f>COUNTIF('Выпадающие списки'!$J$2:$J$154,Таблица13453[[#This Row],[гр.3]])</f>
        <v>1</v>
      </c>
      <c r="P20" s="15">
        <f>COUNTIF('Выпадающие списки'!$K$2:$K$154,_xlfn.TEXTJOIN(,FALSE,Таблица13453[[#This Row],[гр.2]],Таблица13453[[#This Row],[гр.3]]))</f>
        <v>1</v>
      </c>
    </row>
    <row r="21" spans="1:16" ht="25.5" x14ac:dyDescent="0.2">
      <c r="A21" s="22" t="s">
        <v>9015</v>
      </c>
      <c r="B21" s="18" t="s">
        <v>63</v>
      </c>
      <c r="C21" s="19">
        <v>7411009901</v>
      </c>
      <c r="D21" s="19" t="s">
        <v>8694</v>
      </c>
      <c r="E21" s="20" t="s">
        <v>667</v>
      </c>
      <c r="F21" s="21"/>
      <c r="G21" s="20" t="s">
        <v>10020</v>
      </c>
      <c r="H21" s="20" t="s">
        <v>9201</v>
      </c>
      <c r="I21" s="21"/>
      <c r="J21" s="21">
        <f>SUMIFS(Таблица1[Количество вакансий],Таблица1[ИНН предприятия],C21,Таблица1[Наименование предприятия],D21,Таблица1[Субъект РФ],B21)</f>
        <v>95</v>
      </c>
      <c r="K21" s="21">
        <f>SUMIFS(Таблица1[[с прошлого года ]],Таблица1[ИНН предприятия],C21,Таблица1[Наименование предприятия],D21,Таблица1[Субъект РФ],B21)</f>
        <v>21</v>
      </c>
      <c r="L21" s="21">
        <f>SUMIFS(Таблица1[Количество вакансий, закрытых иными способами],Таблица1[ИНН предприятия],C21,Таблица1[Наименование предприятия],D21,Таблица1[Субъект РФ],B21)</f>
        <v>0</v>
      </c>
      <c r="M21" s="39" t="str">
        <f t="shared" si="4"/>
        <v>ВЕРНО</v>
      </c>
      <c r="N21" s="36">
        <f>COUNTIF('Выпадающие списки'!$I$2:$I$154,Таблица13453[[#This Row],[гр.2]])</f>
        <v>1</v>
      </c>
      <c r="O21" s="36">
        <f>COUNTIF('Выпадающие списки'!$J$2:$J$154,Таблица13453[[#This Row],[гр.3]])</f>
        <v>1</v>
      </c>
      <c r="P21" s="15">
        <f>COUNTIF('Выпадающие списки'!$K$2:$K$154,_xlfn.TEXTJOIN(,FALSE,Таблица13453[[#This Row],[гр.2]],Таблица13453[[#This Row],[гр.3]]))</f>
        <v>1</v>
      </c>
    </row>
    <row r="22" spans="1:16" ht="38.25" x14ac:dyDescent="0.2">
      <c r="A22" s="22" t="s">
        <v>9015</v>
      </c>
      <c r="B22" s="18" t="s">
        <v>63</v>
      </c>
      <c r="C22" s="19">
        <v>7449126805</v>
      </c>
      <c r="D22" s="19" t="s">
        <v>8729</v>
      </c>
      <c r="E22" s="20" t="s">
        <v>667</v>
      </c>
      <c r="F22" s="21"/>
      <c r="G22" s="20"/>
      <c r="H22" s="20" t="s">
        <v>9201</v>
      </c>
      <c r="I22" s="21"/>
      <c r="J22" s="21">
        <f>SUMIFS(Таблица1[Количество вакансий],Таблица1[ИНН предприятия],C22,Таблица1[Наименование предприятия],D22,Таблица1[Субъект РФ],B22)</f>
        <v>6</v>
      </c>
      <c r="K22" s="21">
        <f>SUMIFS(Таблица1[[с прошлого года ]],Таблица1[ИНН предприятия],C22,Таблица1[Наименование предприятия],D22,Таблица1[Субъект РФ],B22)</f>
        <v>2</v>
      </c>
      <c r="L22" s="21">
        <f>SUMIFS(Таблица1[Количество вакансий, закрытых иными способами],Таблица1[ИНН предприятия],C22,Таблица1[Наименование предприятия],D22,Таблица1[Субъект РФ],B22)</f>
        <v>0</v>
      </c>
      <c r="M22" s="39" t="str">
        <f t="shared" si="4"/>
        <v>ВЕРНО</v>
      </c>
      <c r="N22" s="36">
        <f>COUNTIF('Выпадающие списки'!$I$2:$I$154,Таблица13453[[#This Row],[гр.2]])</f>
        <v>1</v>
      </c>
      <c r="O22" s="36">
        <f>COUNTIF('Выпадающие списки'!$J$2:$J$154,Таблица13453[[#This Row],[гр.3]])</f>
        <v>1</v>
      </c>
      <c r="P22" s="15">
        <f>COUNTIF('Выпадающие списки'!$K$2:$K$154,_xlfn.TEXTJOIN(,FALSE,Таблица13453[[#This Row],[гр.2]],Таблица13453[[#This Row],[гр.3]]))</f>
        <v>1</v>
      </c>
    </row>
    <row r="23" spans="1:16" ht="38.25" x14ac:dyDescent="0.2">
      <c r="A23" s="124" t="s">
        <v>9015</v>
      </c>
      <c r="B23" s="125" t="s">
        <v>63</v>
      </c>
      <c r="C23" s="126">
        <v>7449126805</v>
      </c>
      <c r="D23" s="126" t="s">
        <v>8729</v>
      </c>
      <c r="E23" s="127" t="s">
        <v>667</v>
      </c>
      <c r="F23" s="128"/>
      <c r="G23" s="127"/>
      <c r="H23" s="129" t="s">
        <v>9201</v>
      </c>
      <c r="I23" s="128"/>
      <c r="J23" s="128">
        <f>SUMIFS(Таблица1[Количество вакансий],Таблица1[ИНН предприятия],C23,Таблица1[Наименование предприятия],D23,Таблица1[Субъект РФ],B23)</f>
        <v>6</v>
      </c>
      <c r="K23" s="128">
        <f>SUMIFS(Таблица1[[с прошлого года ]],Таблица1[ИНН предприятия],C23,Таблица1[Наименование предприятия],D23,Таблица1[Субъект РФ],B23)</f>
        <v>2</v>
      </c>
      <c r="L23" s="128">
        <f>SUMIFS(Таблица1[Количество вакансий, закрытых иными способами],Таблица1[ИНН предприятия],C23,Таблица1[Наименование предприятия],D23,Таблица1[Субъект РФ],B23)</f>
        <v>0</v>
      </c>
      <c r="M23" s="130" t="str">
        <f>IF(J23&gt;=K23+L23+I23,"ВЕРНО","ОШИБКА: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23" s="131">
        <f>COUNTIF('Выпадающие списки'!$I$2:$I$154,Таблица13453[[#This Row],[гр.2]])</f>
        <v>1</v>
      </c>
      <c r="O23" s="131">
        <f>COUNTIF('Выпадающие списки'!$J$2:$J$154,Таблица13453[[#This Row],[гр.3]])</f>
        <v>1</v>
      </c>
      <c r="P23" s="132">
        <f>COUNTIF('Выпадающие списки'!$K$2:$K$154,_xlfn.TEXTJOIN(,FALSE,Таблица13453[[#This Row],[гр.2]],Таблица13453[[#This Row],[гр.3]]))</f>
        <v>1</v>
      </c>
    </row>
    <row r="24" spans="1:16" ht="38.25" x14ac:dyDescent="0.2">
      <c r="A24" s="124" t="s">
        <v>9015</v>
      </c>
      <c r="B24" s="125" t="s">
        <v>63</v>
      </c>
      <c r="C24" s="126">
        <v>7422000795</v>
      </c>
      <c r="D24" s="126" t="s">
        <v>8710</v>
      </c>
      <c r="E24" s="127" t="s">
        <v>667</v>
      </c>
      <c r="F24" s="128"/>
      <c r="G24" s="127"/>
      <c r="H24" s="127" t="s">
        <v>10128</v>
      </c>
      <c r="I24" s="128"/>
      <c r="J24" s="128">
        <f>SUMIFS(Таблица1[Количество вакансий],Таблица1[ИНН предприятия],C24,Таблица1[Наименование предприятия],D24,Таблица1[Субъект РФ],B24)</f>
        <v>2</v>
      </c>
      <c r="K24" s="128">
        <f>SUMIFS(Таблица1[[с прошлого года ]],Таблица1[ИНН предприятия],C24,Таблица1[Наименование предприятия],D24,Таблица1[Субъект РФ],B24)</f>
        <v>1</v>
      </c>
      <c r="L24" s="128">
        <f>SUMIFS(Таблица1[Количество вакансий, закрытых иными способами],Таблица1[ИНН предприятия],C24,Таблица1[Наименование предприятия],D24,Таблица1[Субъект РФ],B24)</f>
        <v>0</v>
      </c>
      <c r="M24" s="130" t="str">
        <f>IF(J24&gt;=K24+L24+I24,"ВЕРНО","ОШИБКА: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24" s="131">
        <f>COUNTIF('Выпадающие списки'!$I$2:$I$154,Таблица13453[[#This Row],[гр.2]])</f>
        <v>1</v>
      </c>
      <c r="O24" s="131">
        <f>COUNTIF('Выпадающие списки'!$J$2:$J$154,Таблица13453[[#This Row],[гр.3]])</f>
        <v>1</v>
      </c>
      <c r="P24" s="132">
        <f>COUNTIF('Выпадающие списки'!$K$2:$K$154,_xlfn.TEXTJOIN(,FALSE,Таблица13453[[#This Row],[гр.2]],Таблица13453[[#This Row],[гр.3]]))</f>
        <v>1</v>
      </c>
    </row>
    <row r="25" spans="1:16" ht="25.5" x14ac:dyDescent="0.2">
      <c r="A25" s="22" t="s">
        <v>9014</v>
      </c>
      <c r="B25" s="18" t="s">
        <v>63</v>
      </c>
      <c r="C25" s="19">
        <v>7449006184</v>
      </c>
      <c r="D25" s="19" t="s">
        <v>8719</v>
      </c>
      <c r="E25" s="20" t="s">
        <v>667</v>
      </c>
      <c r="F25" s="21"/>
      <c r="G25" s="20" t="s">
        <v>10084</v>
      </c>
      <c r="H25" s="20"/>
      <c r="I25" s="21"/>
      <c r="J25" s="21">
        <f>SUMIFS(Таблица1[Количество вакансий],Таблица1[ИНН предприятия],C25,Таблица1[Наименование предприятия],D25,Таблица1[Субъект РФ],B25)</f>
        <v>1436</v>
      </c>
      <c r="K25" s="21">
        <f>SUMIFS(Таблица1[[с прошлого года ]],Таблица1[ИНН предприятия],C25,Таблица1[Наименование предприятия],D25,Таблица1[Субъект РФ],B25)</f>
        <v>109</v>
      </c>
      <c r="L25" s="21">
        <f>SUMIFS(Таблица1[Количество вакансий, закрытых иными способами],Таблица1[ИНН предприятия],C25,Таблица1[Наименование предприятия],D25,Таблица1[Субъект РФ],B25)</f>
        <v>0</v>
      </c>
      <c r="M25" s="39" t="str">
        <f t="shared" ref="M25:M29" si="5">IF(J25&gt;=K25+L25+I25,"ВЕРНО","ОШИБКА: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25" s="36">
        <f>COUNTIF('Выпадающие списки'!$I$2:$I$154,Таблица13453[[#This Row],[гр.2]])</f>
        <v>1</v>
      </c>
      <c r="O25" s="36">
        <f>COUNTIF('Выпадающие списки'!$J$2:$J$154,Таблица13453[[#This Row],[гр.3]])</f>
        <v>1</v>
      </c>
      <c r="P25" s="15">
        <f>COUNTIF('Выпадающие списки'!$K$2:$K$154,_xlfn.TEXTJOIN(,FALSE,Таблица13453[[#This Row],[гр.2]],Таблица13453[[#This Row],[гр.3]]))</f>
        <v>1</v>
      </c>
    </row>
    <row r="26" spans="1:16" ht="51" x14ac:dyDescent="0.2">
      <c r="A26" s="22" t="s">
        <v>9014</v>
      </c>
      <c r="B26" s="18" t="s">
        <v>63</v>
      </c>
      <c r="C26" s="19">
        <v>7451211335</v>
      </c>
      <c r="D26" s="19" t="s">
        <v>8737</v>
      </c>
      <c r="E26" s="20" t="s">
        <v>667</v>
      </c>
      <c r="F26" s="21"/>
      <c r="G26" s="20" t="s">
        <v>10085</v>
      </c>
      <c r="H26" s="20"/>
      <c r="I26" s="21"/>
      <c r="J26" s="21">
        <f>SUMIFS(Таблица1[Количество вакансий],Таблица1[ИНН предприятия],C26,Таблица1[Наименование предприятия],D26,Таблица1[Субъект РФ],B26)</f>
        <v>88</v>
      </c>
      <c r="K26" s="21">
        <f>SUMIFS(Таблица1[[с прошлого года ]],Таблица1[ИНН предприятия],C26,Таблица1[Наименование предприятия],D26,Таблица1[Субъект РФ],B26)</f>
        <v>11</v>
      </c>
      <c r="L26" s="21">
        <f>SUMIFS(Таблица1[Количество вакансий, закрытых иными способами],Таблица1[ИНН предприятия],C26,Таблица1[Наименование предприятия],D26,Таблица1[Субъект РФ],B26)</f>
        <v>0</v>
      </c>
      <c r="M26" s="39" t="str">
        <f t="shared" si="5"/>
        <v>ВЕРНО</v>
      </c>
      <c r="N26" s="36">
        <f>COUNTIF('Выпадающие списки'!$I$2:$I$154,Таблица13453[[#This Row],[гр.2]])</f>
        <v>1</v>
      </c>
      <c r="O26" s="36">
        <f>COUNTIF('Выпадающие списки'!$J$2:$J$154,Таблица13453[[#This Row],[гр.3]])</f>
        <v>1</v>
      </c>
      <c r="P26" s="15">
        <f>COUNTIF('Выпадающие списки'!$K$2:$K$154,_xlfn.TEXTJOIN(,FALSE,Таблица13453[[#This Row],[гр.2]],Таблица13453[[#This Row],[гр.3]]))</f>
        <v>1</v>
      </c>
    </row>
    <row r="27" spans="1:16" ht="25.5" x14ac:dyDescent="0.2">
      <c r="A27" s="22" t="s">
        <v>9014</v>
      </c>
      <c r="B27" s="18" t="s">
        <v>63</v>
      </c>
      <c r="C27" s="19">
        <v>7411009901</v>
      </c>
      <c r="D27" s="19" t="s">
        <v>8694</v>
      </c>
      <c r="E27" s="20" t="s">
        <v>667</v>
      </c>
      <c r="F27" s="21"/>
      <c r="G27" s="20" t="s">
        <v>10085</v>
      </c>
      <c r="H27" s="20"/>
      <c r="I27" s="21"/>
      <c r="J27" s="21">
        <f>SUMIFS(Таблица1[Количество вакансий],Таблица1[ИНН предприятия],C27,Таблица1[Наименование предприятия],D27,Таблица1[Субъект РФ],B27)</f>
        <v>95</v>
      </c>
      <c r="K27" s="21">
        <f>SUMIFS(Таблица1[[с прошлого года ]],Таблица1[ИНН предприятия],C27,Таблица1[Наименование предприятия],D27,Таблица1[Субъект РФ],B27)</f>
        <v>21</v>
      </c>
      <c r="L27" s="21">
        <f>SUMIFS(Таблица1[Количество вакансий, закрытых иными способами],Таблица1[ИНН предприятия],C27,Таблица1[Наименование предприятия],D27,Таблица1[Субъект РФ],B27)</f>
        <v>0</v>
      </c>
      <c r="M27" s="39" t="str">
        <f t="shared" si="5"/>
        <v>ВЕРНО</v>
      </c>
      <c r="N27" s="36">
        <f>COUNTIF('Выпадающие списки'!$I$2:$I$154,Таблица13453[[#This Row],[гр.2]])</f>
        <v>1</v>
      </c>
      <c r="O27" s="36">
        <f>COUNTIF('Выпадающие списки'!$J$2:$J$154,Таблица13453[[#This Row],[гр.3]])</f>
        <v>1</v>
      </c>
      <c r="P27" s="15">
        <f>COUNTIF('Выпадающие списки'!$K$2:$K$154,_xlfn.TEXTJOIN(,FALSE,Таблица13453[[#This Row],[гр.2]],Таблица13453[[#This Row],[гр.3]]))</f>
        <v>1</v>
      </c>
    </row>
    <row r="28" spans="1:16" ht="38.25" x14ac:dyDescent="0.2">
      <c r="A28" s="22" t="s">
        <v>9014</v>
      </c>
      <c r="B28" s="18" t="s">
        <v>63</v>
      </c>
      <c r="C28" s="19">
        <v>7449044990</v>
      </c>
      <c r="D28" s="19" t="s">
        <v>8724</v>
      </c>
      <c r="E28" s="20" t="s">
        <v>667</v>
      </c>
      <c r="F28" s="21"/>
      <c r="G28" s="20" t="s">
        <v>10085</v>
      </c>
      <c r="H28" s="20"/>
      <c r="I28" s="21"/>
      <c r="J28" s="21">
        <f>SUMIFS(Таблица1[Количество вакансий],Таблица1[ИНН предприятия],C28,Таблица1[Наименование предприятия],D28,Таблица1[Субъект РФ],B28)</f>
        <v>131</v>
      </c>
      <c r="K28" s="21">
        <f>SUMIFS(Таблица1[[с прошлого года ]],Таблица1[ИНН предприятия],C28,Таблица1[Наименование предприятия],D28,Таблица1[Субъект РФ],B28)</f>
        <v>18</v>
      </c>
      <c r="L28" s="21">
        <f>SUMIFS(Таблица1[Количество вакансий, закрытых иными способами],Таблица1[ИНН предприятия],C28,Таблица1[Наименование предприятия],D28,Таблица1[Субъект РФ],B28)</f>
        <v>0</v>
      </c>
      <c r="M28" s="39" t="str">
        <f t="shared" si="5"/>
        <v>ВЕРНО</v>
      </c>
      <c r="N28" s="36">
        <f>COUNTIF('Выпадающие списки'!$I$2:$I$154,Таблица13453[[#This Row],[гр.2]])</f>
        <v>1</v>
      </c>
      <c r="O28" s="36">
        <f>COUNTIF('Выпадающие списки'!$J$2:$J$154,Таблица13453[[#This Row],[гр.3]])</f>
        <v>1</v>
      </c>
      <c r="P28" s="15">
        <f>COUNTIF('Выпадающие списки'!$K$2:$K$154,_xlfn.TEXTJOIN(,FALSE,Таблица13453[[#This Row],[гр.2]],Таблица13453[[#This Row],[гр.3]]))</f>
        <v>1</v>
      </c>
    </row>
    <row r="29" spans="1:16" ht="51" x14ac:dyDescent="0.2">
      <c r="A29" s="22" t="s">
        <v>9014</v>
      </c>
      <c r="B29" s="18" t="s">
        <v>63</v>
      </c>
      <c r="C29" s="19">
        <v>7452027843</v>
      </c>
      <c r="D29" s="19" t="s">
        <v>8739</v>
      </c>
      <c r="E29" s="20"/>
      <c r="F29" s="21"/>
      <c r="G29" s="20" t="s">
        <v>10086</v>
      </c>
      <c r="H29" s="20"/>
      <c r="I29" s="21"/>
      <c r="J29" s="21">
        <f>SUMIFS(Таблица1[Количество вакансий],Таблица1[ИНН предприятия],C29,Таблица1[Наименование предприятия],D29,Таблица1[Субъект РФ],B29)</f>
        <v>63</v>
      </c>
      <c r="K29" s="21">
        <f>SUMIFS(Таблица1[[с прошлого года ]],Таблица1[ИНН предприятия],C29,Таблица1[Наименование предприятия],D29,Таблица1[Субъект РФ],B29)</f>
        <v>17</v>
      </c>
      <c r="L29" s="21">
        <f>SUMIFS(Таблица1[Количество вакансий, закрытых иными способами],Таблица1[ИНН предприятия],C29,Таблица1[Наименование предприятия],D29,Таблица1[Субъект РФ],B29)</f>
        <v>0</v>
      </c>
      <c r="M29" s="39" t="str">
        <f t="shared" si="5"/>
        <v>ВЕРНО</v>
      </c>
      <c r="N29" s="36">
        <f>COUNTIF('Выпадающие списки'!$I$2:$I$154,Таблица13453[[#This Row],[гр.2]])</f>
        <v>1</v>
      </c>
      <c r="O29" s="36">
        <f>COUNTIF('Выпадающие списки'!$J$2:$J$154,Таблица13453[[#This Row],[гр.3]])</f>
        <v>1</v>
      </c>
      <c r="P29" s="15">
        <f>COUNTIF('Выпадающие списки'!$K$2:$K$154,_xlfn.TEXTJOIN(,FALSE,Таблица13453[[#This Row],[гр.2]],Таблица13453[[#This Row],[гр.3]]))</f>
        <v>1</v>
      </c>
    </row>
    <row r="30" spans="1:16" ht="25.5" x14ac:dyDescent="0.2">
      <c r="A30" s="22" t="s">
        <v>9021</v>
      </c>
      <c r="B30" s="18" t="s">
        <v>63</v>
      </c>
      <c r="C30" s="19">
        <v>7415029289</v>
      </c>
      <c r="D30" s="19" t="s">
        <v>8702</v>
      </c>
      <c r="E30" s="20"/>
      <c r="F30" s="21"/>
      <c r="G30" s="20"/>
      <c r="H30" s="20"/>
      <c r="I30" s="21"/>
      <c r="J30" s="21">
        <f>SUMIFS(Таблица1[Количество вакансий],Таблица1[ИНН предприятия],C30,Таблица1[Наименование предприятия],D30,Таблица1[Субъект РФ],B30)</f>
        <v>186</v>
      </c>
      <c r="K30" s="21">
        <f>SUMIFS(Таблица1[[с прошлого года ]],Таблица1[ИНН предприятия],C30,Таблица1[Наименование предприятия],D30,Таблица1[Субъект РФ],B30)</f>
        <v>50</v>
      </c>
      <c r="L30" s="21">
        <f>SUMIFS(Таблица1[Количество вакансий, закрытых иными способами],Таблица1[ИНН предприятия],C30,Таблица1[Наименование предприятия],D30,Таблица1[Субъект РФ],B30)</f>
        <v>0</v>
      </c>
      <c r="M30" s="39" t="str">
        <f t="shared" ref="M30:M32" si="6">IF(J30&gt;=K30+L30+I30,"ВЕРНО","ОШИБКА: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30" s="36">
        <f>COUNTIF('Выпадающие списки'!$I$2:$I$154,Таблица13453[[#This Row],[гр.2]])</f>
        <v>1</v>
      </c>
      <c r="O30" s="36">
        <f>COUNTIF('Выпадающие списки'!$J$2:$J$154,Таблица13453[[#This Row],[гр.3]])</f>
        <v>1</v>
      </c>
      <c r="P30" s="15">
        <f>COUNTIF('Выпадающие списки'!$K$2:$K$154,_xlfn.TEXTJOIN(,FALSE,Таблица13453[[#This Row],[гр.2]],Таблица13453[[#This Row],[гр.3]]))</f>
        <v>1</v>
      </c>
    </row>
    <row r="31" spans="1:16" ht="38.25" x14ac:dyDescent="0.2">
      <c r="A31" s="22" t="s">
        <v>9021</v>
      </c>
      <c r="B31" s="18" t="s">
        <v>63</v>
      </c>
      <c r="C31" s="19">
        <v>7409005177</v>
      </c>
      <c r="D31" s="19" t="s">
        <v>9135</v>
      </c>
      <c r="E31" s="20"/>
      <c r="F31" s="21"/>
      <c r="G31" s="20"/>
      <c r="H31" s="20"/>
      <c r="I31" s="21"/>
      <c r="J31" s="21">
        <f>SUMIFS(Таблица1[Количество вакансий],Таблица1[ИНН предприятия],C31,Таблица1[Наименование предприятия],D31,Таблица1[Субъект РФ],B31)</f>
        <v>1</v>
      </c>
      <c r="K31" s="21">
        <f>SUMIFS(Таблица1[[с прошлого года ]],Таблица1[ИНН предприятия],C31,Таблица1[Наименование предприятия],D31,Таблица1[Субъект РФ],B31)</f>
        <v>0</v>
      </c>
      <c r="L31" s="21">
        <f>SUMIFS(Таблица1[Количество вакансий, закрытых иными способами],Таблица1[ИНН предприятия],C31,Таблица1[Наименование предприятия],D31,Таблица1[Субъект РФ],B31)</f>
        <v>0</v>
      </c>
      <c r="M31" s="39" t="str">
        <f t="shared" si="6"/>
        <v>ВЕРНО</v>
      </c>
      <c r="N31" s="36">
        <f>COUNTIF('Выпадающие списки'!$I$2:$I$154,Таблица13453[[#This Row],[гр.2]])</f>
        <v>1</v>
      </c>
      <c r="O31" s="36">
        <f>COUNTIF('Выпадающие списки'!$J$2:$J$154,Таблица13453[[#This Row],[гр.3]])</f>
        <v>1</v>
      </c>
      <c r="P31" s="15">
        <f>COUNTIF('Выпадающие списки'!$K$2:$K$154,_xlfn.TEXTJOIN(,FALSE,Таблица13453[[#This Row],[гр.2]],Таблица13453[[#This Row],[гр.3]]))</f>
        <v>1</v>
      </c>
    </row>
    <row r="32" spans="1:16" ht="51" x14ac:dyDescent="0.2">
      <c r="A32" s="22" t="s">
        <v>9021</v>
      </c>
      <c r="B32" s="18" t="s">
        <v>63</v>
      </c>
      <c r="C32" s="19">
        <v>7448069375</v>
      </c>
      <c r="D32" s="19" t="s">
        <v>8717</v>
      </c>
      <c r="E32" s="20"/>
      <c r="F32" s="21"/>
      <c r="G32" s="20"/>
      <c r="H32" s="20"/>
      <c r="I32" s="21"/>
      <c r="J32" s="21">
        <f>SUMIFS(Таблица1[Количество вакансий],Таблица1[ИНН предприятия],C32,Таблица1[Наименование предприятия],D32,Таблица1[Субъект РФ],B32)</f>
        <v>1</v>
      </c>
      <c r="K32" s="21">
        <f>SUMIFS(Таблица1[[с прошлого года ]],Таблица1[ИНН предприятия],C32,Таблица1[Наименование предприятия],D32,Таблица1[Субъект РФ],B32)</f>
        <v>1</v>
      </c>
      <c r="L32" s="21">
        <f>SUMIFS(Таблица1[Количество вакансий, закрытых иными способами],Таблица1[ИНН предприятия],C32,Таблица1[Наименование предприятия],D32,Таблица1[Субъект РФ],B32)</f>
        <v>0</v>
      </c>
      <c r="M32" s="39" t="str">
        <f t="shared" si="6"/>
        <v>ВЕРНО</v>
      </c>
      <c r="N32" s="36">
        <f>COUNTIF('Выпадающие списки'!$I$2:$I$154,Таблица13453[[#This Row],[гр.2]])</f>
        <v>1</v>
      </c>
      <c r="O32" s="36">
        <f>COUNTIF('Выпадающие списки'!$J$2:$J$154,Таблица13453[[#This Row],[гр.3]])</f>
        <v>1</v>
      </c>
      <c r="P32" s="15">
        <f>COUNTIF('Выпадающие списки'!$K$2:$K$154,_xlfn.TEXTJOIN(,FALSE,Таблица13453[[#This Row],[гр.2]],Таблица13453[[#This Row],[гр.3]]))</f>
        <v>1</v>
      </c>
    </row>
    <row r="33" spans="1:16" ht="25.5" x14ac:dyDescent="0.2">
      <c r="A33" s="22" t="s">
        <v>9022</v>
      </c>
      <c r="B33" s="18" t="s">
        <v>63</v>
      </c>
      <c r="C33" s="19">
        <v>7415029289</v>
      </c>
      <c r="D33" s="19" t="s">
        <v>8702</v>
      </c>
      <c r="E33" s="20"/>
      <c r="F33" s="21"/>
      <c r="G33" s="20"/>
      <c r="H33" s="20"/>
      <c r="I33" s="21"/>
      <c r="J33" s="21">
        <f>SUMIFS(Таблица1[Количество вакансий],Таблица1[ИНН предприятия],C33,Таблица1[Наименование предприятия],D33,Таблица1[Субъект РФ],B33)</f>
        <v>186</v>
      </c>
      <c r="K33" s="21">
        <f>SUMIFS(Таблица1[[с прошлого года ]],Таблица1[ИНН предприятия],C33,Таблица1[Наименование предприятия],D33,Таблица1[Субъект РФ],B33)</f>
        <v>50</v>
      </c>
      <c r="L33" s="21">
        <f>SUMIFS(Таблица1[Количество вакансий, закрытых иными способами],Таблица1[ИНН предприятия],C33,Таблица1[Наименование предприятия],D33,Таблица1[Субъект РФ],B33)</f>
        <v>0</v>
      </c>
      <c r="M33" s="39" t="str">
        <f t="shared" ref="M33:M37" si="7">IF(J33&gt;=K33+L33+I33,"ВЕРНО","ОШИБКА: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33" s="36">
        <f>COUNTIF('Выпадающие списки'!$I$2:$I$154,Таблица13453[[#This Row],[гр.2]])</f>
        <v>1</v>
      </c>
      <c r="O33" s="36">
        <f>COUNTIF('Выпадающие списки'!$J$2:$J$154,Таблица13453[[#This Row],[гр.3]])</f>
        <v>1</v>
      </c>
      <c r="P33" s="15">
        <f>COUNTIF('Выпадающие списки'!$K$2:$K$154,_xlfn.TEXTJOIN(,FALSE,Таблица13453[[#This Row],[гр.2]],Таблица13453[[#This Row],[гр.3]]))</f>
        <v>1</v>
      </c>
    </row>
    <row r="34" spans="1:16" ht="38.25" x14ac:dyDescent="0.2">
      <c r="A34" s="22" t="s">
        <v>9022</v>
      </c>
      <c r="B34" s="18" t="s">
        <v>63</v>
      </c>
      <c r="C34" s="19">
        <v>7415061758</v>
      </c>
      <c r="D34" s="19" t="s">
        <v>8705</v>
      </c>
      <c r="E34" s="20"/>
      <c r="F34" s="21"/>
      <c r="G34" s="20"/>
      <c r="H34" s="20"/>
      <c r="I34" s="21"/>
      <c r="J34" s="21">
        <f>SUMIFS(Таблица1[Количество вакансий],Таблица1[ИНН предприятия],C34,Таблица1[Наименование предприятия],D34,Таблица1[Субъект РФ],B34)</f>
        <v>0</v>
      </c>
      <c r="K34" s="21">
        <f>SUMIFS(Таблица1[[с прошлого года ]],Таблица1[ИНН предприятия],C34,Таблица1[Наименование предприятия],D34,Таблица1[Субъект РФ],B34)</f>
        <v>0</v>
      </c>
      <c r="L34" s="21">
        <f>SUMIFS(Таблица1[Количество вакансий, закрытых иными способами],Таблица1[ИНН предприятия],C34,Таблица1[Наименование предприятия],D34,Таблица1[Субъект РФ],B34)</f>
        <v>0</v>
      </c>
      <c r="M34" s="39" t="str">
        <f t="shared" si="7"/>
        <v>ВЕРНО</v>
      </c>
      <c r="N34" s="36">
        <f>COUNTIF('Выпадающие списки'!$I$2:$I$154,Таблица13453[[#This Row],[гр.2]])</f>
        <v>1</v>
      </c>
      <c r="O34" s="36">
        <f>COUNTIF('Выпадающие списки'!$J$2:$J$154,Таблица13453[[#This Row],[гр.3]])</f>
        <v>1</v>
      </c>
      <c r="P34" s="15">
        <f>COUNTIF('Выпадающие списки'!$K$2:$K$154,_xlfn.TEXTJOIN(,FALSE,Таблица13453[[#This Row],[гр.2]],Таблица13453[[#This Row],[гр.3]]))</f>
        <v>1</v>
      </c>
    </row>
    <row r="35" spans="1:16" ht="38.25" x14ac:dyDescent="0.2">
      <c r="A35" s="22" t="s">
        <v>9022</v>
      </c>
      <c r="B35" s="18" t="s">
        <v>63</v>
      </c>
      <c r="C35" s="19">
        <v>7415044181</v>
      </c>
      <c r="D35" s="19" t="s">
        <v>8704</v>
      </c>
      <c r="E35" s="20"/>
      <c r="F35" s="21"/>
      <c r="G35" s="20"/>
      <c r="H35" s="20"/>
      <c r="I35" s="21"/>
      <c r="J35" s="21">
        <f>SUMIFS(Таблица1[Количество вакансий],Таблица1[ИНН предприятия],C35,Таблица1[Наименование предприятия],D35,Таблица1[Субъект РФ],B35)</f>
        <v>0</v>
      </c>
      <c r="K35" s="21">
        <f>SUMIFS(Таблица1[[с прошлого года ]],Таблица1[ИНН предприятия],C35,Таблица1[Наименование предприятия],D35,Таблица1[Субъект РФ],B35)</f>
        <v>0</v>
      </c>
      <c r="L35" s="21">
        <f>SUMIFS(Таблица1[Количество вакансий, закрытых иными способами],Таблица1[ИНН предприятия],C35,Таблица1[Наименование предприятия],D35,Таблица1[Субъект РФ],B35)</f>
        <v>0</v>
      </c>
      <c r="M35" s="39" t="str">
        <f t="shared" si="7"/>
        <v>ВЕРНО</v>
      </c>
      <c r="N35" s="36">
        <f>COUNTIF('Выпадающие списки'!$I$2:$I$154,Таблица13453[[#This Row],[гр.2]])</f>
        <v>1</v>
      </c>
      <c r="O35" s="36">
        <f>COUNTIF('Выпадающие списки'!$J$2:$J$154,Таблица13453[[#This Row],[гр.3]])</f>
        <v>1</v>
      </c>
      <c r="P35" s="15">
        <f>COUNTIF('Выпадающие списки'!$K$2:$K$154,_xlfn.TEXTJOIN(,FALSE,Таблица13453[[#This Row],[гр.2]],Таблица13453[[#This Row],[гр.3]]))</f>
        <v>1</v>
      </c>
    </row>
    <row r="36" spans="1:16" ht="25.5" x14ac:dyDescent="0.2">
      <c r="A36" s="22" t="s">
        <v>9022</v>
      </c>
      <c r="B36" s="18" t="s">
        <v>63</v>
      </c>
      <c r="C36" s="19">
        <v>7415015198</v>
      </c>
      <c r="D36" s="19" t="s">
        <v>8700</v>
      </c>
      <c r="E36" s="20"/>
      <c r="F36" s="21"/>
      <c r="G36" s="20"/>
      <c r="H36" s="20"/>
      <c r="I36" s="21"/>
      <c r="J36" s="21">
        <f>SUMIFS(Таблица1[Количество вакансий],Таблица1[ИНН предприятия],C36,Таблица1[Наименование предприятия],D36,Таблица1[Субъект РФ],B36)</f>
        <v>0</v>
      </c>
      <c r="K36" s="21">
        <f>SUMIFS(Таблица1[[с прошлого года ]],Таблица1[ИНН предприятия],C36,Таблица1[Наименование предприятия],D36,Таблица1[Субъект РФ],B36)</f>
        <v>0</v>
      </c>
      <c r="L36" s="21">
        <f>SUMIFS(Таблица1[Количество вакансий, закрытых иными способами],Таблица1[ИНН предприятия],C36,Таблица1[Наименование предприятия],D36,Таблица1[Субъект РФ],B36)</f>
        <v>0</v>
      </c>
      <c r="M36" s="39" t="str">
        <f t="shared" si="7"/>
        <v>ВЕРНО</v>
      </c>
      <c r="N36" s="36">
        <f>COUNTIF('Выпадающие списки'!$I$2:$I$154,Таблица13453[[#This Row],[гр.2]])</f>
        <v>1</v>
      </c>
      <c r="O36" s="36">
        <f>COUNTIF('Выпадающие списки'!$J$2:$J$154,Таблица13453[[#This Row],[гр.3]])</f>
        <v>1</v>
      </c>
      <c r="P36" s="15">
        <f>COUNTIF('Выпадающие списки'!$K$2:$K$154,_xlfn.TEXTJOIN(,FALSE,Таблица13453[[#This Row],[гр.2]],Таблица13453[[#This Row],[гр.3]]))</f>
        <v>1</v>
      </c>
    </row>
    <row r="37" spans="1:16" ht="51" x14ac:dyDescent="0.2">
      <c r="A37" s="22" t="s">
        <v>9022</v>
      </c>
      <c r="B37" s="18" t="s">
        <v>63</v>
      </c>
      <c r="C37" s="19">
        <v>7448069375</v>
      </c>
      <c r="D37" s="19" t="s">
        <v>8717</v>
      </c>
      <c r="E37" s="20"/>
      <c r="F37" s="21"/>
      <c r="G37" s="20"/>
      <c r="H37" s="20"/>
      <c r="I37" s="21"/>
      <c r="J37" s="21">
        <f>SUMIFS(Таблица1[Количество вакансий],Таблица1[ИНН предприятия],C37,Таблица1[Наименование предприятия],D37,Таблица1[Субъект РФ],B37)</f>
        <v>1</v>
      </c>
      <c r="K37" s="21">
        <f>SUMIFS(Таблица1[[с прошлого года ]],Таблица1[ИНН предприятия],C37,Таблица1[Наименование предприятия],D37,Таблица1[Субъект РФ],B37)</f>
        <v>1</v>
      </c>
      <c r="L37" s="21">
        <f>SUMIFS(Таблица1[Количество вакансий, закрытых иными способами],Таблица1[ИНН предприятия],C37,Таблица1[Наименование предприятия],D37,Таблица1[Субъект РФ],B37)</f>
        <v>0</v>
      </c>
      <c r="M37" s="39" t="str">
        <f t="shared" si="7"/>
        <v>ВЕРНО</v>
      </c>
      <c r="N37" s="36">
        <f>COUNTIF('Выпадающие списки'!$I$2:$I$154,Таблица13453[[#This Row],[гр.2]])</f>
        <v>1</v>
      </c>
      <c r="O37" s="36">
        <f>COUNTIF('Выпадающие списки'!$J$2:$J$154,Таблица13453[[#This Row],[гр.3]])</f>
        <v>1</v>
      </c>
      <c r="P37" s="15">
        <f>COUNTIF('Выпадающие списки'!$K$2:$K$154,_xlfn.TEXTJOIN(,FALSE,Таблица13453[[#This Row],[гр.2]],Таблица13453[[#This Row],[гр.3]]))</f>
        <v>1</v>
      </c>
    </row>
    <row r="38" spans="1:16" ht="38.25" x14ac:dyDescent="0.2">
      <c r="A38" s="22" t="s">
        <v>9026</v>
      </c>
      <c r="B38" s="18" t="s">
        <v>63</v>
      </c>
      <c r="C38" s="19">
        <v>7422000795</v>
      </c>
      <c r="D38" s="19" t="s">
        <v>8710</v>
      </c>
      <c r="E38" s="20" t="s">
        <v>667</v>
      </c>
      <c r="F38" s="21"/>
      <c r="G38" s="20"/>
      <c r="H38" s="20"/>
      <c r="I38" s="21"/>
      <c r="J38" s="21">
        <f>SUMIFS(Таблица1[Количество вакансий],Таблица1[ИНН предприятия],C38,Таблица1[Наименование предприятия],D38,Таблица1[Субъект РФ],B38)</f>
        <v>2</v>
      </c>
      <c r="K38" s="21">
        <f>SUMIFS(Таблица1[[с прошлого года ]],Таблица1[ИНН предприятия],C38,Таблица1[Наименование предприятия],D38,Таблица1[Субъект РФ],B38)</f>
        <v>1</v>
      </c>
      <c r="L38" s="21">
        <f>SUMIFS(Таблица1[Количество вакансий, закрытых иными способами],Таблица1[ИНН предприятия],C38,Таблица1[Наименование предприятия],D38,Таблица1[Субъект РФ],B38)</f>
        <v>0</v>
      </c>
      <c r="M38" s="39" t="str">
        <f t="shared" ref="M38:M40" si="8">IF(J38&gt;=K38+L38+I38,"ВЕРНО","ОШИБКА: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38" s="36">
        <f>COUNTIF('Выпадающие списки'!$I$2:$I$154,Таблица13453[[#This Row],[гр.2]])</f>
        <v>1</v>
      </c>
      <c r="O38" s="36">
        <f>COUNTIF('Выпадающие списки'!$J$2:$J$154,Таблица13453[[#This Row],[гр.3]])</f>
        <v>1</v>
      </c>
      <c r="P38" s="15">
        <f>COUNTIF('Выпадающие списки'!$K$2:$K$154,_xlfn.TEXTJOIN(,FALSE,Таблица13453[[#This Row],[гр.2]],Таблица13453[[#This Row],[гр.3]]))</f>
        <v>1</v>
      </c>
    </row>
    <row r="39" spans="1:16" ht="25.5" x14ac:dyDescent="0.2">
      <c r="A39" s="22" t="s">
        <v>9026</v>
      </c>
      <c r="B39" s="18" t="s">
        <v>63</v>
      </c>
      <c r="C39" s="19">
        <v>7409002190</v>
      </c>
      <c r="D39" s="19" t="s">
        <v>9096</v>
      </c>
      <c r="E39" s="20" t="s">
        <v>667</v>
      </c>
      <c r="F39" s="21"/>
      <c r="G39" s="20"/>
      <c r="H39" s="20"/>
      <c r="I39" s="21"/>
      <c r="J39" s="21">
        <f>SUMIFS(Таблица1[Количество вакансий],Таблица1[ИНН предприятия],C39,Таблица1[Наименование предприятия],D39,Таблица1[Субъект РФ],B39)</f>
        <v>1</v>
      </c>
      <c r="K39" s="21">
        <f>SUMIFS(Таблица1[[с прошлого года ]],Таблица1[ИНН предприятия],C39,Таблица1[Наименование предприятия],D39,Таблица1[Субъект РФ],B39)</f>
        <v>1</v>
      </c>
      <c r="L39" s="21">
        <f>SUMIFS(Таблица1[Количество вакансий, закрытых иными способами],Таблица1[ИНН предприятия],C39,Таблица1[Наименование предприятия],D39,Таблица1[Субъект РФ],B39)</f>
        <v>0</v>
      </c>
      <c r="M39" s="39" t="str">
        <f t="shared" si="8"/>
        <v>ВЕРНО</v>
      </c>
      <c r="N39" s="36">
        <f>COUNTIF('Выпадающие списки'!$I$2:$I$154,Таблица13453[[#This Row],[гр.2]])</f>
        <v>1</v>
      </c>
      <c r="O39" s="36">
        <f>COUNTIF('Выпадающие списки'!$J$2:$J$154,Таблица13453[[#This Row],[гр.3]])</f>
        <v>1</v>
      </c>
      <c r="P39" s="15">
        <f>COUNTIF('Выпадающие списки'!$K$2:$K$154,_xlfn.TEXTJOIN(,FALSE,Таблица13453[[#This Row],[гр.2]],Таблица13453[[#This Row],[гр.3]]))</f>
        <v>1</v>
      </c>
    </row>
    <row r="40" spans="1:16" ht="25.5" x14ac:dyDescent="0.2">
      <c r="A40" s="22" t="s">
        <v>9026</v>
      </c>
      <c r="B40" s="18" t="s">
        <v>63</v>
      </c>
      <c r="C40" s="19">
        <v>7452054678</v>
      </c>
      <c r="D40" s="19" t="s">
        <v>8748</v>
      </c>
      <c r="E40" s="20" t="s">
        <v>667</v>
      </c>
      <c r="F40" s="21"/>
      <c r="G40" s="20"/>
      <c r="H40" s="20"/>
      <c r="I40" s="21"/>
      <c r="J40" s="21">
        <f>SUMIFS(Таблица1[Количество вакансий],Таблица1[ИНН предприятия],C40,Таблица1[Наименование предприятия],D40,Таблица1[Субъект РФ],B40)</f>
        <v>202</v>
      </c>
      <c r="K40" s="21">
        <f>SUMIFS(Таблица1[[с прошлого года ]],Таблица1[ИНН предприятия],C40,Таблица1[Наименование предприятия],D40,Таблица1[Субъект РФ],B40)</f>
        <v>39</v>
      </c>
      <c r="L40" s="21">
        <f>SUMIFS(Таблица1[Количество вакансий, закрытых иными способами],Таблица1[ИНН предприятия],C40,Таблица1[Наименование предприятия],D40,Таблица1[Субъект РФ],B40)</f>
        <v>0</v>
      </c>
      <c r="M40" s="39" t="str">
        <f t="shared" si="8"/>
        <v>ВЕРНО</v>
      </c>
      <c r="N40" s="36">
        <f>COUNTIF('Выпадающие списки'!$I$2:$I$154,Таблица13453[[#This Row],[гр.2]])</f>
        <v>1</v>
      </c>
      <c r="O40" s="36">
        <f>COUNTIF('Выпадающие списки'!$J$2:$J$154,Таблица13453[[#This Row],[гр.3]])</f>
        <v>1</v>
      </c>
      <c r="P40" s="15">
        <f>COUNTIF('Выпадающие списки'!$K$2:$K$154,_xlfn.TEXTJOIN(,FALSE,Таблица13453[[#This Row],[гр.2]],Таблица13453[[#This Row],[гр.3]]))</f>
        <v>1</v>
      </c>
    </row>
    <row r="41" spans="1:16" ht="25.5" x14ac:dyDescent="0.2">
      <c r="A41" s="22" t="s">
        <v>9027</v>
      </c>
      <c r="B41" s="18" t="s">
        <v>63</v>
      </c>
      <c r="C41" s="19">
        <v>7449006184</v>
      </c>
      <c r="D41" s="19" t="s">
        <v>8719</v>
      </c>
      <c r="E41" s="20"/>
      <c r="F41" s="21"/>
      <c r="G41" s="20"/>
      <c r="H41" s="20"/>
      <c r="I41" s="21"/>
      <c r="J41" s="21">
        <f>SUMIFS(Таблица1[Количество вакансий],Таблица1[ИНН предприятия],C41,Таблица1[Наименование предприятия],D41,Таблица1[Субъект РФ],B41)</f>
        <v>1436</v>
      </c>
      <c r="K41" s="21">
        <f>SUMIFS(Таблица1[[с прошлого года ]],Таблица1[ИНН предприятия],C41,Таблица1[Наименование предприятия],D41,Таблица1[Субъект РФ],B41)</f>
        <v>109</v>
      </c>
      <c r="L41" s="21">
        <f>SUMIFS(Таблица1[Количество вакансий, закрытых иными способами],Таблица1[ИНН предприятия],C41,Таблица1[Наименование предприятия],D41,Таблица1[Субъект РФ],B41)</f>
        <v>0</v>
      </c>
      <c r="M41" s="39" t="str">
        <f t="shared" ref="M41:M51" si="9">IF(J41&gt;=K41+L41+I41,"ВЕРНО","ОШИБКА: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41" s="36">
        <f>COUNTIF('Выпадающие списки'!$I$2:$I$154,Таблица13453[[#This Row],[гр.2]])</f>
        <v>1</v>
      </c>
      <c r="O41" s="36">
        <f>COUNTIF('Выпадающие списки'!$J$2:$J$154,Таблица13453[[#This Row],[гр.3]])</f>
        <v>1</v>
      </c>
      <c r="P41" s="15">
        <f>COUNTIF('Выпадающие списки'!$K$2:$K$154,_xlfn.TEXTJOIN(,FALSE,Таблица13453[[#This Row],[гр.2]],Таблица13453[[#This Row],[гр.3]]))</f>
        <v>1</v>
      </c>
    </row>
    <row r="42" spans="1:16" ht="25.5" x14ac:dyDescent="0.2">
      <c r="A42" s="22" t="s">
        <v>9027</v>
      </c>
      <c r="B42" s="18" t="s">
        <v>63</v>
      </c>
      <c r="C42" s="19">
        <v>7449006730</v>
      </c>
      <c r="D42" s="19" t="s">
        <v>8722</v>
      </c>
      <c r="E42" s="20"/>
      <c r="F42" s="21"/>
      <c r="G42" s="20"/>
      <c r="H42" s="20"/>
      <c r="I42" s="21"/>
      <c r="J42" s="21">
        <f>SUMIFS(Таблица1[Количество вакансий],Таблица1[ИНН предприятия],C42,Таблица1[Наименование предприятия],D42,Таблица1[Субъект РФ],B42)</f>
        <v>171</v>
      </c>
      <c r="K42" s="21">
        <f>SUMIFS(Таблица1[[с прошлого года ]],Таблица1[ИНН предприятия],C42,Таблица1[Наименование предприятия],D42,Таблица1[Субъект РФ],B42)</f>
        <v>28</v>
      </c>
      <c r="L42" s="21">
        <f>SUMIFS(Таблица1[Количество вакансий, закрытых иными способами],Таблица1[ИНН предприятия],C42,Таблица1[Наименование предприятия],D42,Таблица1[Субъект РФ],B42)</f>
        <v>0</v>
      </c>
      <c r="M42" s="39" t="str">
        <f t="shared" si="9"/>
        <v>ВЕРНО</v>
      </c>
      <c r="N42" s="36">
        <f>COUNTIF('Выпадающие списки'!$I$2:$I$154,Таблица13453[[#This Row],[гр.2]])</f>
        <v>1</v>
      </c>
      <c r="O42" s="36">
        <f>COUNTIF('Выпадающие списки'!$J$2:$J$154,Таблица13453[[#This Row],[гр.3]])</f>
        <v>1</v>
      </c>
      <c r="P42" s="15">
        <f>COUNTIF('Выпадающие списки'!$K$2:$K$154,_xlfn.TEXTJOIN(,FALSE,Таблица13453[[#This Row],[гр.2]],Таблица13453[[#This Row],[гр.3]]))</f>
        <v>1</v>
      </c>
    </row>
    <row r="43" spans="1:16" ht="25.5" x14ac:dyDescent="0.2">
      <c r="A43" s="22" t="s">
        <v>9027</v>
      </c>
      <c r="B43" s="18" t="s">
        <v>63</v>
      </c>
      <c r="C43" s="19">
        <v>7450001007</v>
      </c>
      <c r="D43" s="19" t="s">
        <v>8730</v>
      </c>
      <c r="E43" s="20"/>
      <c r="F43" s="21"/>
      <c r="G43" s="20"/>
      <c r="H43" s="20"/>
      <c r="I43" s="21"/>
      <c r="J43" s="21">
        <f>SUMIFS(Таблица1[Количество вакансий],Таблица1[ИНН предприятия],C43,Таблица1[Наименование предприятия],D43,Таблица1[Субъект РФ],B43)</f>
        <v>1156</v>
      </c>
      <c r="K43" s="21">
        <f>SUMIFS(Таблица1[[с прошлого года ]],Таблица1[ИНН предприятия],C43,Таблица1[Наименование предприятия],D43,Таблица1[Субъект РФ],B43)</f>
        <v>112</v>
      </c>
      <c r="L43" s="21">
        <f>SUMIFS(Таблица1[Количество вакансий, закрытых иными способами],Таблица1[ИНН предприятия],C43,Таблица1[Наименование предприятия],D43,Таблица1[Субъект РФ],B43)</f>
        <v>0</v>
      </c>
      <c r="M43" s="39" t="str">
        <f t="shared" si="9"/>
        <v>ВЕРНО</v>
      </c>
      <c r="N43" s="36">
        <f>COUNTIF('Выпадающие списки'!$I$2:$I$154,Таблица13453[[#This Row],[гр.2]])</f>
        <v>1</v>
      </c>
      <c r="O43" s="36">
        <f>COUNTIF('Выпадающие списки'!$J$2:$J$154,Таблица13453[[#This Row],[гр.3]])</f>
        <v>1</v>
      </c>
      <c r="P43" s="15">
        <f>COUNTIF('Выпадающие списки'!$K$2:$K$154,_xlfn.TEXTJOIN(,FALSE,Таблица13453[[#This Row],[гр.2]],Таблица13453[[#This Row],[гр.3]]))</f>
        <v>1</v>
      </c>
    </row>
    <row r="44" spans="1:16" ht="38.25" x14ac:dyDescent="0.2">
      <c r="A44" s="22" t="s">
        <v>9027</v>
      </c>
      <c r="B44" s="18" t="s">
        <v>63</v>
      </c>
      <c r="C44" s="19">
        <v>7452106855</v>
      </c>
      <c r="D44" s="19" t="s">
        <v>9163</v>
      </c>
      <c r="E44" s="20"/>
      <c r="F44" s="21"/>
      <c r="G44" s="20"/>
      <c r="H44" s="20"/>
      <c r="I44" s="21"/>
      <c r="J44" s="21">
        <f>SUMIFS(Таблица1[Количество вакансий],Таблица1[ИНН предприятия],C44,Таблица1[Наименование предприятия],D44,Таблица1[Субъект РФ],B44)</f>
        <v>9</v>
      </c>
      <c r="K44" s="21">
        <f>SUMIFS(Таблица1[[с прошлого года ]],Таблица1[ИНН предприятия],C44,Таблица1[Наименование предприятия],D44,Таблица1[Субъект РФ],B44)</f>
        <v>2</v>
      </c>
      <c r="L44" s="21">
        <f>SUMIFS(Таблица1[Количество вакансий, закрытых иными способами],Таблица1[ИНН предприятия],C44,Таблица1[Наименование предприятия],D44,Таблица1[Субъект РФ],B44)</f>
        <v>0</v>
      </c>
      <c r="M44" s="39" t="str">
        <f t="shared" si="9"/>
        <v>ВЕРНО</v>
      </c>
      <c r="N44" s="36">
        <f>COUNTIF('Выпадающие списки'!$I$2:$I$154,Таблица13453[[#This Row],[гр.2]])</f>
        <v>1</v>
      </c>
      <c r="O44" s="36">
        <f>COUNTIF('Выпадающие списки'!$J$2:$J$154,Таблица13453[[#This Row],[гр.3]])</f>
        <v>1</v>
      </c>
      <c r="P44" s="15">
        <f>COUNTIF('Выпадающие списки'!$K$2:$K$154,_xlfn.TEXTJOIN(,FALSE,Таблица13453[[#This Row],[гр.2]],Таблица13453[[#This Row],[гр.3]]))</f>
        <v>1</v>
      </c>
    </row>
    <row r="45" spans="1:16" ht="38.25" x14ac:dyDescent="0.2">
      <c r="A45" s="22" t="s">
        <v>9027</v>
      </c>
      <c r="B45" s="18" t="s">
        <v>63</v>
      </c>
      <c r="C45" s="19">
        <v>7451101283</v>
      </c>
      <c r="D45" s="19" t="s">
        <v>8761</v>
      </c>
      <c r="E45" s="20"/>
      <c r="F45" s="21"/>
      <c r="G45" s="20"/>
      <c r="H45" s="20"/>
      <c r="I45" s="21"/>
      <c r="J45" s="21">
        <f>SUMIFS(Таблица1[Количество вакансий],Таблица1[ИНН предприятия],C45,Таблица1[Наименование предприятия],D45,Таблица1[Субъект РФ],B45)</f>
        <v>12</v>
      </c>
      <c r="K45" s="21">
        <f>SUMIFS(Таблица1[[с прошлого года ]],Таблица1[ИНН предприятия],C45,Таблица1[Наименование предприятия],D45,Таблица1[Субъект РФ],B45)</f>
        <v>1</v>
      </c>
      <c r="L45" s="21">
        <f>SUMIFS(Таблица1[Количество вакансий, закрытых иными способами],Таблица1[ИНН предприятия],C45,Таблица1[Наименование предприятия],D45,Таблица1[Субъект РФ],B45)</f>
        <v>0</v>
      </c>
      <c r="M45" s="39" t="str">
        <f>IF(J45&gt;=K45+L45+I45,"ВЕРНО","ОШИБКА: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45" s="36">
        <f>COUNTIF('Выпадающие списки'!$I$2:$I$154,Таблица13453[[#This Row],[гр.2]])</f>
        <v>1</v>
      </c>
      <c r="O45" s="36">
        <f>COUNTIF('Выпадающие списки'!$J$2:$J$154,Таблица13453[[#This Row],[гр.3]])</f>
        <v>1</v>
      </c>
      <c r="P45" s="15">
        <f>COUNTIF('Выпадающие списки'!$K$2:$K$154,_xlfn.TEXTJOIN(,FALSE,Таблица13453[[#This Row],[гр.2]],Таблица13453[[#This Row],[гр.3]]))</f>
        <v>1</v>
      </c>
    </row>
    <row r="46" spans="1:16" ht="51" x14ac:dyDescent="0.2">
      <c r="A46" s="22" t="s">
        <v>9042</v>
      </c>
      <c r="B46" s="18" t="s">
        <v>63</v>
      </c>
      <c r="C46" s="19">
        <v>7452027843</v>
      </c>
      <c r="D46" s="19" t="s">
        <v>8739</v>
      </c>
      <c r="E46" s="20"/>
      <c r="F46" s="21"/>
      <c r="G46" s="20" t="s">
        <v>10111</v>
      </c>
      <c r="H46" s="20" t="s">
        <v>10112</v>
      </c>
      <c r="I46" s="21"/>
      <c r="J46" s="21">
        <f>SUMIFS(Таблица1[Количество вакансий],Таблица1[ИНН предприятия],C46,Таблица1[Наименование предприятия],D46,Таблица1[Субъект РФ],B46)</f>
        <v>63</v>
      </c>
      <c r="K46" s="21">
        <f>SUMIFS(Таблица1[[с прошлого года ]],Таблица1[ИНН предприятия],C46,Таблица1[Наименование предприятия],D46,Таблица1[Субъект РФ],B46)</f>
        <v>17</v>
      </c>
      <c r="L46" s="21">
        <f>SUMIFS(Таблица1[Количество вакансий, закрытых иными способами],Таблица1[ИНН предприятия],C46,Таблица1[Наименование предприятия],D46,Таблица1[Субъект РФ],B46)</f>
        <v>0</v>
      </c>
      <c r="M46" s="39" t="str">
        <f t="shared" ref="M46:M47" si="10">IF(J46&gt;=K46+L46+I46,"ВЕРНО","ОШИБКА: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46" s="36">
        <f>COUNTIF('Выпадающие списки'!$I$2:$I$154,Таблица13453[[#This Row],[гр.2]])</f>
        <v>1</v>
      </c>
      <c r="O46" s="36">
        <f>COUNTIF('Выпадающие списки'!$J$2:$J$154,Таблица13453[[#This Row],[гр.3]])</f>
        <v>1</v>
      </c>
      <c r="P46" s="15">
        <f>COUNTIF('Выпадающие списки'!$K$2:$K$154,_xlfn.TEXTJOIN(,FALSE,Таблица13453[[#This Row],[гр.2]],Таблица13453[[#This Row],[гр.3]]))</f>
        <v>1</v>
      </c>
    </row>
    <row r="47" spans="1:16" ht="25.5" x14ac:dyDescent="0.2">
      <c r="A47" s="22" t="s">
        <v>9042</v>
      </c>
      <c r="B47" s="18" t="s">
        <v>63</v>
      </c>
      <c r="C47" s="19">
        <v>7450001007</v>
      </c>
      <c r="D47" s="19" t="s">
        <v>8730</v>
      </c>
      <c r="E47" s="20"/>
      <c r="F47" s="21"/>
      <c r="G47" s="20" t="s">
        <v>10111</v>
      </c>
      <c r="H47" s="20" t="s">
        <v>10112</v>
      </c>
      <c r="I47" s="21"/>
      <c r="J47" s="21">
        <f>SUMIFS(Таблица1[Количество вакансий],Таблица1[ИНН предприятия],C47,Таблица1[Наименование предприятия],D47,Таблица1[Субъект РФ],B47)</f>
        <v>1156</v>
      </c>
      <c r="K47" s="21">
        <f>SUMIFS(Таблица1[[с прошлого года ]],Таблица1[ИНН предприятия],C47,Таблица1[Наименование предприятия],D47,Таблица1[Субъект РФ],B47)</f>
        <v>112</v>
      </c>
      <c r="L47" s="21">
        <f>SUMIFS(Таблица1[Количество вакансий, закрытых иными способами],Таблица1[ИНН предприятия],C47,Таблица1[Наименование предприятия],D47,Таблица1[Субъект РФ],B47)</f>
        <v>0</v>
      </c>
      <c r="M47" s="39" t="str">
        <f t="shared" si="10"/>
        <v>ВЕРНО</v>
      </c>
      <c r="N47" s="36">
        <f>COUNTIF('Выпадающие списки'!$I$2:$I$154,Таблица13453[[#This Row],[гр.2]])</f>
        <v>1</v>
      </c>
      <c r="O47" s="36">
        <f>COUNTIF('Выпадающие списки'!$J$2:$J$154,Таблица13453[[#This Row],[гр.3]])</f>
        <v>1</v>
      </c>
      <c r="P47" s="15">
        <f>COUNTIF('Выпадающие списки'!$K$2:$K$154,_xlfn.TEXTJOIN(,FALSE,Таблица13453[[#This Row],[гр.2]],Таблица13453[[#This Row],[гр.3]]))</f>
        <v>1</v>
      </c>
    </row>
    <row r="48" spans="1:16" ht="38.25" x14ac:dyDescent="0.2">
      <c r="A48" s="22" t="s">
        <v>9029</v>
      </c>
      <c r="B48" s="18" t="s">
        <v>63</v>
      </c>
      <c r="C48" s="19">
        <v>7417001747</v>
      </c>
      <c r="D48" s="19" t="s">
        <v>8707</v>
      </c>
      <c r="E48" s="20" t="s">
        <v>667</v>
      </c>
      <c r="F48" s="21"/>
      <c r="G48" s="20" t="s">
        <v>9198</v>
      </c>
      <c r="H48" s="20"/>
      <c r="I48" s="21">
        <v>0</v>
      </c>
      <c r="J48" s="21">
        <f>SUMIFS(Таблица1[Количество вакансий],Таблица1[ИНН предприятия],C48,Таблица1[Наименование предприятия],D48,Таблица1[Субъект РФ],B48)</f>
        <v>46</v>
      </c>
      <c r="K48" s="21">
        <f>SUMIFS(Таблица1[[с прошлого года ]],Таблица1[ИНН предприятия],C48,Таблица1[Наименование предприятия],D48,Таблица1[Субъект РФ],B48)</f>
        <v>3</v>
      </c>
      <c r="L48" s="21">
        <f>SUMIFS(Таблица1[Количество вакансий, закрытых иными способами],Таблица1[ИНН предприятия],C48,Таблица1[Наименование предприятия],D48,Таблица1[Субъект РФ],B48)</f>
        <v>0</v>
      </c>
      <c r="M48" s="39" t="str">
        <f t="shared" ref="M48:M49" si="11">IF(J48&gt;=K48+L48+I48,"ВЕРНО","ОШИБКА: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48" s="36">
        <f>COUNTIF('Выпадающие списки'!$I$2:$I$154,Таблица13453[[#This Row],[гр.2]])</f>
        <v>1</v>
      </c>
      <c r="O48" s="36">
        <f>COUNTIF('Выпадающие списки'!$J$2:$J$154,Таблица13453[[#This Row],[гр.3]])</f>
        <v>1</v>
      </c>
      <c r="P48" s="15">
        <f>COUNTIF('Выпадающие списки'!$K$2:$K$154,_xlfn.TEXTJOIN(,FALSE,Таблица13453[[#This Row],[гр.2]],Таблица13453[[#This Row],[гр.3]]))</f>
        <v>1</v>
      </c>
    </row>
    <row r="49" spans="1:16" ht="51" x14ac:dyDescent="0.2">
      <c r="A49" s="22" t="s">
        <v>9029</v>
      </c>
      <c r="B49" s="18" t="s">
        <v>63</v>
      </c>
      <c r="C49" s="19">
        <v>7417011270</v>
      </c>
      <c r="D49" s="19" t="s">
        <v>8708</v>
      </c>
      <c r="E49" s="20" t="s">
        <v>667</v>
      </c>
      <c r="F49" s="21"/>
      <c r="G49" s="20" t="s">
        <v>9198</v>
      </c>
      <c r="H49" s="20"/>
      <c r="I49" s="21">
        <v>0</v>
      </c>
      <c r="J49" s="21">
        <f>SUMIFS(Таблица1[Количество вакансий],Таблица1[ИНН предприятия],C49,Таблица1[Наименование предприятия],D49,Таблица1[Субъект РФ],B49)</f>
        <v>27</v>
      </c>
      <c r="K49" s="21">
        <f>SUMIFS(Таблица1[[с прошлого года ]],Таблица1[ИНН предприятия],C49,Таблица1[Наименование предприятия],D49,Таблица1[Субъект РФ],B49)</f>
        <v>1</v>
      </c>
      <c r="L49" s="21">
        <f>SUMIFS(Таблица1[Количество вакансий, закрытых иными способами],Таблица1[ИНН предприятия],C49,Таблица1[Наименование предприятия],D49,Таблица1[Субъект РФ],B49)</f>
        <v>0</v>
      </c>
      <c r="M49" s="39" t="str">
        <f t="shared" si="11"/>
        <v>ВЕРНО</v>
      </c>
      <c r="N49" s="36">
        <f>COUNTIF('Выпадающие списки'!$I$2:$I$154,Таблица13453[[#This Row],[гр.2]])</f>
        <v>1</v>
      </c>
      <c r="O49" s="36">
        <f>COUNTIF('Выпадающие списки'!$J$2:$J$154,Таблица13453[[#This Row],[гр.3]])</f>
        <v>1</v>
      </c>
      <c r="P49" s="15">
        <f>COUNTIF('Выпадающие списки'!$K$2:$K$154,_xlfn.TEXTJOIN(,FALSE,Таблица13453[[#This Row],[гр.2]],Таблица13453[[#This Row],[гр.3]]))</f>
        <v>1</v>
      </c>
    </row>
    <row r="50" spans="1:16" ht="25.5" x14ac:dyDescent="0.2">
      <c r="A50" s="22" t="s">
        <v>9031</v>
      </c>
      <c r="B50" s="18" t="s">
        <v>63</v>
      </c>
      <c r="C50" s="19">
        <v>7401000191</v>
      </c>
      <c r="D50" s="19" t="s">
        <v>8681</v>
      </c>
      <c r="E50" s="127" t="s">
        <v>10130</v>
      </c>
      <c r="F50" s="128">
        <v>1</v>
      </c>
      <c r="G50" s="127" t="s">
        <v>10131</v>
      </c>
      <c r="H50" s="127" t="s">
        <v>10132</v>
      </c>
      <c r="I50" s="128"/>
      <c r="J50" s="21">
        <f>SUMIFS(Таблица1[Количество вакансий],Таблица1[ИНН предприятия],C50,Таблица1[Наименование предприятия],D50,Таблица1[Субъект РФ],B50)</f>
        <v>205</v>
      </c>
      <c r="K50" s="21">
        <f>SUMIFS(Таблица1[[с прошлого года ]],Таблица1[ИНН предприятия],C50,Таблица1[Наименование предприятия],D50,Таблица1[Субъект РФ],B50)</f>
        <v>15</v>
      </c>
      <c r="L50" s="21">
        <f>SUMIFS(Таблица1[Количество вакансий, закрытых иными способами],Таблица1[ИНН предприятия],C50,Таблица1[Наименование предприятия],D50,Таблица1[Субъект РФ],B50)</f>
        <v>0</v>
      </c>
      <c r="M50" s="39" t="str">
        <f>IF(J50&gt;=K50+L50+I50,"ВЕРНО","ОШИБКА: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50" s="36">
        <f>COUNTIF('Выпадающие списки'!$I$2:$I$154,Таблица13453[[#This Row],[гр.2]])</f>
        <v>1</v>
      </c>
      <c r="O50" s="36">
        <f>COUNTIF('Выпадающие списки'!$J$2:$J$154,Таблица13453[[#This Row],[гр.3]])</f>
        <v>1</v>
      </c>
      <c r="P50" s="15">
        <f>COUNTIF('Выпадающие списки'!$K$2:$K$154,_xlfn.TEXTJOIN(,FALSE,Таблица13453[[#This Row],[гр.2]],Таблица13453[[#This Row],[гр.3]]))</f>
        <v>1</v>
      </c>
    </row>
    <row r="51" spans="1:16" ht="51" x14ac:dyDescent="0.2">
      <c r="A51" s="106" t="s">
        <v>9038</v>
      </c>
      <c r="B51" s="19" t="s">
        <v>63</v>
      </c>
      <c r="C51" s="19">
        <v>7457008989</v>
      </c>
      <c r="D51" s="19" t="s">
        <v>8757</v>
      </c>
      <c r="E51" s="16" t="s">
        <v>10076</v>
      </c>
      <c r="F51" s="107"/>
      <c r="G51" s="16" t="s">
        <v>9206</v>
      </c>
      <c r="H51" s="16" t="s">
        <v>9207</v>
      </c>
      <c r="I51" s="21">
        <v>0</v>
      </c>
      <c r="J51" s="21">
        <f>SUMIFS(Таблица1[Количество вакансий],Таблица1[ИНН предприятия],C51,Таблица1[Наименование предприятия],D51,Таблица1[Субъект РФ],B51)</f>
        <v>212</v>
      </c>
      <c r="K51" s="21">
        <f>SUMIFS(Таблица1[[с прошлого года ]],Таблица1[ИНН предприятия],C51,Таблица1[Наименование предприятия],D51,Таблица1[Субъект РФ],B51)</f>
        <v>27</v>
      </c>
      <c r="L51" s="21">
        <f>SUMIFS(Таблица1[Количество вакансий, закрытых иными способами],Таблица1[ИНН предприятия],C51,Таблица1[Наименование предприятия],D51,Таблица1[Субъект РФ],B51)</f>
        <v>4</v>
      </c>
      <c r="M51" s="39" t="str">
        <f t="shared" si="9"/>
        <v>ВЕРНО</v>
      </c>
      <c r="N51" s="36">
        <f>COUNTIF('Выпадающие списки'!$I$2:$I$154,Таблица13453[[#This Row],[гр.2]])</f>
        <v>1</v>
      </c>
      <c r="O51" s="36">
        <f>COUNTIF('Выпадающие списки'!$J$2:$J$154,Таблица13453[[#This Row],[гр.3]])</f>
        <v>1</v>
      </c>
      <c r="P51" s="15">
        <f>COUNTIF('Выпадающие списки'!$K$2:$K$154,_xlfn.TEXTJOIN(,FALSE,Таблица13453[[#This Row],[гр.2]],Таблица13453[[#This Row],[гр.3]]))</f>
        <v>1</v>
      </c>
    </row>
    <row r="52" spans="1:16" ht="25.5" x14ac:dyDescent="0.2">
      <c r="A52" s="22" t="s">
        <v>9039</v>
      </c>
      <c r="B52" s="18" t="s">
        <v>63</v>
      </c>
      <c r="C52" s="19">
        <v>7420000133</v>
      </c>
      <c r="D52" s="19" t="s">
        <v>8709</v>
      </c>
      <c r="E52" s="20" t="s">
        <v>10081</v>
      </c>
      <c r="F52" s="21"/>
      <c r="G52" s="20" t="s">
        <v>10082</v>
      </c>
      <c r="H52" s="20" t="s">
        <v>10083</v>
      </c>
      <c r="I52" s="21">
        <v>14</v>
      </c>
      <c r="J52" s="21">
        <f>SUMIFS(Таблица1[Количество вакансий],Таблица1[ИНН предприятия],C52,Таблица1[Наименование предприятия],D52,Таблица1[Субъект РФ],B52)</f>
        <v>88</v>
      </c>
      <c r="K52" s="21">
        <f>SUMIFS(Таблица1[[с прошлого года ]],Таблица1[ИНН предприятия],C52,Таблица1[Наименование предприятия],D52,Таблица1[Субъект РФ],B52)</f>
        <v>2</v>
      </c>
      <c r="L52" s="21">
        <f>SUMIFS(Таблица1[Количество вакансий, закрытых иными способами],Таблица1[ИНН предприятия],C52,Таблица1[Наименование предприятия],D52,Таблица1[Субъект РФ],B52)</f>
        <v>0</v>
      </c>
      <c r="M52" s="39" t="str">
        <f>IF(J52&gt;=K52+L52+I52,"ВЕРНО","ОШИБКА: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52" s="36">
        <f>COUNTIF('Выпадающие списки'!$I$2:$I$154,Таблица13453[[#This Row],[гр.2]])</f>
        <v>1</v>
      </c>
      <c r="O52" s="36">
        <f>COUNTIF('Выпадающие списки'!$J$2:$J$154,Таблица13453[[#This Row],[гр.3]])</f>
        <v>1</v>
      </c>
      <c r="P52" s="15">
        <f>COUNTIF('Выпадающие списки'!$K$2:$K$154,_xlfn.TEXTJOIN(,FALSE,Таблица13453[[#This Row],[гр.2]],Таблица13453[[#This Row],[гр.3]]))</f>
        <v>1</v>
      </c>
    </row>
    <row r="53" spans="1:16" ht="25.5" x14ac:dyDescent="0.2">
      <c r="A53" s="22" t="s">
        <v>9040</v>
      </c>
      <c r="B53" s="18" t="s">
        <v>63</v>
      </c>
      <c r="C53" s="19">
        <v>7449000721</v>
      </c>
      <c r="D53" s="19" t="s">
        <v>8718</v>
      </c>
      <c r="E53" s="16"/>
      <c r="F53" s="107"/>
      <c r="G53" s="16"/>
      <c r="H53" s="16"/>
      <c r="I53" s="21"/>
      <c r="J53" s="21">
        <f>SUMIFS(Таблица1[Количество вакансий],Таблица1[ИНН предприятия],C53,Таблица1[Наименование предприятия],D53,Таблица1[Субъект РФ],B53)</f>
        <v>31</v>
      </c>
      <c r="K53" s="21">
        <f>SUMIFS(Таблица1[[с прошлого года ]],Таблица1[ИНН предприятия],C53,Таблица1[Наименование предприятия],D53,Таблица1[Субъект РФ],B53)</f>
        <v>3</v>
      </c>
      <c r="L53" s="21">
        <f>SUMIFS(Таблица1[Количество вакансий, закрытых иными способами],Таблица1[ИНН предприятия],C53,Таблица1[Наименование предприятия],D53,Таблица1[Субъект РФ],B53)</f>
        <v>0</v>
      </c>
      <c r="M53" s="22" t="str">
        <f t="shared" si="0"/>
        <v>ВЕРНО</v>
      </c>
      <c r="N53" s="36">
        <f>COUNTIF('Выпадающие списки'!$I$2:$I$154,Таблица13453[[#This Row],[гр.2]])</f>
        <v>1</v>
      </c>
      <c r="O53" s="36">
        <f>COUNTIF('Выпадающие списки'!$J$2:$J$154,Таблица13453[[#This Row],[гр.3]])</f>
        <v>1</v>
      </c>
      <c r="P53" s="15">
        <f>COUNTIF('Выпадающие списки'!$K$2:$K$154,_xlfn.TEXTJOIN(,FALSE,Таблица13453[[#This Row],[гр.2]],Таблица13453[[#This Row],[гр.3]]))</f>
        <v>1</v>
      </c>
    </row>
    <row r="54" spans="1:16" ht="25.5" x14ac:dyDescent="0.2">
      <c r="A54" s="22" t="s">
        <v>9040</v>
      </c>
      <c r="B54" s="18" t="s">
        <v>63</v>
      </c>
      <c r="C54" s="19">
        <v>7449006184</v>
      </c>
      <c r="D54" s="19" t="s">
        <v>8719</v>
      </c>
      <c r="E54" s="16"/>
      <c r="F54" s="107"/>
      <c r="G54" s="16"/>
      <c r="H54" s="16"/>
      <c r="I54" s="21"/>
      <c r="J54" s="21">
        <f>SUMIFS(Таблица1[Количество вакансий],Таблица1[ИНН предприятия],C54,Таблица1[Наименование предприятия],D54,Таблица1[Субъект РФ],B54)</f>
        <v>1436</v>
      </c>
      <c r="K54" s="21">
        <f>SUMIFS(Таблица1[[с прошлого года ]],Таблица1[ИНН предприятия],C54,Таблица1[Наименование предприятия],D54,Таблица1[Субъект РФ],B54)</f>
        <v>109</v>
      </c>
      <c r="L54" s="21">
        <f>SUMIFS(Таблица1[Количество вакансий, закрытых иными способами],Таблица1[ИНН предприятия],C54,Таблица1[Наименование предприятия],D54,Таблица1[Субъект РФ],B54)</f>
        <v>0</v>
      </c>
      <c r="M54" s="22" t="str">
        <f t="shared" si="0"/>
        <v>ВЕРНО</v>
      </c>
      <c r="N54" s="36">
        <f>COUNTIF('Выпадающие списки'!$I$2:$I$154,Таблица13453[[#This Row],[гр.2]])</f>
        <v>1</v>
      </c>
      <c r="O54" s="36">
        <f>COUNTIF('Выпадающие списки'!$J$2:$J$154,Таблица13453[[#This Row],[гр.3]])</f>
        <v>1</v>
      </c>
      <c r="P54" s="15">
        <f>COUNTIF('Выпадающие списки'!$K$2:$K$154,_xlfn.TEXTJOIN(,FALSE,Таблица13453[[#This Row],[гр.2]],Таблица13453[[#This Row],[гр.3]]))</f>
        <v>1</v>
      </c>
    </row>
    <row r="55" spans="1:16" ht="25.5" x14ac:dyDescent="0.2">
      <c r="A55" s="22" t="s">
        <v>9040</v>
      </c>
      <c r="B55" s="18" t="s">
        <v>63</v>
      </c>
      <c r="C55" s="19">
        <v>7449006730</v>
      </c>
      <c r="D55" s="19" t="s">
        <v>8722</v>
      </c>
      <c r="E55" s="16"/>
      <c r="F55" s="107"/>
      <c r="G55" s="16"/>
      <c r="H55" s="16"/>
      <c r="I55" s="21"/>
      <c r="J55" s="21">
        <f>SUMIFS(Таблица1[Количество вакансий],Таблица1[ИНН предприятия],C55,Таблица1[Наименование предприятия],D55,Таблица1[Субъект РФ],B55)</f>
        <v>171</v>
      </c>
      <c r="K55" s="21">
        <f>SUMIFS(Таблица1[[с прошлого года ]],Таблица1[ИНН предприятия],C55,Таблица1[Наименование предприятия],D55,Таблица1[Субъект РФ],B55)</f>
        <v>28</v>
      </c>
      <c r="L55" s="21">
        <f>SUMIFS(Таблица1[Количество вакансий, закрытых иными способами],Таблица1[ИНН предприятия],C55,Таблица1[Наименование предприятия],D55,Таблица1[Субъект РФ],B55)</f>
        <v>0</v>
      </c>
      <c r="M55" s="22" t="str">
        <f t="shared" si="0"/>
        <v>ВЕРНО</v>
      </c>
      <c r="N55" s="36">
        <f>COUNTIF('Выпадающие списки'!$I$2:$I$154,Таблица13453[[#This Row],[гр.2]])</f>
        <v>1</v>
      </c>
      <c r="O55" s="36">
        <f>COUNTIF('Выпадающие списки'!$J$2:$J$154,Таблица13453[[#This Row],[гр.3]])</f>
        <v>1</v>
      </c>
      <c r="P55" s="15">
        <f>COUNTIF('Выпадающие списки'!$K$2:$K$154,_xlfn.TEXTJOIN(,FALSE,Таблица13453[[#This Row],[гр.2]],Таблица13453[[#This Row],[гр.3]]))</f>
        <v>1</v>
      </c>
    </row>
    <row r="56" spans="1:16" ht="25.5" x14ac:dyDescent="0.2">
      <c r="A56" s="22" t="s">
        <v>9044</v>
      </c>
      <c r="B56" s="18" t="s">
        <v>63</v>
      </c>
      <c r="C56" s="19">
        <v>7449006730</v>
      </c>
      <c r="D56" s="19" t="s">
        <v>8722</v>
      </c>
      <c r="E56" s="20"/>
      <c r="F56" s="21"/>
      <c r="G56" s="20"/>
      <c r="H56" s="20"/>
      <c r="I56" s="21"/>
      <c r="J56" s="21">
        <f>SUMIFS(Таблица1[Количество вакансий],Таблица1[ИНН предприятия],C56,Таблица1[Наименование предприятия],D56,Таблица1[Субъект РФ],B56)</f>
        <v>171</v>
      </c>
      <c r="K56" s="21">
        <f>SUMIFS(Таблица1[[с прошлого года ]],Таблица1[ИНН предприятия],C56,Таблица1[Наименование предприятия],D56,Таблица1[Субъект РФ],B56)</f>
        <v>28</v>
      </c>
      <c r="L56" s="21">
        <f>SUMIFS(Таблица1[Количество вакансий, закрытых иными способами],Таблица1[ИНН предприятия],C56,Таблица1[Наименование предприятия],D56,Таблица1[Субъект РФ],B56)</f>
        <v>0</v>
      </c>
      <c r="M56" s="39" t="str">
        <f t="shared" ref="M56:M58" si="12">IF(J56&gt;=K56+L56+I56,"ВЕРНО","ОШИБКА: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56" s="36">
        <f>COUNTIF('Выпадающие списки'!$I$2:$I$154,Таблица13453[[#This Row],[гр.2]])</f>
        <v>1</v>
      </c>
      <c r="O56" s="36">
        <f>COUNTIF('Выпадающие списки'!$J$2:$J$154,Таблица13453[[#This Row],[гр.3]])</f>
        <v>1</v>
      </c>
      <c r="P56" s="15">
        <f>COUNTIF('Выпадающие списки'!$K$2:$K$154,_xlfn.TEXTJOIN(,FALSE,Таблица13453[[#This Row],[гр.2]],Таблица13453[[#This Row],[гр.3]]))</f>
        <v>1</v>
      </c>
    </row>
    <row r="57" spans="1:16" ht="25.5" x14ac:dyDescent="0.2">
      <c r="A57" s="22" t="s">
        <v>9044</v>
      </c>
      <c r="B57" s="18" t="s">
        <v>63</v>
      </c>
      <c r="C57" s="19">
        <v>7449006184</v>
      </c>
      <c r="D57" s="19" t="s">
        <v>8719</v>
      </c>
      <c r="E57" s="20"/>
      <c r="F57" s="21"/>
      <c r="G57" s="20"/>
      <c r="H57" s="20"/>
      <c r="I57" s="21"/>
      <c r="J57" s="21">
        <f>SUMIFS(Таблица1[Количество вакансий],Таблица1[ИНН предприятия],C57,Таблица1[Наименование предприятия],D57,Таблица1[Субъект РФ],B57)</f>
        <v>1436</v>
      </c>
      <c r="K57" s="21">
        <f>SUMIFS(Таблица1[[с прошлого года ]],Таблица1[ИНН предприятия],C57,Таблица1[Наименование предприятия],D57,Таблица1[Субъект РФ],B57)</f>
        <v>109</v>
      </c>
      <c r="L57" s="21">
        <f>SUMIFS(Таблица1[Количество вакансий, закрытых иными способами],Таблица1[ИНН предприятия],C57,Таблица1[Наименование предприятия],D57,Таблица1[Субъект РФ],B57)</f>
        <v>0</v>
      </c>
      <c r="M57" s="39" t="str">
        <f t="shared" si="12"/>
        <v>ВЕРНО</v>
      </c>
      <c r="N57" s="36">
        <f>COUNTIF('Выпадающие списки'!$I$2:$I$154,Таблица13453[[#This Row],[гр.2]])</f>
        <v>1</v>
      </c>
      <c r="O57" s="36">
        <f>COUNTIF('Выпадающие списки'!$J$2:$J$154,Таблица13453[[#This Row],[гр.3]])</f>
        <v>1</v>
      </c>
      <c r="P57" s="15">
        <f>COUNTIF('Выпадающие списки'!$K$2:$K$154,_xlfn.TEXTJOIN(,FALSE,Таблица13453[[#This Row],[гр.2]],Таблица13453[[#This Row],[гр.3]]))</f>
        <v>1</v>
      </c>
    </row>
    <row r="58" spans="1:16" x14ac:dyDescent="0.2">
      <c r="A58" s="22" t="s">
        <v>9044</v>
      </c>
      <c r="B58" s="18" t="s">
        <v>63</v>
      </c>
      <c r="C58" s="19">
        <v>7449105883</v>
      </c>
      <c r="D58" s="19" t="s">
        <v>8727</v>
      </c>
      <c r="E58" s="20"/>
      <c r="F58" s="21"/>
      <c r="G58" s="20"/>
      <c r="H58" s="20"/>
      <c r="I58" s="21"/>
      <c r="J58" s="21">
        <f>SUMIFS(Таблица1[Количество вакансий],Таблица1[ИНН предприятия],C58,Таблица1[Наименование предприятия],D58,Таблица1[Субъект РФ],B58)</f>
        <v>10</v>
      </c>
      <c r="K58" s="21">
        <f>SUMIFS(Таблица1[[с прошлого года ]],Таблица1[ИНН предприятия],C58,Таблица1[Наименование предприятия],D58,Таблица1[Субъект РФ],B58)</f>
        <v>0</v>
      </c>
      <c r="L58" s="21">
        <f>SUMIFS(Таблица1[Количество вакансий, закрытых иными способами],Таблица1[ИНН предприятия],C58,Таблица1[Наименование предприятия],D58,Таблица1[Субъект РФ],B58)</f>
        <v>0</v>
      </c>
      <c r="M58" s="39" t="str">
        <f t="shared" si="12"/>
        <v>ВЕРНО</v>
      </c>
      <c r="N58" s="36">
        <f>COUNTIF('Выпадающие списки'!$I$2:$I$154,Таблица13453[[#This Row],[гр.2]])</f>
        <v>1</v>
      </c>
      <c r="O58" s="36">
        <f>COUNTIF('Выпадающие списки'!$J$2:$J$154,Таблица13453[[#This Row],[гр.3]])</f>
        <v>1</v>
      </c>
      <c r="P58" s="15">
        <f>COUNTIF('Выпадающие списки'!$K$2:$K$154,_xlfn.TEXTJOIN(,FALSE,Таблица13453[[#This Row],[гр.2]],Таблица13453[[#This Row],[гр.3]]))</f>
        <v>1</v>
      </c>
    </row>
    <row r="59" spans="1:16" ht="38.25" x14ac:dyDescent="0.2">
      <c r="A59" s="22" t="s">
        <v>9046</v>
      </c>
      <c r="B59" s="18" t="s">
        <v>63</v>
      </c>
      <c r="C59" s="19">
        <v>7453251929</v>
      </c>
      <c r="D59" s="19" t="s">
        <v>8754</v>
      </c>
      <c r="E59" s="20"/>
      <c r="F59" s="21"/>
      <c r="G59" s="20"/>
      <c r="H59" s="20"/>
      <c r="I59" s="21"/>
      <c r="J59" s="21">
        <f>SUMIFS(Таблица1[Количество вакансий],Таблица1[ИНН предприятия],C59,Таблица1[Наименование предприятия],D59,Таблица1[Субъект РФ],B59)</f>
        <v>76</v>
      </c>
      <c r="K59" s="21">
        <f>SUMIFS(Таблица1[[с прошлого года ]],Таблица1[ИНН предприятия],C59,Таблица1[Наименование предприятия],D59,Таблица1[Субъект РФ],B59)</f>
        <v>12</v>
      </c>
      <c r="L59" s="21">
        <f>SUMIFS(Таблица1[Количество вакансий, закрытых иными способами],Таблица1[ИНН предприятия],C59,Таблица1[Наименование предприятия],D59,Таблица1[Субъект РФ],B59)</f>
        <v>0</v>
      </c>
      <c r="M59" s="39" t="str">
        <f t="shared" ref="M59:M65" si="13">IF(J59&gt;=K59+L59+I59,"ВЕРНО","ОШИБКА: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59" s="36">
        <f>COUNTIF('Выпадающие списки'!$I$2:$I$154,Таблица13453[[#This Row],[гр.2]])</f>
        <v>1</v>
      </c>
      <c r="O59" s="36">
        <f>COUNTIF('Выпадающие списки'!$J$2:$J$154,Таблица13453[[#This Row],[гр.3]])</f>
        <v>1</v>
      </c>
      <c r="P59" s="15">
        <f>COUNTIF('Выпадающие списки'!$K$2:$K$154,_xlfn.TEXTJOIN(,FALSE,Таблица13453[[#This Row],[гр.2]],Таблица13453[[#This Row],[гр.3]]))</f>
        <v>1</v>
      </c>
    </row>
    <row r="60" spans="1:16" ht="38.25" x14ac:dyDescent="0.2">
      <c r="A60" s="22" t="s">
        <v>9046</v>
      </c>
      <c r="B60" s="18" t="s">
        <v>63</v>
      </c>
      <c r="C60" s="19">
        <v>7449044990</v>
      </c>
      <c r="D60" s="19" t="s">
        <v>8724</v>
      </c>
      <c r="E60" s="20"/>
      <c r="F60" s="21"/>
      <c r="G60" s="20"/>
      <c r="H60" s="20"/>
      <c r="I60" s="21"/>
      <c r="J60" s="21">
        <f>SUMIFS(Таблица1[Количество вакансий],Таблица1[ИНН предприятия],C60,Таблица1[Наименование предприятия],D60,Таблица1[Субъект РФ],B60)</f>
        <v>131</v>
      </c>
      <c r="K60" s="21">
        <f>SUMIFS(Таблица1[[с прошлого года ]],Таблица1[ИНН предприятия],C60,Таблица1[Наименование предприятия],D60,Таблица1[Субъект РФ],B60)</f>
        <v>18</v>
      </c>
      <c r="L60" s="21">
        <f>SUMIFS(Таблица1[Количество вакансий, закрытых иными способами],Таблица1[ИНН предприятия],C60,Таблица1[Наименование предприятия],D60,Таблица1[Субъект РФ],B60)</f>
        <v>0</v>
      </c>
      <c r="M60" s="39" t="str">
        <f t="shared" si="13"/>
        <v>ВЕРНО</v>
      </c>
      <c r="N60" s="36">
        <f>COUNTIF('Выпадающие списки'!$I$2:$I$154,Таблица13453[[#This Row],[гр.2]])</f>
        <v>1</v>
      </c>
      <c r="O60" s="36">
        <f>COUNTIF('Выпадающие списки'!$J$2:$J$154,Таблица13453[[#This Row],[гр.3]])</f>
        <v>1</v>
      </c>
      <c r="P60" s="15">
        <f>COUNTIF('Выпадающие списки'!$K$2:$K$154,_xlfn.TEXTJOIN(,FALSE,Таблица13453[[#This Row],[гр.2]],Таблица13453[[#This Row],[гр.3]]))</f>
        <v>1</v>
      </c>
    </row>
    <row r="61" spans="1:16" ht="25.5" x14ac:dyDescent="0.2">
      <c r="A61" s="22" t="s">
        <v>9046</v>
      </c>
      <c r="B61" s="18" t="s">
        <v>63</v>
      </c>
      <c r="C61" s="19">
        <v>7452033815</v>
      </c>
      <c r="D61" s="19" t="s">
        <v>8746</v>
      </c>
      <c r="E61" s="20"/>
      <c r="F61" s="21"/>
      <c r="G61" s="20"/>
      <c r="H61" s="20"/>
      <c r="I61" s="21"/>
      <c r="J61" s="21">
        <f>SUMIFS(Таблица1[Количество вакансий],Таблица1[ИНН предприятия],C61,Таблица1[Наименование предприятия],D61,Таблица1[Субъект РФ],B61)</f>
        <v>5</v>
      </c>
      <c r="K61" s="21">
        <f>SUMIFS(Таблица1[[с прошлого года ]],Таблица1[ИНН предприятия],C61,Таблица1[Наименование предприятия],D61,Таблица1[Субъект РФ],B61)</f>
        <v>3</v>
      </c>
      <c r="L61" s="21">
        <f>SUMIFS(Таблица1[Количество вакансий, закрытых иными способами],Таблица1[ИНН предприятия],C61,Таблица1[Наименование предприятия],D61,Таблица1[Субъект РФ],B61)</f>
        <v>0</v>
      </c>
      <c r="M61" s="39" t="str">
        <f t="shared" si="13"/>
        <v>ВЕРНО</v>
      </c>
      <c r="N61" s="36">
        <f>COUNTIF('Выпадающие списки'!$I$2:$I$154,Таблица13453[[#This Row],[гр.2]])</f>
        <v>1</v>
      </c>
      <c r="O61" s="36">
        <f>COUNTIF('Выпадающие списки'!$J$2:$J$154,Таблица13453[[#This Row],[гр.3]])</f>
        <v>1</v>
      </c>
      <c r="P61" s="15">
        <f>COUNTIF('Выпадающие списки'!$K$2:$K$154,_xlfn.TEXTJOIN(,FALSE,Таблица13453[[#This Row],[гр.2]],Таблица13453[[#This Row],[гр.3]]))</f>
        <v>1</v>
      </c>
    </row>
    <row r="62" spans="1:16" ht="25.5" x14ac:dyDescent="0.2">
      <c r="A62" s="22" t="s">
        <v>9046</v>
      </c>
      <c r="B62" s="18" t="s">
        <v>63</v>
      </c>
      <c r="C62" s="19">
        <v>7449006184</v>
      </c>
      <c r="D62" s="19" t="s">
        <v>8719</v>
      </c>
      <c r="E62" s="20"/>
      <c r="F62" s="21"/>
      <c r="G62" s="20"/>
      <c r="H62" s="20"/>
      <c r="I62" s="21"/>
      <c r="J62" s="21">
        <f>SUMIFS(Таблица1[Количество вакансий],Таблица1[ИНН предприятия],C62,Таблица1[Наименование предприятия],D62,Таблица1[Субъект РФ],B62)</f>
        <v>1436</v>
      </c>
      <c r="K62" s="21">
        <f>SUMIFS(Таблица1[[с прошлого года ]],Таблица1[ИНН предприятия],C62,Таблица1[Наименование предприятия],D62,Таблица1[Субъект РФ],B62)</f>
        <v>109</v>
      </c>
      <c r="L62" s="21">
        <f>SUMIFS(Таблица1[Количество вакансий, закрытых иными способами],Таблица1[ИНН предприятия],C62,Таблица1[Наименование предприятия],D62,Таблица1[Субъект РФ],B62)</f>
        <v>0</v>
      </c>
      <c r="M62" s="39" t="str">
        <f t="shared" si="13"/>
        <v>ВЕРНО</v>
      </c>
      <c r="N62" s="36">
        <f>COUNTIF('Выпадающие списки'!$I$2:$I$154,Таблица13453[[#This Row],[гр.2]])</f>
        <v>1</v>
      </c>
      <c r="O62" s="36">
        <f>COUNTIF('Выпадающие списки'!$J$2:$J$154,Таблица13453[[#This Row],[гр.3]])</f>
        <v>1</v>
      </c>
      <c r="P62" s="15">
        <f>COUNTIF('Выпадающие списки'!$K$2:$K$154,_xlfn.TEXTJOIN(,FALSE,Таблица13453[[#This Row],[гр.2]],Таблица13453[[#This Row],[гр.3]]))</f>
        <v>1</v>
      </c>
    </row>
    <row r="63" spans="1:16" ht="25.5" x14ac:dyDescent="0.2">
      <c r="A63" s="22" t="s">
        <v>9046</v>
      </c>
      <c r="B63" s="18" t="s">
        <v>63</v>
      </c>
      <c r="C63" s="19">
        <v>7450001007</v>
      </c>
      <c r="D63" s="19" t="s">
        <v>8730</v>
      </c>
      <c r="E63" s="20"/>
      <c r="F63" s="21"/>
      <c r="G63" s="20"/>
      <c r="H63" s="20"/>
      <c r="I63" s="21"/>
      <c r="J63" s="21">
        <f>SUMIFS(Таблица1[Количество вакансий],Таблица1[ИНН предприятия],C63,Таблица1[Наименование предприятия],D63,Таблица1[Субъект РФ],B63)</f>
        <v>1156</v>
      </c>
      <c r="K63" s="21">
        <f>SUMIFS(Таблица1[[с прошлого года ]],Таблица1[ИНН предприятия],C63,Таблица1[Наименование предприятия],D63,Таблица1[Субъект РФ],B63)</f>
        <v>112</v>
      </c>
      <c r="L63" s="21">
        <f>SUMIFS(Таблица1[Количество вакансий, закрытых иными способами],Таблица1[ИНН предприятия],C63,Таблица1[Наименование предприятия],D63,Таблица1[Субъект РФ],B63)</f>
        <v>0</v>
      </c>
      <c r="M63" s="39" t="str">
        <f t="shared" si="13"/>
        <v>ВЕРНО</v>
      </c>
      <c r="N63" s="36">
        <f>COUNTIF('Выпадающие списки'!$I$2:$I$154,Таблица13453[[#This Row],[гр.2]])</f>
        <v>1</v>
      </c>
      <c r="O63" s="36">
        <f>COUNTIF('Выпадающие списки'!$J$2:$J$154,Таблица13453[[#This Row],[гр.3]])</f>
        <v>1</v>
      </c>
      <c r="P63" s="15">
        <f>COUNTIF('Выпадающие списки'!$K$2:$K$154,_xlfn.TEXTJOIN(,FALSE,Таблица13453[[#This Row],[гр.2]],Таблица13453[[#This Row],[гр.3]]))</f>
        <v>1</v>
      </c>
    </row>
    <row r="64" spans="1:16" ht="63.75" x14ac:dyDescent="0.2">
      <c r="A64" s="22" t="s">
        <v>9046</v>
      </c>
      <c r="B64" s="18" t="s">
        <v>63</v>
      </c>
      <c r="C64" s="19">
        <v>7449056435</v>
      </c>
      <c r="D64" s="19" t="s">
        <v>8726</v>
      </c>
      <c r="E64" s="20"/>
      <c r="F64" s="21"/>
      <c r="G64" s="20"/>
      <c r="H64" s="20"/>
      <c r="I64" s="21"/>
      <c r="J64" s="21">
        <f>SUMIFS(Таблица1[Количество вакансий],Таблица1[ИНН предприятия],C64,Таблица1[Наименование предприятия],D64,Таблица1[Субъект РФ],B64)</f>
        <v>3</v>
      </c>
      <c r="K64" s="21">
        <f>SUMIFS(Таблица1[[с прошлого года ]],Таблица1[ИНН предприятия],C64,Таблица1[Наименование предприятия],D64,Таблица1[Субъект РФ],B64)</f>
        <v>1</v>
      </c>
      <c r="L64" s="21">
        <f>SUMIFS(Таблица1[Количество вакансий, закрытых иными способами],Таблица1[ИНН предприятия],C64,Таблица1[Наименование предприятия],D64,Таблица1[Субъект РФ],B64)</f>
        <v>0</v>
      </c>
      <c r="M64" s="39" t="str">
        <f t="shared" si="13"/>
        <v>ВЕРНО</v>
      </c>
      <c r="N64" s="36">
        <f>COUNTIF('Выпадающие списки'!$I$2:$I$154,Таблица13453[[#This Row],[гр.2]])</f>
        <v>1</v>
      </c>
      <c r="O64" s="36">
        <f>COUNTIF('Выпадающие списки'!$J$2:$J$154,Таблица13453[[#This Row],[гр.3]])</f>
        <v>1</v>
      </c>
      <c r="P64" s="15">
        <f>COUNTIF('Выпадающие списки'!$K$2:$K$154,_xlfn.TEXTJOIN(,FALSE,Таблица13453[[#This Row],[гр.2]],Таблица13453[[#This Row],[гр.3]]))</f>
        <v>1</v>
      </c>
    </row>
    <row r="65" spans="1:16" ht="51" x14ac:dyDescent="0.2">
      <c r="A65" s="22" t="s">
        <v>9046</v>
      </c>
      <c r="B65" s="18" t="s">
        <v>63</v>
      </c>
      <c r="C65" s="19">
        <v>7452027843</v>
      </c>
      <c r="D65" s="19" t="s">
        <v>8739</v>
      </c>
      <c r="E65" s="20"/>
      <c r="F65" s="21"/>
      <c r="G65" s="20"/>
      <c r="H65" s="20"/>
      <c r="I65" s="21"/>
      <c r="J65" s="21">
        <f>SUMIFS(Таблица1[Количество вакансий],Таблица1[ИНН предприятия],C65,Таблица1[Наименование предприятия],D65,Таблица1[Субъект РФ],B65)</f>
        <v>63</v>
      </c>
      <c r="K65" s="21">
        <f>SUMIFS(Таблица1[[с прошлого года ]],Таблица1[ИНН предприятия],C65,Таблица1[Наименование предприятия],D65,Таблица1[Субъект РФ],B65)</f>
        <v>17</v>
      </c>
      <c r="L65" s="21">
        <f>SUMIFS(Таблица1[Количество вакансий, закрытых иными способами],Таблица1[ИНН предприятия],C65,Таблица1[Наименование предприятия],D65,Таблица1[Субъект РФ],B65)</f>
        <v>0</v>
      </c>
      <c r="M65" s="39" t="str">
        <f t="shared" si="13"/>
        <v>ВЕРНО</v>
      </c>
      <c r="N65" s="36">
        <f>COUNTIF('Выпадающие списки'!$I$2:$I$154,Таблица13453[[#This Row],[гр.2]])</f>
        <v>1</v>
      </c>
      <c r="O65" s="36">
        <f>COUNTIF('Выпадающие списки'!$J$2:$J$154,Таблица13453[[#This Row],[гр.3]])</f>
        <v>1</v>
      </c>
      <c r="P65" s="15">
        <f>COUNTIF('Выпадающие списки'!$K$2:$K$154,_xlfn.TEXTJOIN(,FALSE,Таблица13453[[#This Row],[гр.2]],Таблица13453[[#This Row],[гр.3]]))</f>
        <v>1</v>
      </c>
    </row>
    <row r="66" spans="1:16" ht="25.5" x14ac:dyDescent="0.2">
      <c r="A66" s="22" t="s">
        <v>9049</v>
      </c>
      <c r="B66" s="18" t="s">
        <v>63</v>
      </c>
      <c r="C66" s="19">
        <v>7449006184</v>
      </c>
      <c r="D66" s="19" t="s">
        <v>8719</v>
      </c>
      <c r="E66" s="16" t="s">
        <v>667</v>
      </c>
      <c r="F66" s="107"/>
      <c r="G66" s="16"/>
      <c r="H66" s="16"/>
      <c r="I66" s="21"/>
      <c r="J66" s="21">
        <f>SUMIFS(Таблица1[Количество вакансий],Таблица1[ИНН предприятия],C66,Таблица1[Наименование предприятия],D66,Таблица1[Субъект РФ],B66)</f>
        <v>1436</v>
      </c>
      <c r="K66" s="21">
        <f>SUMIFS(Таблица1[[с прошлого года ]],Таблица1[ИНН предприятия],C66,Таблица1[Наименование предприятия],D66,Таблица1[Субъект РФ],B66)</f>
        <v>109</v>
      </c>
      <c r="L66" s="21">
        <f>SUMIFS(Таблица1[Количество вакансий, закрытых иными способами],Таблица1[ИНН предприятия],C66,Таблица1[Наименование предприятия],D66,Таблица1[Субъект РФ],B66)</f>
        <v>0</v>
      </c>
      <c r="M66" s="22" t="str">
        <f t="shared" si="0"/>
        <v>ВЕРНО</v>
      </c>
      <c r="N66" s="36">
        <f>COUNTIF('Выпадающие списки'!$I$2:$I$154,Таблица13453[[#This Row],[гр.2]])</f>
        <v>1</v>
      </c>
      <c r="O66" s="36">
        <f>COUNTIF('Выпадающие списки'!$J$2:$J$154,Таблица13453[[#This Row],[гр.3]])</f>
        <v>1</v>
      </c>
      <c r="P66" s="15">
        <f>COUNTIF('Выпадающие списки'!$K$2:$K$154,_xlfn.TEXTJOIN(,FALSE,Таблица13453[[#This Row],[гр.2]],Таблица13453[[#This Row],[гр.3]]))</f>
        <v>1</v>
      </c>
    </row>
    <row r="67" spans="1:16" ht="25.5" x14ac:dyDescent="0.2">
      <c r="A67" s="22" t="s">
        <v>9049</v>
      </c>
      <c r="B67" s="18" t="s">
        <v>63</v>
      </c>
      <c r="C67" s="19">
        <v>7411009901</v>
      </c>
      <c r="D67" s="19" t="s">
        <v>8694</v>
      </c>
      <c r="E67" s="16" t="s">
        <v>667</v>
      </c>
      <c r="F67" s="107"/>
      <c r="G67" s="16"/>
      <c r="H67" s="16"/>
      <c r="I67" s="21"/>
      <c r="J67" s="21">
        <f>SUMIFS(Таблица1[Количество вакансий],Таблица1[ИНН предприятия],C67,Таблица1[Наименование предприятия],D67,Таблица1[Субъект РФ],B67)</f>
        <v>95</v>
      </c>
      <c r="K67" s="21">
        <f>SUMIFS(Таблица1[[с прошлого года ]],Таблица1[ИНН предприятия],C67,Таблица1[Наименование предприятия],D67,Таблица1[Субъект РФ],B67)</f>
        <v>21</v>
      </c>
      <c r="L67" s="21">
        <f>SUMIFS(Таблица1[Количество вакансий, закрытых иными способами],Таблица1[ИНН предприятия],C67,Таблица1[Наименование предприятия],D67,Таблица1[Субъект РФ],B67)</f>
        <v>0</v>
      </c>
      <c r="M67" s="22" t="str">
        <f t="shared" si="0"/>
        <v>ВЕРНО</v>
      </c>
      <c r="N67" s="36">
        <f>COUNTIF('Выпадающие списки'!$I$2:$I$154,Таблица13453[[#This Row],[гр.2]])</f>
        <v>1</v>
      </c>
      <c r="O67" s="36">
        <f>COUNTIF('Выпадающие списки'!$J$2:$J$154,Таблица13453[[#This Row],[гр.3]])</f>
        <v>1</v>
      </c>
      <c r="P67" s="15">
        <f>COUNTIF('Выпадающие списки'!$K$2:$K$154,_xlfn.TEXTJOIN(,FALSE,Таблица13453[[#This Row],[гр.2]],Таблица13453[[#This Row],[гр.3]]))</f>
        <v>1</v>
      </c>
    </row>
    <row r="68" spans="1:16" ht="38.25" x14ac:dyDescent="0.2">
      <c r="A68" s="22" t="s">
        <v>9050</v>
      </c>
      <c r="B68" s="18" t="s">
        <v>63</v>
      </c>
      <c r="C68" s="19">
        <v>7449044990</v>
      </c>
      <c r="D68" s="19" t="s">
        <v>8724</v>
      </c>
      <c r="E68" s="20" t="s">
        <v>667</v>
      </c>
      <c r="F68" s="21"/>
      <c r="G68" s="20" t="s">
        <v>10113</v>
      </c>
      <c r="H68" s="20"/>
      <c r="I68" s="21"/>
      <c r="J68" s="21">
        <f>SUMIFS(Таблица1[Количество вакансий],Таблица1[ИНН предприятия],C68,Таблица1[Наименование предприятия],D68,Таблица1[Субъект РФ],B68)</f>
        <v>131</v>
      </c>
      <c r="K68" s="21">
        <f>SUMIFS(Таблица1[[с прошлого года ]],Таблица1[ИНН предприятия],C68,Таблица1[Наименование предприятия],D68,Таблица1[Субъект РФ],B68)</f>
        <v>18</v>
      </c>
      <c r="L68" s="21">
        <f>SUMIFS(Таблица1[Количество вакансий, закрытых иными способами],Таблица1[ИНН предприятия],C68,Таблица1[Наименование предприятия],D68,Таблица1[Субъект РФ],B68)</f>
        <v>0</v>
      </c>
      <c r="M68" s="39" t="str">
        <f t="shared" ref="M68:M70" si="14">IF(J68&gt;=K68+L68+I68,"ВЕРНО","ОШИБКА: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68" s="36">
        <f>COUNTIF('Выпадающие списки'!$I$2:$I$154,Таблица13453[[#This Row],[гр.2]])</f>
        <v>1</v>
      </c>
      <c r="O68" s="36">
        <f>COUNTIF('Выпадающие списки'!$J$2:$J$154,Таблица13453[[#This Row],[гр.3]])</f>
        <v>1</v>
      </c>
      <c r="P68" s="15">
        <f>COUNTIF('Выпадающие списки'!$K$2:$K$154,_xlfn.TEXTJOIN(,FALSE,Таблица13453[[#This Row],[гр.2]],Таблица13453[[#This Row],[гр.3]]))</f>
        <v>1</v>
      </c>
    </row>
    <row r="69" spans="1:16" ht="63.75" x14ac:dyDescent="0.2">
      <c r="A69" s="22" t="s">
        <v>9050</v>
      </c>
      <c r="B69" s="18" t="s">
        <v>63</v>
      </c>
      <c r="C69" s="19">
        <v>7453012173</v>
      </c>
      <c r="D69" s="19" t="s">
        <v>8751</v>
      </c>
      <c r="E69" s="20" t="s">
        <v>667</v>
      </c>
      <c r="F69" s="21"/>
      <c r="G69" s="20" t="s">
        <v>10113</v>
      </c>
      <c r="H69" s="20"/>
      <c r="I69" s="21"/>
      <c r="J69" s="21">
        <f>SUMIFS(Таблица1[Количество вакансий],Таблица1[ИНН предприятия],C69,Таблица1[Наименование предприятия],D69,Таблица1[Субъект РФ],B69)</f>
        <v>13</v>
      </c>
      <c r="K69" s="21">
        <f>SUMIFS(Таблица1[[с прошлого года ]],Таблица1[ИНН предприятия],C69,Таблица1[Наименование предприятия],D69,Таблица1[Субъект РФ],B69)</f>
        <v>0</v>
      </c>
      <c r="L69" s="21">
        <f>SUMIFS(Таблица1[Количество вакансий, закрытых иными способами],Таблица1[ИНН предприятия],C69,Таблица1[Наименование предприятия],D69,Таблица1[Субъект РФ],B69)</f>
        <v>0</v>
      </c>
      <c r="M69" s="39" t="str">
        <f t="shared" si="14"/>
        <v>ВЕРНО</v>
      </c>
      <c r="N69" s="36">
        <f>COUNTIF('Выпадающие списки'!$I$2:$I$154,Таблица13453[[#This Row],[гр.2]])</f>
        <v>1</v>
      </c>
      <c r="O69" s="36">
        <f>COUNTIF('Выпадающие списки'!$J$2:$J$154,Таблица13453[[#This Row],[гр.3]])</f>
        <v>1</v>
      </c>
      <c r="P69" s="15">
        <f>COUNTIF('Выпадающие списки'!$K$2:$K$154,_xlfn.TEXTJOIN(,FALSE,Таблица13453[[#This Row],[гр.2]],Таблица13453[[#This Row],[гр.3]]))</f>
        <v>1</v>
      </c>
    </row>
    <row r="70" spans="1:16" ht="51" x14ac:dyDescent="0.2">
      <c r="A70" s="22" t="s">
        <v>9050</v>
      </c>
      <c r="B70" s="18" t="s">
        <v>63</v>
      </c>
      <c r="C70" s="19">
        <v>7452027843</v>
      </c>
      <c r="D70" s="19" t="s">
        <v>8739</v>
      </c>
      <c r="E70" s="20" t="s">
        <v>667</v>
      </c>
      <c r="F70" s="21"/>
      <c r="G70" s="20"/>
      <c r="H70" s="20"/>
      <c r="I70" s="21"/>
      <c r="J70" s="21">
        <f>SUMIFS(Таблица1[Количество вакансий],Таблица1[ИНН предприятия],C70,Таблица1[Наименование предприятия],D70,Таблица1[Субъект РФ],B70)</f>
        <v>63</v>
      </c>
      <c r="K70" s="21">
        <f>SUMIFS(Таблица1[[с прошлого года ]],Таблица1[ИНН предприятия],C70,Таблица1[Наименование предприятия],D70,Таблица1[Субъект РФ],B70)</f>
        <v>17</v>
      </c>
      <c r="L70" s="21">
        <f>SUMIFS(Таблица1[Количество вакансий, закрытых иными способами],Таблица1[ИНН предприятия],C70,Таблица1[Наименование предприятия],D70,Таблица1[Субъект РФ],B70)</f>
        <v>0</v>
      </c>
      <c r="M70" s="39" t="str">
        <f t="shared" si="14"/>
        <v>ВЕРНО</v>
      </c>
      <c r="N70" s="36">
        <f>COUNTIF('Выпадающие списки'!$I$2:$I$154,Таблица13453[[#This Row],[гр.2]])</f>
        <v>1</v>
      </c>
      <c r="O70" s="36">
        <f>COUNTIF('Выпадающие списки'!$J$2:$J$154,Таблица13453[[#This Row],[гр.3]])</f>
        <v>1</v>
      </c>
      <c r="P70" s="15">
        <f>COUNTIF('Выпадающие списки'!$K$2:$K$154,_xlfn.TEXTJOIN(,FALSE,Таблица13453[[#This Row],[гр.2]],Таблица13453[[#This Row],[гр.3]]))</f>
        <v>1</v>
      </c>
    </row>
    <row r="71" spans="1:16" ht="25.5" x14ac:dyDescent="0.2">
      <c r="A71" s="22" t="s">
        <v>9051</v>
      </c>
      <c r="B71" s="18" t="s">
        <v>63</v>
      </c>
      <c r="C71" s="19">
        <v>7411009901</v>
      </c>
      <c r="D71" s="19" t="s">
        <v>8694</v>
      </c>
      <c r="E71" s="20" t="s">
        <v>667</v>
      </c>
      <c r="F71" s="21"/>
      <c r="G71" s="20"/>
      <c r="H71" s="20"/>
      <c r="I71" s="21"/>
      <c r="J71" s="21">
        <f>SUMIFS(Таблица1[Количество вакансий],Таблица1[ИНН предприятия],C71,Таблица1[Наименование предприятия],D71,Таблица1[Субъект РФ],B71)</f>
        <v>95</v>
      </c>
      <c r="K71" s="21">
        <f>SUMIFS(Таблица1[[с прошлого года ]],Таблица1[ИНН предприятия],C71,Таблица1[Наименование предприятия],D71,Таблица1[Субъект РФ],B71)</f>
        <v>21</v>
      </c>
      <c r="L71" s="21">
        <f>SUMIFS(Таблица1[Количество вакансий, закрытых иными способами],Таблица1[ИНН предприятия],C71,Таблица1[Наименование предприятия],D71,Таблица1[Субъект РФ],B71)</f>
        <v>0</v>
      </c>
      <c r="M71" s="39" t="str">
        <f t="shared" ref="M71:M73" si="15">IF(J71&gt;=K71+L71+I71,"ВЕРНО","ОШИБКА: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71" s="36">
        <f>COUNTIF('Выпадающие списки'!$I$2:$I$154,Таблица13453[[#This Row],[гр.2]])</f>
        <v>1</v>
      </c>
      <c r="O71" s="36">
        <f>COUNTIF('Выпадающие списки'!$J$2:$J$154,Таблица13453[[#This Row],[гр.3]])</f>
        <v>1</v>
      </c>
      <c r="P71" s="15">
        <f>COUNTIF('Выпадающие списки'!$K$2:$K$154,_xlfn.TEXTJOIN(,FALSE,Таблица13453[[#This Row],[гр.2]],Таблица13453[[#This Row],[гр.3]]))</f>
        <v>1</v>
      </c>
    </row>
    <row r="72" spans="1:16" ht="25.5" x14ac:dyDescent="0.2">
      <c r="A72" s="22" t="s">
        <v>9051</v>
      </c>
      <c r="B72" s="18" t="s">
        <v>63</v>
      </c>
      <c r="C72" s="19">
        <v>7449006184</v>
      </c>
      <c r="D72" s="19" t="s">
        <v>8719</v>
      </c>
      <c r="E72" s="20" t="s">
        <v>667</v>
      </c>
      <c r="F72" s="21"/>
      <c r="G72" s="20"/>
      <c r="H72" s="20"/>
      <c r="I72" s="21"/>
      <c r="J72" s="21">
        <f>SUMIFS(Таблица1[Количество вакансий],Таблица1[ИНН предприятия],C72,Таблица1[Наименование предприятия],D72,Таблица1[Субъект РФ],B72)</f>
        <v>1436</v>
      </c>
      <c r="K72" s="21">
        <f>SUMIFS(Таблица1[[с прошлого года ]],Таблица1[ИНН предприятия],C72,Таблица1[Наименование предприятия],D72,Таблица1[Субъект РФ],B72)</f>
        <v>109</v>
      </c>
      <c r="L72" s="21">
        <f>SUMIFS(Таблица1[Количество вакансий, закрытых иными способами],Таблица1[ИНН предприятия],C72,Таблица1[Наименование предприятия],D72,Таблица1[Субъект РФ],B72)</f>
        <v>0</v>
      </c>
      <c r="M72" s="39" t="str">
        <f t="shared" si="15"/>
        <v>ВЕРНО</v>
      </c>
      <c r="N72" s="36">
        <f>COUNTIF('Выпадающие списки'!$I$2:$I$154,Таблица13453[[#This Row],[гр.2]])</f>
        <v>1</v>
      </c>
      <c r="O72" s="36">
        <f>COUNTIF('Выпадающие списки'!$J$2:$J$154,Таблица13453[[#This Row],[гр.3]])</f>
        <v>1</v>
      </c>
      <c r="P72" s="15">
        <f>COUNTIF('Выпадающие списки'!$K$2:$K$154,_xlfn.TEXTJOIN(,FALSE,Таблица13453[[#This Row],[гр.2]],Таблица13453[[#This Row],[гр.3]]))</f>
        <v>1</v>
      </c>
    </row>
    <row r="73" spans="1:16" ht="38.25" x14ac:dyDescent="0.2">
      <c r="A73" s="22" t="s">
        <v>9051</v>
      </c>
      <c r="B73" s="18" t="s">
        <v>63</v>
      </c>
      <c r="C73" s="19">
        <v>7449114775</v>
      </c>
      <c r="D73" s="19" t="s">
        <v>8728</v>
      </c>
      <c r="E73" s="20" t="s">
        <v>667</v>
      </c>
      <c r="F73" s="21"/>
      <c r="G73" s="20"/>
      <c r="H73" s="20"/>
      <c r="I73" s="21"/>
      <c r="J73" s="21">
        <f>SUMIFS(Таблица1[Количество вакансий],Таблица1[ИНН предприятия],C73,Таблица1[Наименование предприятия],D73,Таблица1[Субъект РФ],B73)</f>
        <v>17</v>
      </c>
      <c r="K73" s="21">
        <f>SUMIFS(Таблица1[[с прошлого года ]],Таблица1[ИНН предприятия],C73,Таблица1[Наименование предприятия],D73,Таблица1[Субъект РФ],B73)</f>
        <v>6</v>
      </c>
      <c r="L73" s="21">
        <f>SUMIFS(Таблица1[Количество вакансий, закрытых иными способами],Таблица1[ИНН предприятия],C73,Таблица1[Наименование предприятия],D73,Таблица1[Субъект РФ],B73)</f>
        <v>0</v>
      </c>
      <c r="M73" s="39" t="str">
        <f t="shared" si="15"/>
        <v>ВЕРНО</v>
      </c>
      <c r="N73" s="36">
        <f>COUNTIF('Выпадающие списки'!$I$2:$I$154,Таблица13453[[#This Row],[гр.2]])</f>
        <v>1</v>
      </c>
      <c r="O73" s="36">
        <f>COUNTIF('Выпадающие списки'!$J$2:$J$154,Таблица13453[[#This Row],[гр.3]])</f>
        <v>1</v>
      </c>
      <c r="P73" s="15">
        <f>COUNTIF('Выпадающие списки'!$K$2:$K$154,_xlfn.TEXTJOIN(,FALSE,Таблица13453[[#This Row],[гр.2]],Таблица13453[[#This Row],[гр.3]]))</f>
        <v>1</v>
      </c>
    </row>
    <row r="74" spans="1:16" ht="38.25" x14ac:dyDescent="0.2">
      <c r="A74" s="22" t="s">
        <v>9052</v>
      </c>
      <c r="B74" s="18" t="s">
        <v>63</v>
      </c>
      <c r="C74" s="19">
        <v>7449114775</v>
      </c>
      <c r="D74" s="19" t="s">
        <v>8728</v>
      </c>
      <c r="E74" s="20"/>
      <c r="F74" s="21"/>
      <c r="G74" s="20"/>
      <c r="H74" s="20"/>
      <c r="I74" s="21"/>
      <c r="J74" s="21">
        <f>SUMIFS(Таблица1[Количество вакансий],Таблица1[ИНН предприятия],C74,Таблица1[Наименование предприятия],D74,Таблица1[Субъект РФ],B74)</f>
        <v>17</v>
      </c>
      <c r="K74" s="21">
        <f>SUMIFS(Таблица1[[с прошлого года ]],Таблица1[ИНН предприятия],C74,Таблица1[Наименование предприятия],D74,Таблица1[Субъект РФ],B74)</f>
        <v>6</v>
      </c>
      <c r="L74" s="21">
        <f>SUMIFS(Таблица1[Количество вакансий, закрытых иными способами],Таблица1[ИНН предприятия],C74,Таблица1[Наименование предприятия],D74,Таблица1[Субъект РФ],B74)</f>
        <v>0</v>
      </c>
      <c r="M74" s="39" t="str">
        <f t="shared" ref="M74:M76" si="16">IF(J74&gt;=K74+L74+I74,"ВЕРНО","ОШИБКА: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74" s="36">
        <f>COUNTIF('Выпадающие списки'!$I$2:$I$154,Таблица13453[[#This Row],[гр.2]])</f>
        <v>1</v>
      </c>
      <c r="O74" s="36">
        <f>COUNTIF('Выпадающие списки'!$J$2:$J$154,Таблица13453[[#This Row],[гр.3]])</f>
        <v>1</v>
      </c>
      <c r="P74" s="15">
        <f>COUNTIF('Выпадающие списки'!$K$2:$K$154,_xlfn.TEXTJOIN(,FALSE,Таблица13453[[#This Row],[гр.2]],Таблица13453[[#This Row],[гр.3]]))</f>
        <v>1</v>
      </c>
    </row>
    <row r="75" spans="1:16" ht="51" x14ac:dyDescent="0.2">
      <c r="A75" s="22" t="s">
        <v>9052</v>
      </c>
      <c r="B75" s="18" t="s">
        <v>63</v>
      </c>
      <c r="C75" s="19">
        <v>7451211335</v>
      </c>
      <c r="D75" s="19" t="s">
        <v>8737</v>
      </c>
      <c r="E75" s="20"/>
      <c r="F75" s="21"/>
      <c r="G75" s="20"/>
      <c r="H75" s="20"/>
      <c r="I75" s="21"/>
      <c r="J75" s="21">
        <f>SUMIFS(Таблица1[Количество вакансий],Таблица1[ИНН предприятия],C75,Таблица1[Наименование предприятия],D75,Таблица1[Субъект РФ],B75)</f>
        <v>88</v>
      </c>
      <c r="K75" s="21">
        <f>SUMIFS(Таблица1[[с прошлого года ]],Таблица1[ИНН предприятия],C75,Таблица1[Наименование предприятия],D75,Таблица1[Субъект РФ],B75)</f>
        <v>11</v>
      </c>
      <c r="L75" s="21">
        <f>SUMIFS(Таблица1[Количество вакансий, закрытых иными способами],Таблица1[ИНН предприятия],C75,Таблица1[Наименование предприятия],D75,Таблица1[Субъект РФ],B75)</f>
        <v>0</v>
      </c>
      <c r="M75" s="39" t="str">
        <f t="shared" si="16"/>
        <v>ВЕРНО</v>
      </c>
      <c r="N75" s="36">
        <f>COUNTIF('Выпадающие списки'!$I$2:$I$154,Таблица13453[[#This Row],[гр.2]])</f>
        <v>1</v>
      </c>
      <c r="O75" s="36">
        <f>COUNTIF('Выпадающие списки'!$J$2:$J$154,Таблица13453[[#This Row],[гр.3]])</f>
        <v>1</v>
      </c>
      <c r="P75" s="15">
        <f>COUNTIF('Выпадающие списки'!$K$2:$K$154,_xlfn.TEXTJOIN(,FALSE,Таблица13453[[#This Row],[гр.2]],Таблица13453[[#This Row],[гр.3]]))</f>
        <v>1</v>
      </c>
    </row>
    <row r="76" spans="1:16" ht="25.5" x14ac:dyDescent="0.2">
      <c r="A76" s="22" t="s">
        <v>9052</v>
      </c>
      <c r="B76" s="18" t="s">
        <v>63</v>
      </c>
      <c r="C76" s="19">
        <v>7449006184</v>
      </c>
      <c r="D76" s="19" t="s">
        <v>8719</v>
      </c>
      <c r="E76" s="20"/>
      <c r="F76" s="21"/>
      <c r="G76" s="20"/>
      <c r="H76" s="20"/>
      <c r="I76" s="21"/>
      <c r="J76" s="21">
        <f>SUMIFS(Таблица1[Количество вакансий],Таблица1[ИНН предприятия],C76,Таблица1[Наименование предприятия],D76,Таблица1[Субъект РФ],B76)</f>
        <v>1436</v>
      </c>
      <c r="K76" s="21">
        <f>SUMIFS(Таблица1[[с прошлого года ]],Таблица1[ИНН предприятия],C76,Таблица1[Наименование предприятия],D76,Таблица1[Субъект РФ],B76)</f>
        <v>109</v>
      </c>
      <c r="L76" s="21">
        <f>SUMIFS(Таблица1[Количество вакансий, закрытых иными способами],Таблица1[ИНН предприятия],C76,Таблица1[Наименование предприятия],D76,Таблица1[Субъект РФ],B76)</f>
        <v>0</v>
      </c>
      <c r="M76" s="39" t="str">
        <f t="shared" si="16"/>
        <v>ВЕРНО</v>
      </c>
      <c r="N76" s="36">
        <f>COUNTIF('Выпадающие списки'!$I$2:$I$154,Таблица13453[[#This Row],[гр.2]])</f>
        <v>1</v>
      </c>
      <c r="O76" s="36">
        <f>COUNTIF('Выпадающие списки'!$J$2:$J$154,Таблица13453[[#This Row],[гр.3]])</f>
        <v>1</v>
      </c>
      <c r="P76" s="15">
        <f>COUNTIF('Выпадающие списки'!$K$2:$K$154,_xlfn.TEXTJOIN(,FALSE,Таблица13453[[#This Row],[гр.2]],Таблица13453[[#This Row],[гр.3]]))</f>
        <v>1</v>
      </c>
    </row>
    <row r="77" spans="1:16" ht="51" x14ac:dyDescent="0.2">
      <c r="A77" s="22" t="s">
        <v>9053</v>
      </c>
      <c r="B77" s="18" t="s">
        <v>63</v>
      </c>
      <c r="C77" s="19">
        <v>7452027843</v>
      </c>
      <c r="D77" s="19" t="s">
        <v>8739</v>
      </c>
      <c r="E77" s="20" t="s">
        <v>10098</v>
      </c>
      <c r="F77" s="21"/>
      <c r="G77" s="20" t="s">
        <v>10099</v>
      </c>
      <c r="H77" s="20" t="s">
        <v>10100</v>
      </c>
      <c r="I77" s="21">
        <v>6</v>
      </c>
      <c r="J77" s="21">
        <f>SUMIFS(Таблица1[Количество вакансий],Таблица1[ИНН предприятия],C77,Таблица1[Наименование предприятия],D77,Таблица1[Субъект РФ],B77)</f>
        <v>63</v>
      </c>
      <c r="K77" s="21">
        <f>SUMIFS(Таблица1[[с прошлого года ]],Таблица1[ИНН предприятия],C77,Таблица1[Наименование предприятия],D77,Таблица1[Субъект РФ],B77)</f>
        <v>17</v>
      </c>
      <c r="L77" s="21">
        <f>SUMIFS(Таблица1[Количество вакансий, закрытых иными способами],Таблица1[ИНН предприятия],C77,Таблица1[Наименование предприятия],D77,Таблица1[Субъект РФ],B77)</f>
        <v>0</v>
      </c>
      <c r="M77" s="39" t="str">
        <f t="shared" ref="M77:M79" si="17">IF(J77&gt;=K77+L77+I77,"ВЕРНО","ОШИБКА: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77" s="36">
        <f>COUNTIF('Выпадающие списки'!$I$2:$I$154,Таблица13453[[#This Row],[гр.2]])</f>
        <v>1</v>
      </c>
      <c r="O77" s="36">
        <f>COUNTIF('Выпадающие списки'!$J$2:$J$154,Таблица13453[[#This Row],[гр.3]])</f>
        <v>1</v>
      </c>
      <c r="P77" s="15">
        <f>COUNTIF('Выпадающие списки'!$K$2:$K$154,_xlfn.TEXTJOIN(,FALSE,Таблица13453[[#This Row],[гр.2]],Таблица13453[[#This Row],[гр.3]]))</f>
        <v>1</v>
      </c>
    </row>
    <row r="78" spans="1:16" ht="25.5" x14ac:dyDescent="0.2">
      <c r="A78" s="22" t="s">
        <v>9053</v>
      </c>
      <c r="B78" s="18" t="s">
        <v>63</v>
      </c>
      <c r="C78" s="19">
        <v>7450001007</v>
      </c>
      <c r="D78" s="19" t="s">
        <v>8730</v>
      </c>
      <c r="E78" s="20" t="s">
        <v>10098</v>
      </c>
      <c r="F78" s="21"/>
      <c r="G78" s="20" t="s">
        <v>10099</v>
      </c>
      <c r="H78" s="20" t="s">
        <v>10100</v>
      </c>
      <c r="I78" s="21">
        <v>0</v>
      </c>
      <c r="J78" s="21">
        <f>SUMIFS(Таблица1[Количество вакансий],Таблица1[ИНН предприятия],C78,Таблица1[Наименование предприятия],D78,Таблица1[Субъект РФ],B78)</f>
        <v>1156</v>
      </c>
      <c r="K78" s="21">
        <f>SUMIFS(Таблица1[[с прошлого года ]],Таблица1[ИНН предприятия],C78,Таблица1[Наименование предприятия],D78,Таблица1[Субъект РФ],B78)</f>
        <v>112</v>
      </c>
      <c r="L78" s="21">
        <f>SUMIFS(Таблица1[Количество вакансий, закрытых иными способами],Таблица1[ИНН предприятия],C78,Таблица1[Наименование предприятия],D78,Таблица1[Субъект РФ],B78)</f>
        <v>0</v>
      </c>
      <c r="M78" s="39" t="str">
        <f t="shared" si="17"/>
        <v>ВЕРНО</v>
      </c>
      <c r="N78" s="36">
        <f>COUNTIF('Выпадающие списки'!$I$2:$I$154,Таблица13453[[#This Row],[гр.2]])</f>
        <v>1</v>
      </c>
      <c r="O78" s="36">
        <f>COUNTIF('Выпадающие списки'!$J$2:$J$154,Таблица13453[[#This Row],[гр.3]])</f>
        <v>1</v>
      </c>
      <c r="P78" s="15">
        <f>COUNTIF('Выпадающие списки'!$K$2:$K$154,_xlfn.TEXTJOIN(,FALSE,Таблица13453[[#This Row],[гр.2]],Таблица13453[[#This Row],[гр.3]]))</f>
        <v>1</v>
      </c>
    </row>
    <row r="79" spans="1:16" ht="25.5" x14ac:dyDescent="0.2">
      <c r="A79" s="22" t="s">
        <v>9053</v>
      </c>
      <c r="B79" s="18" t="s">
        <v>63</v>
      </c>
      <c r="C79" s="19">
        <v>7449006730</v>
      </c>
      <c r="D79" s="19" t="s">
        <v>8722</v>
      </c>
      <c r="E79" s="20" t="s">
        <v>10098</v>
      </c>
      <c r="F79" s="21"/>
      <c r="G79" s="20" t="s">
        <v>10099</v>
      </c>
      <c r="H79" s="20" t="s">
        <v>10100</v>
      </c>
      <c r="I79" s="21">
        <v>0</v>
      </c>
      <c r="J79" s="21">
        <f>SUMIFS(Таблица1[Количество вакансий],Таблица1[ИНН предприятия],C79,Таблица1[Наименование предприятия],D79,Таблица1[Субъект РФ],B79)</f>
        <v>171</v>
      </c>
      <c r="K79" s="21">
        <f>SUMIFS(Таблица1[[с прошлого года ]],Таблица1[ИНН предприятия],C79,Таблица1[Наименование предприятия],D79,Таблица1[Субъект РФ],B79)</f>
        <v>28</v>
      </c>
      <c r="L79" s="21">
        <f>SUMIFS(Таблица1[Количество вакансий, закрытых иными способами],Таблица1[ИНН предприятия],C79,Таблица1[Наименование предприятия],D79,Таблица1[Субъект РФ],B79)</f>
        <v>0</v>
      </c>
      <c r="M79" s="39" t="str">
        <f t="shared" si="17"/>
        <v>ВЕРНО</v>
      </c>
      <c r="N79" s="36">
        <f>COUNTIF('Выпадающие списки'!$I$2:$I$154,Таблица13453[[#This Row],[гр.2]])</f>
        <v>1</v>
      </c>
      <c r="O79" s="36">
        <f>COUNTIF('Выпадающие списки'!$J$2:$J$154,Таблица13453[[#This Row],[гр.3]])</f>
        <v>1</v>
      </c>
      <c r="P79" s="15">
        <f>COUNTIF('Выпадающие списки'!$K$2:$K$154,_xlfn.TEXTJOIN(,FALSE,Таблица13453[[#This Row],[гр.2]],Таблица13453[[#This Row],[гр.3]]))</f>
        <v>1</v>
      </c>
    </row>
    <row r="80" spans="1:16" ht="76.5" x14ac:dyDescent="0.2">
      <c r="A80" s="22" t="s">
        <v>9028</v>
      </c>
      <c r="B80" s="18" t="s">
        <v>63</v>
      </c>
      <c r="C80" s="19">
        <v>7414003633</v>
      </c>
      <c r="D80" s="19" t="s">
        <v>8699</v>
      </c>
      <c r="E80" s="20" t="s">
        <v>10088</v>
      </c>
      <c r="F80" s="21"/>
      <c r="G80" s="16" t="s">
        <v>10089</v>
      </c>
      <c r="H80" s="20" t="s">
        <v>10090</v>
      </c>
      <c r="I80" s="21"/>
      <c r="J80" s="21">
        <f>SUMIFS(Таблица1[Количество вакансий],Таблица1[ИНН предприятия],C80,Таблица1[Наименование предприятия],D80,Таблица1[Субъект РФ],B80)</f>
        <v>305</v>
      </c>
      <c r="K80" s="21">
        <f>SUMIFS(Таблица1[[с прошлого года ]],Таблица1[ИНН предприятия],C80,Таблица1[Наименование предприятия],D80,Таблица1[Субъект РФ],B80)</f>
        <v>82</v>
      </c>
      <c r="L80" s="21">
        <f>SUMIFS(Таблица1[Количество вакансий, закрытых иными способами],Таблица1[ИНН предприятия],C80,Таблица1[Наименование предприятия],D80,Таблица1[Субъект РФ],B80)</f>
        <v>0</v>
      </c>
      <c r="M80" s="39" t="str">
        <f>IF(J80&gt;=K80+L80+I80,"ВЕРНО","ОШИБКА: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80" s="36">
        <f>COUNTIF('Выпадающие списки'!$I$2:$I$154,Таблица13453[[#This Row],[гр.2]])</f>
        <v>1</v>
      </c>
      <c r="O80" s="36">
        <f>COUNTIF('Выпадающие списки'!$J$2:$J$154,Таблица13453[[#This Row],[гр.3]])</f>
        <v>1</v>
      </c>
      <c r="P80" s="15">
        <f>COUNTIF('Выпадающие списки'!$K$2:$K$154,_xlfn.TEXTJOIN(,FALSE,Таблица13453[[#This Row],[гр.2]],Таблица13453[[#This Row],[гр.3]]))</f>
        <v>1</v>
      </c>
    </row>
    <row r="81" spans="1:16" ht="51" x14ac:dyDescent="0.2">
      <c r="A81" s="22" t="s">
        <v>9028</v>
      </c>
      <c r="B81" s="18" t="s">
        <v>63</v>
      </c>
      <c r="C81" s="19">
        <v>7414001428</v>
      </c>
      <c r="D81" s="19" t="s">
        <v>8697</v>
      </c>
      <c r="E81" s="20" t="s">
        <v>10088</v>
      </c>
      <c r="F81" s="21"/>
      <c r="G81" s="20"/>
      <c r="H81" s="20" t="s">
        <v>10090</v>
      </c>
      <c r="I81" s="21"/>
      <c r="J81" s="21">
        <f>SUMIFS(Таблица1[Количество вакансий],Таблица1[ИНН предприятия],C81,Таблица1[Наименование предприятия],D81,Таблица1[Субъект РФ],B81)</f>
        <v>57</v>
      </c>
      <c r="K81" s="21">
        <f>SUMIFS(Таблица1[[с прошлого года ]],Таблица1[ИНН предприятия],C81,Таблица1[Наименование предприятия],D81,Таблица1[Субъект РФ],B81)</f>
        <v>15</v>
      </c>
      <c r="L81" s="21">
        <f>SUMIFS(Таблица1[Количество вакансий, закрытых иными способами],Таблица1[ИНН предприятия],C81,Таблица1[Наименование предприятия],D81,Таблица1[Субъект РФ],B81)</f>
        <v>0</v>
      </c>
      <c r="M81" s="39" t="str">
        <f>IF(J81&gt;=K81+L81+I81,"ВЕРНО","ОШИБКА: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81" s="36">
        <f>COUNTIF('Выпадающие списки'!$I$2:$I$154,Таблица13453[[#This Row],[гр.2]])</f>
        <v>1</v>
      </c>
      <c r="O81" s="36">
        <f>COUNTIF('Выпадающие списки'!$J$2:$J$154,Таблица13453[[#This Row],[гр.3]])</f>
        <v>1</v>
      </c>
      <c r="P81" s="15">
        <f>COUNTIF('Выпадающие списки'!$K$2:$K$154,_xlfn.TEXTJOIN(,FALSE,Таблица13453[[#This Row],[гр.2]],Таблица13453[[#This Row],[гр.3]]))</f>
        <v>1</v>
      </c>
    </row>
    <row r="82" spans="1:16" ht="89.25" x14ac:dyDescent="0.2">
      <c r="A82" s="22" t="s">
        <v>9028</v>
      </c>
      <c r="B82" s="18" t="s">
        <v>63</v>
      </c>
      <c r="C82" s="19">
        <v>7445024922</v>
      </c>
      <c r="D82" s="19" t="s">
        <v>8713</v>
      </c>
      <c r="E82" s="16" t="s">
        <v>10091</v>
      </c>
      <c r="F82" s="107"/>
      <c r="G82" s="16" t="s">
        <v>10089</v>
      </c>
      <c r="H82" s="16" t="s">
        <v>10090</v>
      </c>
      <c r="I82" s="21"/>
      <c r="J82" s="21">
        <f>SUMIFS(Таблица1[Количество вакансий],Таблица1[ИНН предприятия],C82,Таблица1[Наименование предприятия],D82,Таблица1[Субъект РФ],B82)</f>
        <v>33</v>
      </c>
      <c r="K82" s="21">
        <f>SUMIFS(Таблица1[[с прошлого года ]],Таблица1[ИНН предприятия],C82,Таблица1[Наименование предприятия],D82,Таблица1[Субъект РФ],B82)</f>
        <v>7</v>
      </c>
      <c r="L82" s="21">
        <f>SUMIFS(Таблица1[Количество вакансий, закрытых иными способами],Таблица1[ИНН предприятия],C82,Таблица1[Наименование предприятия],D82,Таблица1[Субъект РФ],B82)</f>
        <v>0</v>
      </c>
      <c r="M82" s="22" t="str">
        <f t="shared" si="0"/>
        <v>ВЕРНО</v>
      </c>
      <c r="N82" s="36">
        <f>COUNTIF('Выпадающие списки'!$I$2:$I$154,Таблица13453[[#This Row],[гр.2]])</f>
        <v>1</v>
      </c>
      <c r="O82" s="36">
        <f>COUNTIF('Выпадающие списки'!$J$2:$J$154,Таблица13453[[#This Row],[гр.3]])</f>
        <v>1</v>
      </c>
      <c r="P82" s="15">
        <f>COUNTIF('Выпадающие списки'!$K$2:$K$154,_xlfn.TEXTJOIN(,FALSE,Таблица13453[[#This Row],[гр.2]],Таблица13453[[#This Row],[гр.3]]))</f>
        <v>1</v>
      </c>
    </row>
    <row r="83" spans="1:16" ht="89.25" x14ac:dyDescent="0.2">
      <c r="A83" s="22" t="s">
        <v>9028</v>
      </c>
      <c r="B83" s="18" t="s">
        <v>63</v>
      </c>
      <c r="C83" s="19">
        <v>7445033042</v>
      </c>
      <c r="D83" s="19" t="s">
        <v>8715</v>
      </c>
      <c r="E83" s="16" t="s">
        <v>10092</v>
      </c>
      <c r="F83" s="107"/>
      <c r="G83" s="16" t="s">
        <v>10089</v>
      </c>
      <c r="H83" s="16" t="s">
        <v>10090</v>
      </c>
      <c r="I83" s="21"/>
      <c r="J83" s="21">
        <f>SUMIFS(Таблица1[Количество вакансий],Таблица1[ИНН предприятия],C83,Таблица1[Наименование предприятия],D83,Таблица1[Субъект РФ],B83)</f>
        <v>171</v>
      </c>
      <c r="K83" s="21">
        <f>SUMIFS(Таблица1[[с прошлого года ]],Таблица1[ИНН предприятия],C83,Таблица1[Наименование предприятия],D83,Таблица1[Субъект РФ],B83)</f>
        <v>36</v>
      </c>
      <c r="L83" s="21">
        <f>SUMIFS(Таблица1[Количество вакансий, закрытых иными способами],Таблица1[ИНН предприятия],C83,Таблица1[Наименование предприятия],D83,Таблица1[Субъект РФ],B83)</f>
        <v>0</v>
      </c>
      <c r="M83" s="22" t="str">
        <f t="shared" si="0"/>
        <v>ВЕРНО</v>
      </c>
      <c r="N83" s="36">
        <f>COUNTIF('Выпадающие списки'!$I$2:$I$154,Таблица13453[[#This Row],[гр.2]])</f>
        <v>1</v>
      </c>
      <c r="O83" s="36">
        <f>COUNTIF('Выпадающие списки'!$J$2:$J$154,Таблица13453[[#This Row],[гр.3]])</f>
        <v>1</v>
      </c>
      <c r="P83" s="15">
        <f>COUNTIF('Выпадающие списки'!$K$2:$K$154,_xlfn.TEXTJOIN(,FALSE,Таблица13453[[#This Row],[гр.2]],Таблица13453[[#This Row],[гр.3]]))</f>
        <v>1</v>
      </c>
    </row>
    <row r="84" spans="1:16" ht="89.25" x14ac:dyDescent="0.2">
      <c r="A84" s="22" t="s">
        <v>9028</v>
      </c>
      <c r="B84" s="18" t="s">
        <v>63</v>
      </c>
      <c r="C84" s="19">
        <v>7455025700</v>
      </c>
      <c r="D84" s="19" t="s">
        <v>8755</v>
      </c>
      <c r="E84" s="16" t="s">
        <v>10093</v>
      </c>
      <c r="F84" s="107"/>
      <c r="G84" s="16" t="s">
        <v>10089</v>
      </c>
      <c r="H84" s="16" t="s">
        <v>10090</v>
      </c>
      <c r="I84" s="21"/>
      <c r="J84" s="21">
        <f>SUMIFS(Таблица1[Количество вакансий],Таблица1[ИНН предприятия],C84,Таблица1[Наименование предприятия],D84,Таблица1[Субъект РФ],B84)</f>
        <v>107</v>
      </c>
      <c r="K84" s="21">
        <f>SUMIFS(Таблица1[[с прошлого года ]],Таблица1[ИНН предприятия],C84,Таблица1[Наименование предприятия],D84,Таблица1[Субъект РФ],B84)</f>
        <v>12</v>
      </c>
      <c r="L84" s="21">
        <f>SUMIFS(Таблица1[Количество вакансий, закрытых иными способами],Таблица1[ИНН предприятия],C84,Таблица1[Наименование предприятия],D84,Таблица1[Субъект РФ],B84)</f>
        <v>0</v>
      </c>
      <c r="M84" s="22" t="str">
        <f t="shared" si="0"/>
        <v>ВЕРНО</v>
      </c>
      <c r="N84" s="36">
        <f>COUNTIF('Выпадающие списки'!$I$2:$I$154,Таблица13453[[#This Row],[гр.2]])</f>
        <v>1</v>
      </c>
      <c r="O84" s="36">
        <f>COUNTIF('Выпадающие списки'!$J$2:$J$154,Таблица13453[[#This Row],[гр.3]])</f>
        <v>1</v>
      </c>
      <c r="P84" s="15">
        <f>COUNTIF('Выпадающие списки'!$K$2:$K$154,_xlfn.TEXTJOIN(,FALSE,Таблица13453[[#This Row],[гр.2]],Таблица13453[[#This Row],[гр.3]]))</f>
        <v>1</v>
      </c>
    </row>
    <row r="85" spans="1:16" ht="51" x14ac:dyDescent="0.2">
      <c r="A85" s="22" t="s">
        <v>9062</v>
      </c>
      <c r="B85" s="18" t="s">
        <v>63</v>
      </c>
      <c r="C85" s="19">
        <v>7405000428</v>
      </c>
      <c r="D85" s="19" t="s">
        <v>8692</v>
      </c>
      <c r="E85" s="20" t="s">
        <v>10107</v>
      </c>
      <c r="F85" s="21">
        <v>1</v>
      </c>
      <c r="G85" s="20" t="s">
        <v>10108</v>
      </c>
      <c r="H85" s="20" t="s">
        <v>10109</v>
      </c>
      <c r="I85" s="21">
        <v>0</v>
      </c>
      <c r="J85" s="21">
        <f>SUMIFS(Таблица1[Количество вакансий],Таблица1[ИНН предприятия],C85,Таблица1[Наименование предприятия],D85,Таблица1[Субъект РФ],B85)</f>
        <v>81</v>
      </c>
      <c r="K85" s="21">
        <f>SUMIFS(Таблица1[[с прошлого года ]],Таблица1[ИНН предприятия],C85,Таблица1[Наименование предприятия],D85,Таблица1[Субъект РФ],B85)</f>
        <v>3</v>
      </c>
      <c r="L85" s="21">
        <f>SUMIFS(Таблица1[Количество вакансий, закрытых иными способами],Таблица1[ИНН предприятия],C85,Таблица1[Наименование предприятия],D85,Таблица1[Субъект РФ],B85)</f>
        <v>0</v>
      </c>
      <c r="M85" s="39" t="str">
        <f>IF(J85&gt;=K85+L85+I85,"ВЕРНО","ОШИБКА: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85" s="36">
        <f>COUNTIF('Выпадающие списки'!$I$2:$I$154,Таблица13453[[#This Row],[гр.2]])</f>
        <v>1</v>
      </c>
      <c r="O85" s="36">
        <f>COUNTIF('Выпадающие списки'!$J$2:$J$154,Таблица13453[[#This Row],[гр.3]])</f>
        <v>1</v>
      </c>
      <c r="P85" s="15">
        <f>COUNTIF('Выпадающие списки'!$K$2:$K$154,_xlfn.TEXTJOIN(,FALSE,Таблица13453[[#This Row],[гр.2]],Таблица13453[[#This Row],[гр.3]]))</f>
        <v>1</v>
      </c>
    </row>
    <row r="86" spans="1:16" ht="51" x14ac:dyDescent="0.2">
      <c r="A86" s="22" t="s">
        <v>9057</v>
      </c>
      <c r="B86" s="18" t="s">
        <v>63</v>
      </c>
      <c r="C86" s="19">
        <v>7451211335</v>
      </c>
      <c r="D86" s="19" t="s">
        <v>8737</v>
      </c>
      <c r="E86" s="20"/>
      <c r="F86" s="21"/>
      <c r="G86" s="20"/>
      <c r="H86" s="20"/>
      <c r="I86" s="21"/>
      <c r="J86" s="21">
        <f>SUMIFS(Таблица1[Количество вакансий],Таблица1[ИНН предприятия],C86,Таблица1[Наименование предприятия],D86,Таблица1[Субъект РФ],B86)</f>
        <v>88</v>
      </c>
      <c r="K86" s="21">
        <f>SUMIFS(Таблица1[[с прошлого года ]],Таблица1[ИНН предприятия],C86,Таблица1[Наименование предприятия],D86,Таблица1[Субъект РФ],B86)</f>
        <v>11</v>
      </c>
      <c r="L86" s="21">
        <f>SUMIFS(Таблица1[Количество вакансий, закрытых иными способами],Таблица1[ИНН предприятия],C86,Таблица1[Наименование предприятия],D86,Таблица1[Субъект РФ],B86)</f>
        <v>0</v>
      </c>
      <c r="M86" s="39" t="str">
        <f t="shared" ref="M86:M100" si="18">IF(J86&gt;=K86+L86+I86,"ВЕРНО","ОШИБКА: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86" s="36">
        <f>COUNTIF('Выпадающие списки'!$I$2:$I$154,Таблица13453[[#This Row],[гр.2]])</f>
        <v>1</v>
      </c>
      <c r="O86" s="36">
        <f>COUNTIF('Выпадающие списки'!$J$2:$J$154,Таблица13453[[#This Row],[гр.3]])</f>
        <v>1</v>
      </c>
      <c r="P86" s="15">
        <f>COUNTIF('Выпадающие списки'!$K$2:$K$154,_xlfn.TEXTJOIN(,FALSE,Таблица13453[[#This Row],[гр.2]],Таблица13453[[#This Row],[гр.3]]))</f>
        <v>1</v>
      </c>
    </row>
    <row r="87" spans="1:16" ht="25.5" x14ac:dyDescent="0.2">
      <c r="A87" s="22" t="s">
        <v>9057</v>
      </c>
      <c r="B87" s="18" t="s">
        <v>63</v>
      </c>
      <c r="C87" s="19">
        <v>7453140915</v>
      </c>
      <c r="D87" s="19" t="s">
        <v>8753</v>
      </c>
      <c r="E87" s="20"/>
      <c r="F87" s="21"/>
      <c r="G87" s="20"/>
      <c r="H87" s="20"/>
      <c r="I87" s="21"/>
      <c r="J87" s="21">
        <f>SUMIFS(Таблица1[Количество вакансий],Таблица1[ИНН предприятия],C87,Таблица1[Наименование предприятия],D87,Таблица1[Субъект РФ],B87)</f>
        <v>18</v>
      </c>
      <c r="K87" s="21">
        <f>SUMIFS(Таблица1[[с прошлого года ]],Таблица1[ИНН предприятия],C87,Таблица1[Наименование предприятия],D87,Таблица1[Субъект РФ],B87)</f>
        <v>0</v>
      </c>
      <c r="L87" s="21">
        <f>SUMIFS(Таблица1[Количество вакансий, закрытых иными способами],Таблица1[ИНН предприятия],C87,Таблица1[Наименование предприятия],D87,Таблица1[Субъект РФ],B87)</f>
        <v>0</v>
      </c>
      <c r="M87" s="39" t="str">
        <f t="shared" si="18"/>
        <v>ВЕРНО</v>
      </c>
      <c r="N87" s="36">
        <f>COUNTIF('Выпадающие списки'!$I$2:$I$154,Таблица13453[[#This Row],[гр.2]])</f>
        <v>1</v>
      </c>
      <c r="O87" s="36">
        <f>COUNTIF('Выпадающие списки'!$J$2:$J$154,Таблица13453[[#This Row],[гр.3]])</f>
        <v>1</v>
      </c>
      <c r="P87" s="15">
        <f>COUNTIF('Выпадающие списки'!$K$2:$K$154,_xlfn.TEXTJOIN(,FALSE,Таблица13453[[#This Row],[гр.2]],Таблица13453[[#This Row],[гр.3]]))</f>
        <v>1</v>
      </c>
    </row>
    <row r="88" spans="1:16" x14ac:dyDescent="0.2">
      <c r="A88" s="22" t="s">
        <v>9057</v>
      </c>
      <c r="B88" s="18" t="s">
        <v>63</v>
      </c>
      <c r="C88" s="19">
        <v>7449105883</v>
      </c>
      <c r="D88" s="19" t="s">
        <v>8727</v>
      </c>
      <c r="E88" s="20"/>
      <c r="F88" s="21"/>
      <c r="G88" s="20"/>
      <c r="H88" s="20"/>
      <c r="I88" s="21"/>
      <c r="J88" s="21">
        <f>SUMIFS(Таблица1[Количество вакансий],Таблица1[ИНН предприятия],C88,Таблица1[Наименование предприятия],D88,Таблица1[Субъект РФ],B88)</f>
        <v>10</v>
      </c>
      <c r="K88" s="21">
        <f>SUMIFS(Таблица1[[с прошлого года ]],Таблица1[ИНН предприятия],C88,Таблица1[Наименование предприятия],D88,Таблица1[Субъект РФ],B88)</f>
        <v>0</v>
      </c>
      <c r="L88" s="21">
        <f>SUMIFS(Таблица1[Количество вакансий, закрытых иными способами],Таблица1[ИНН предприятия],C88,Таблица1[Наименование предприятия],D88,Таблица1[Субъект РФ],B88)</f>
        <v>0</v>
      </c>
      <c r="M88" s="39" t="str">
        <f t="shared" si="18"/>
        <v>ВЕРНО</v>
      </c>
      <c r="N88" s="36">
        <f>COUNTIF('Выпадающие списки'!$I$2:$I$154,Таблица13453[[#This Row],[гр.2]])</f>
        <v>1</v>
      </c>
      <c r="O88" s="36">
        <f>COUNTIF('Выпадающие списки'!$J$2:$J$154,Таблица13453[[#This Row],[гр.3]])</f>
        <v>1</v>
      </c>
      <c r="P88" s="15">
        <f>COUNTIF('Выпадающие списки'!$K$2:$K$154,_xlfn.TEXTJOIN(,FALSE,Таблица13453[[#This Row],[гр.2]],Таблица13453[[#This Row],[гр.3]]))</f>
        <v>1</v>
      </c>
    </row>
    <row r="89" spans="1:16" ht="38.25" x14ac:dyDescent="0.2">
      <c r="A89" s="22" t="s">
        <v>9057</v>
      </c>
      <c r="B89" s="18" t="s">
        <v>63</v>
      </c>
      <c r="C89" s="19">
        <v>7449114775</v>
      </c>
      <c r="D89" s="19" t="s">
        <v>8728</v>
      </c>
      <c r="E89" s="20"/>
      <c r="F89" s="21"/>
      <c r="G89" s="20"/>
      <c r="H89" s="20"/>
      <c r="I89" s="21"/>
      <c r="J89" s="21">
        <f>SUMIFS(Таблица1[Количество вакансий],Таблица1[ИНН предприятия],C89,Таблица1[Наименование предприятия],D89,Таблица1[Субъект РФ],B89)</f>
        <v>17</v>
      </c>
      <c r="K89" s="21">
        <f>SUMIFS(Таблица1[[с прошлого года ]],Таблица1[ИНН предприятия],C89,Таблица1[Наименование предприятия],D89,Таблица1[Субъект РФ],B89)</f>
        <v>6</v>
      </c>
      <c r="L89" s="21">
        <f>SUMIFS(Таблица1[Количество вакансий, закрытых иными способами],Таблица1[ИНН предприятия],C89,Таблица1[Наименование предприятия],D89,Таблица1[Субъект РФ],B89)</f>
        <v>0</v>
      </c>
      <c r="M89" s="39" t="str">
        <f t="shared" si="18"/>
        <v>ВЕРНО</v>
      </c>
      <c r="N89" s="36">
        <f>COUNTIF('Выпадающие списки'!$I$2:$I$154,Таблица13453[[#This Row],[гр.2]])</f>
        <v>1</v>
      </c>
      <c r="O89" s="36">
        <f>COUNTIF('Выпадающие списки'!$J$2:$J$154,Таблица13453[[#This Row],[гр.3]])</f>
        <v>1</v>
      </c>
      <c r="P89" s="15">
        <f>COUNTIF('Выпадающие списки'!$K$2:$K$154,_xlfn.TEXTJOIN(,FALSE,Таблица13453[[#This Row],[гр.2]],Таблица13453[[#This Row],[гр.3]]))</f>
        <v>1</v>
      </c>
    </row>
    <row r="90" spans="1:16" ht="25.5" x14ac:dyDescent="0.2">
      <c r="A90" s="22" t="s">
        <v>9057</v>
      </c>
      <c r="B90" s="18" t="s">
        <v>63</v>
      </c>
      <c r="C90" s="19">
        <v>7453006148</v>
      </c>
      <c r="D90" s="19" t="s">
        <v>8750</v>
      </c>
      <c r="E90" s="20"/>
      <c r="F90" s="21"/>
      <c r="G90" s="20"/>
      <c r="H90" s="20"/>
      <c r="I90" s="21"/>
      <c r="J90" s="21">
        <f>SUMIFS(Таблица1[Количество вакансий],Таблица1[ИНН предприятия],C90,Таблица1[Наименование предприятия],D90,Таблица1[Субъект РФ],B90)</f>
        <v>27</v>
      </c>
      <c r="K90" s="21">
        <f>SUMIFS(Таблица1[[с прошлого года ]],Таблица1[ИНН предприятия],C90,Таблица1[Наименование предприятия],D90,Таблица1[Субъект РФ],B90)</f>
        <v>5</v>
      </c>
      <c r="L90" s="21">
        <f>SUMIFS(Таблица1[Количество вакансий, закрытых иными способами],Таблица1[ИНН предприятия],C90,Таблица1[Наименование предприятия],D90,Таблица1[Субъект РФ],B90)</f>
        <v>0</v>
      </c>
      <c r="M90" s="39" t="str">
        <f t="shared" si="18"/>
        <v>ВЕРНО</v>
      </c>
      <c r="N90" s="36">
        <f>COUNTIF('Выпадающие списки'!$I$2:$I$154,Таблица13453[[#This Row],[гр.2]])</f>
        <v>1</v>
      </c>
      <c r="O90" s="36">
        <f>COUNTIF('Выпадающие списки'!$J$2:$J$154,Таблица13453[[#This Row],[гр.3]])</f>
        <v>1</v>
      </c>
      <c r="P90" s="15">
        <f>COUNTIF('Выпадающие списки'!$K$2:$K$154,_xlfn.TEXTJOIN(,FALSE,Таблица13453[[#This Row],[гр.2]],Таблица13453[[#This Row],[гр.3]]))</f>
        <v>1</v>
      </c>
    </row>
    <row r="91" spans="1:16" ht="25.5" x14ac:dyDescent="0.2">
      <c r="A91" s="22" t="s">
        <v>9057</v>
      </c>
      <c r="B91" s="18" t="s">
        <v>63</v>
      </c>
      <c r="C91" s="19">
        <v>7449000721</v>
      </c>
      <c r="D91" s="19" t="s">
        <v>8718</v>
      </c>
      <c r="E91" s="20"/>
      <c r="F91" s="21"/>
      <c r="G91" s="20"/>
      <c r="H91" s="20"/>
      <c r="I91" s="21"/>
      <c r="J91" s="21">
        <f>SUMIFS(Таблица1[Количество вакансий],Таблица1[ИНН предприятия],C91,Таблица1[Наименование предприятия],D91,Таблица1[Субъект РФ],B91)</f>
        <v>31</v>
      </c>
      <c r="K91" s="21">
        <f>SUMIFS(Таблица1[[с прошлого года ]],Таблица1[ИНН предприятия],C91,Таблица1[Наименование предприятия],D91,Таблица1[Субъект РФ],B91)</f>
        <v>3</v>
      </c>
      <c r="L91" s="21">
        <f>SUMIFS(Таблица1[Количество вакансий, закрытых иными способами],Таблица1[ИНН предприятия],C91,Таблица1[Наименование предприятия],D91,Таблица1[Субъект РФ],B91)</f>
        <v>0</v>
      </c>
      <c r="M91" s="39" t="str">
        <f t="shared" si="18"/>
        <v>ВЕРНО</v>
      </c>
      <c r="N91" s="36">
        <f>COUNTIF('Выпадающие списки'!$I$2:$I$154,Таблица13453[[#This Row],[гр.2]])</f>
        <v>1</v>
      </c>
      <c r="O91" s="36">
        <f>COUNTIF('Выпадающие списки'!$J$2:$J$154,Таблица13453[[#This Row],[гр.3]])</f>
        <v>1</v>
      </c>
      <c r="P91" s="15">
        <f>COUNTIF('Выпадающие списки'!$K$2:$K$154,_xlfn.TEXTJOIN(,FALSE,Таблица13453[[#This Row],[гр.2]],Таблица13453[[#This Row],[гр.3]]))</f>
        <v>1</v>
      </c>
    </row>
    <row r="92" spans="1:16" ht="51" x14ac:dyDescent="0.2">
      <c r="A92" s="22" t="s">
        <v>9057</v>
      </c>
      <c r="B92" s="18" t="s">
        <v>63</v>
      </c>
      <c r="C92" s="19">
        <v>7452027843</v>
      </c>
      <c r="D92" s="19" t="s">
        <v>8739</v>
      </c>
      <c r="E92" s="20"/>
      <c r="F92" s="21"/>
      <c r="G92" s="20"/>
      <c r="H92" s="20"/>
      <c r="I92" s="21"/>
      <c r="J92" s="21">
        <f>SUMIFS(Таблица1[Количество вакансий],Таблица1[ИНН предприятия],C92,Таблица1[Наименование предприятия],D92,Таблица1[Субъект РФ],B92)</f>
        <v>63</v>
      </c>
      <c r="K92" s="21">
        <f>SUMIFS(Таблица1[[с прошлого года ]],Таблица1[ИНН предприятия],C92,Таблица1[Наименование предприятия],D92,Таблица1[Субъект РФ],B92)</f>
        <v>17</v>
      </c>
      <c r="L92" s="21">
        <f>SUMIFS(Таблица1[Количество вакансий, закрытых иными способами],Таблица1[ИНН предприятия],C92,Таблица1[Наименование предприятия],D92,Таблица1[Субъект РФ],B92)</f>
        <v>0</v>
      </c>
      <c r="M92" s="39" t="str">
        <f t="shared" si="18"/>
        <v>ВЕРНО</v>
      </c>
      <c r="N92" s="36">
        <f>COUNTIF('Выпадающие списки'!$I$2:$I$154,Таблица13453[[#This Row],[гр.2]])</f>
        <v>1</v>
      </c>
      <c r="O92" s="36">
        <f>COUNTIF('Выпадающие списки'!$J$2:$J$154,Таблица13453[[#This Row],[гр.3]])</f>
        <v>1</v>
      </c>
      <c r="P92" s="15">
        <f>COUNTIF('Выпадающие списки'!$K$2:$K$154,_xlfn.TEXTJOIN(,FALSE,Таблица13453[[#This Row],[гр.2]],Таблица13453[[#This Row],[гр.3]]))</f>
        <v>1</v>
      </c>
    </row>
    <row r="93" spans="1:16" ht="25.5" x14ac:dyDescent="0.2">
      <c r="A93" s="22" t="s">
        <v>9057</v>
      </c>
      <c r="B93" s="18" t="s">
        <v>63</v>
      </c>
      <c r="C93" s="19">
        <v>7449006184</v>
      </c>
      <c r="D93" s="19" t="s">
        <v>8719</v>
      </c>
      <c r="E93" s="20"/>
      <c r="F93" s="21"/>
      <c r="G93" s="20"/>
      <c r="H93" s="20"/>
      <c r="I93" s="21"/>
      <c r="J93" s="21">
        <f>SUMIFS(Таблица1[Количество вакансий],Таблица1[ИНН предприятия],C93,Таблица1[Наименование предприятия],D93,Таблица1[Субъект РФ],B93)</f>
        <v>1436</v>
      </c>
      <c r="K93" s="21">
        <f>SUMIFS(Таблица1[[с прошлого года ]],Таблица1[ИНН предприятия],C93,Таблица1[Наименование предприятия],D93,Таблица1[Субъект РФ],B93)</f>
        <v>109</v>
      </c>
      <c r="L93" s="21">
        <f>SUMIFS(Таблица1[Количество вакансий, закрытых иными способами],Таблица1[ИНН предприятия],C93,Таблица1[Наименование предприятия],D93,Таблица1[Субъект РФ],B93)</f>
        <v>0</v>
      </c>
      <c r="M93" s="39" t="str">
        <f t="shared" si="18"/>
        <v>ВЕРНО</v>
      </c>
      <c r="N93" s="36">
        <f>COUNTIF('Выпадающие списки'!$I$2:$I$154,Таблица13453[[#This Row],[гр.2]])</f>
        <v>1</v>
      </c>
      <c r="O93" s="36">
        <f>COUNTIF('Выпадающие списки'!$J$2:$J$154,Таблица13453[[#This Row],[гр.3]])</f>
        <v>1</v>
      </c>
      <c r="P93" s="15">
        <f>COUNTIF('Выпадающие списки'!$K$2:$K$154,_xlfn.TEXTJOIN(,FALSE,Таблица13453[[#This Row],[гр.2]],Таблица13453[[#This Row],[гр.3]]))</f>
        <v>1</v>
      </c>
    </row>
    <row r="94" spans="1:16" ht="38.25" x14ac:dyDescent="0.2">
      <c r="A94" s="22" t="s">
        <v>9057</v>
      </c>
      <c r="B94" s="18" t="s">
        <v>63</v>
      </c>
      <c r="C94" s="19">
        <v>7451101283</v>
      </c>
      <c r="D94" s="19" t="s">
        <v>8761</v>
      </c>
      <c r="E94" s="20"/>
      <c r="F94" s="21"/>
      <c r="G94" s="20"/>
      <c r="H94" s="20"/>
      <c r="I94" s="21"/>
      <c r="J94" s="21">
        <f>SUMIFS(Таблица1[Количество вакансий],Таблица1[ИНН предприятия],C94,Таблица1[Наименование предприятия],D94,Таблица1[Субъект РФ],B94)</f>
        <v>12</v>
      </c>
      <c r="K94" s="21">
        <f>SUMIFS(Таблица1[[с прошлого года ]],Таблица1[ИНН предприятия],C94,Таблица1[Наименование предприятия],D94,Таблица1[Субъект РФ],B94)</f>
        <v>1</v>
      </c>
      <c r="L94" s="21">
        <f>SUMIFS(Таблица1[Количество вакансий, закрытых иными способами],Таблица1[ИНН предприятия],C94,Таблица1[Наименование предприятия],D94,Таблица1[Субъект РФ],B94)</f>
        <v>0</v>
      </c>
      <c r="M94" s="39" t="str">
        <f t="shared" si="18"/>
        <v>ВЕРНО</v>
      </c>
      <c r="N94" s="36">
        <f>COUNTIF('Выпадающие списки'!$I$2:$I$154,Таблица13453[[#This Row],[гр.2]])</f>
        <v>1</v>
      </c>
      <c r="O94" s="36">
        <f>COUNTIF('Выпадающие списки'!$J$2:$J$154,Таблица13453[[#This Row],[гр.3]])</f>
        <v>1</v>
      </c>
      <c r="P94" s="15">
        <f>COUNTIF('Выпадающие списки'!$K$2:$K$154,_xlfn.TEXTJOIN(,FALSE,Таблица13453[[#This Row],[гр.2]],Таблица13453[[#This Row],[гр.3]]))</f>
        <v>1</v>
      </c>
    </row>
    <row r="95" spans="1:16" ht="38.25" x14ac:dyDescent="0.2">
      <c r="A95" s="22" t="s">
        <v>9057</v>
      </c>
      <c r="B95" s="18" t="s">
        <v>63</v>
      </c>
      <c r="C95" s="19">
        <v>7449044990</v>
      </c>
      <c r="D95" s="19" t="s">
        <v>8724</v>
      </c>
      <c r="E95" s="20"/>
      <c r="F95" s="21"/>
      <c r="G95" s="20"/>
      <c r="H95" s="20"/>
      <c r="I95" s="21"/>
      <c r="J95" s="21">
        <f>SUMIFS(Таблица1[Количество вакансий],Таблица1[ИНН предприятия],C95,Таблица1[Наименование предприятия],D95,Таблица1[Субъект РФ],B95)</f>
        <v>131</v>
      </c>
      <c r="K95" s="21">
        <f>SUMIFS(Таблица1[[с прошлого года ]],Таблица1[ИНН предприятия],C95,Таблица1[Наименование предприятия],D95,Таблица1[Субъект РФ],B95)</f>
        <v>18</v>
      </c>
      <c r="L95" s="21">
        <f>SUMIFS(Таблица1[Количество вакансий, закрытых иными способами],Таблица1[ИНН предприятия],C95,Таблица1[Наименование предприятия],D95,Таблица1[Субъект РФ],B95)</f>
        <v>0</v>
      </c>
      <c r="M95" s="39" t="str">
        <f t="shared" si="18"/>
        <v>ВЕРНО</v>
      </c>
      <c r="N95" s="36">
        <f>COUNTIF('Выпадающие списки'!$I$2:$I$154,Таблица13453[[#This Row],[гр.2]])</f>
        <v>1</v>
      </c>
      <c r="O95" s="36">
        <f>COUNTIF('Выпадающие списки'!$J$2:$J$154,Таблица13453[[#This Row],[гр.3]])</f>
        <v>1</v>
      </c>
      <c r="P95" s="15">
        <f>COUNTIF('Выпадающие списки'!$K$2:$K$154,_xlfn.TEXTJOIN(,FALSE,Таблица13453[[#This Row],[гр.2]],Таблица13453[[#This Row],[гр.3]]))</f>
        <v>1</v>
      </c>
    </row>
    <row r="96" spans="1:16" x14ac:dyDescent="0.2">
      <c r="A96" s="22" t="s">
        <v>9057</v>
      </c>
      <c r="B96" s="18" t="s">
        <v>63</v>
      </c>
      <c r="C96" s="19">
        <v>7448194986</v>
      </c>
      <c r="D96" s="19" t="s">
        <v>8763</v>
      </c>
      <c r="E96" s="20"/>
      <c r="F96" s="21"/>
      <c r="G96" s="20"/>
      <c r="H96" s="20"/>
      <c r="I96" s="21"/>
      <c r="J96" s="21">
        <f>SUMIFS(Таблица1[Количество вакансий],Таблица1[ИНН предприятия],C96,Таблица1[Наименование предприятия],D96,Таблица1[Субъект РФ],B96)</f>
        <v>11</v>
      </c>
      <c r="K96" s="21">
        <f>SUMIFS(Таблица1[[с прошлого года ]],Таблица1[ИНН предприятия],C96,Таблица1[Наименование предприятия],D96,Таблица1[Субъект РФ],B96)</f>
        <v>0</v>
      </c>
      <c r="L96" s="21">
        <f>SUMIFS(Таблица1[Количество вакансий, закрытых иными способами],Таблица1[ИНН предприятия],C96,Таблица1[Наименование предприятия],D96,Таблица1[Субъект РФ],B96)</f>
        <v>0</v>
      </c>
      <c r="M96" s="39" t="str">
        <f t="shared" si="18"/>
        <v>ВЕРНО</v>
      </c>
      <c r="N96" s="36">
        <f>COUNTIF('Выпадающие списки'!$I$2:$I$154,Таблица13453[[#This Row],[гр.2]])</f>
        <v>1</v>
      </c>
      <c r="O96" s="36">
        <f>COUNTIF('Выпадающие списки'!$J$2:$J$154,Таблица13453[[#This Row],[гр.3]])</f>
        <v>1</v>
      </c>
      <c r="P96" s="15">
        <f>COUNTIF('Выпадающие списки'!$K$2:$K$154,_xlfn.TEXTJOIN(,FALSE,Таблица13453[[#This Row],[гр.2]],Таблица13453[[#This Row],[гр.3]]))</f>
        <v>1</v>
      </c>
    </row>
    <row r="97" spans="1:16" ht="38.25" x14ac:dyDescent="0.2">
      <c r="A97" s="22" t="s">
        <v>9057</v>
      </c>
      <c r="B97" s="18" t="s">
        <v>63</v>
      </c>
      <c r="C97" s="19">
        <v>7453049790</v>
      </c>
      <c r="D97" s="19" t="s">
        <v>8764</v>
      </c>
      <c r="E97" s="20"/>
      <c r="F97" s="21"/>
      <c r="G97" s="20"/>
      <c r="H97" s="20"/>
      <c r="I97" s="21"/>
      <c r="J97" s="21">
        <f>SUMIFS(Таблица1[Количество вакансий],Таблица1[ИНН предприятия],C97,Таблица1[Наименование предприятия],D97,Таблица1[Субъект РФ],B97)</f>
        <v>1</v>
      </c>
      <c r="K97" s="21">
        <f>SUMIFS(Таблица1[[с прошлого года ]],Таблица1[ИНН предприятия],C97,Таблица1[Наименование предприятия],D97,Таблица1[Субъект РФ],B97)</f>
        <v>0</v>
      </c>
      <c r="L97" s="21">
        <f>SUMIFS(Таблица1[Количество вакансий, закрытых иными способами],Таблица1[ИНН предприятия],C97,Таблица1[Наименование предприятия],D97,Таблица1[Субъект РФ],B97)</f>
        <v>0</v>
      </c>
      <c r="M97" s="39" t="str">
        <f t="shared" si="18"/>
        <v>ВЕРНО</v>
      </c>
      <c r="N97" s="36">
        <f>COUNTIF('Выпадающие списки'!$I$2:$I$154,Таблица13453[[#This Row],[гр.2]])</f>
        <v>1</v>
      </c>
      <c r="O97" s="36">
        <f>COUNTIF('Выпадающие списки'!$J$2:$J$154,Таблица13453[[#This Row],[гр.3]])</f>
        <v>1</v>
      </c>
      <c r="P97" s="15">
        <f>COUNTIF('Выпадающие списки'!$K$2:$K$154,_xlfn.TEXTJOIN(,FALSE,Таблица13453[[#This Row],[гр.2]],Таблица13453[[#This Row],[гр.3]]))</f>
        <v>1</v>
      </c>
    </row>
    <row r="98" spans="1:16" ht="25.5" x14ac:dyDescent="0.2">
      <c r="A98" s="22" t="s">
        <v>9057</v>
      </c>
      <c r="B98" s="18" t="s">
        <v>63</v>
      </c>
      <c r="C98" s="19">
        <v>7452054678</v>
      </c>
      <c r="D98" s="19" t="s">
        <v>8748</v>
      </c>
      <c r="E98" s="20"/>
      <c r="F98" s="21"/>
      <c r="G98" s="20"/>
      <c r="H98" s="20"/>
      <c r="I98" s="21"/>
      <c r="J98" s="21">
        <f>SUMIFS(Таблица1[Количество вакансий],Таблица1[ИНН предприятия],C98,Таблица1[Наименование предприятия],D98,Таблица1[Субъект РФ],B98)</f>
        <v>202</v>
      </c>
      <c r="K98" s="21">
        <f>SUMIFS(Таблица1[[с прошлого года ]],Таблица1[ИНН предприятия],C98,Таблица1[Наименование предприятия],D98,Таблица1[Субъект РФ],B98)</f>
        <v>39</v>
      </c>
      <c r="L98" s="21">
        <f>SUMIFS(Таблица1[Количество вакансий, закрытых иными способами],Таблица1[ИНН предприятия],C98,Таблица1[Наименование предприятия],D98,Таблица1[Субъект РФ],B98)</f>
        <v>0</v>
      </c>
      <c r="M98" s="39" t="str">
        <f t="shared" si="18"/>
        <v>ВЕРНО</v>
      </c>
      <c r="N98" s="36">
        <f>COUNTIF('Выпадающие списки'!$I$2:$I$154,Таблица13453[[#This Row],[гр.2]])</f>
        <v>1</v>
      </c>
      <c r="O98" s="36">
        <f>COUNTIF('Выпадающие списки'!$J$2:$J$154,Таблица13453[[#This Row],[гр.3]])</f>
        <v>1</v>
      </c>
      <c r="P98" s="15">
        <f>COUNTIF('Выпадающие списки'!$K$2:$K$154,_xlfn.TEXTJOIN(,FALSE,Таблица13453[[#This Row],[гр.2]],Таблица13453[[#This Row],[гр.3]]))</f>
        <v>1</v>
      </c>
    </row>
    <row r="99" spans="1:16" ht="38.25" x14ac:dyDescent="0.2">
      <c r="A99" s="22" t="s">
        <v>9057</v>
      </c>
      <c r="B99" s="18" t="s">
        <v>63</v>
      </c>
      <c r="C99" s="19">
        <v>7422000795</v>
      </c>
      <c r="D99" s="19" t="s">
        <v>8710</v>
      </c>
      <c r="E99" s="20"/>
      <c r="F99" s="21"/>
      <c r="G99" s="20"/>
      <c r="H99" s="20"/>
      <c r="I99" s="21"/>
      <c r="J99" s="21">
        <f>SUMIFS(Таблица1[Количество вакансий],Таблица1[ИНН предприятия],C99,Таблица1[Наименование предприятия],D99,Таблица1[Субъект РФ],B99)</f>
        <v>2</v>
      </c>
      <c r="K99" s="21">
        <f>SUMIFS(Таблица1[[с прошлого года ]],Таблица1[ИНН предприятия],C99,Таблица1[Наименование предприятия],D99,Таблица1[Субъект РФ],B99)</f>
        <v>1</v>
      </c>
      <c r="L99" s="21">
        <f>SUMIFS(Таблица1[Количество вакансий, закрытых иными способами],Таблица1[ИНН предприятия],C99,Таблица1[Наименование предприятия],D99,Таблица1[Субъект РФ],B99)</f>
        <v>0</v>
      </c>
      <c r="M99" s="39" t="str">
        <f t="shared" si="18"/>
        <v>ВЕРНО</v>
      </c>
      <c r="N99" s="36">
        <f>COUNTIF('Выпадающие списки'!$I$2:$I$154,Таблица13453[[#This Row],[гр.2]])</f>
        <v>1</v>
      </c>
      <c r="O99" s="36">
        <f>COUNTIF('Выпадающие списки'!$J$2:$J$154,Таблица13453[[#This Row],[гр.3]])</f>
        <v>1</v>
      </c>
      <c r="P99" s="15">
        <f>COUNTIF('Выпадающие списки'!$K$2:$K$154,_xlfn.TEXTJOIN(,FALSE,Таблица13453[[#This Row],[гр.2]],Таблица13453[[#This Row],[гр.3]]))</f>
        <v>1</v>
      </c>
    </row>
    <row r="100" spans="1:16" ht="25.5" x14ac:dyDescent="0.2">
      <c r="A100" s="22" t="s">
        <v>9057</v>
      </c>
      <c r="B100" s="18" t="s">
        <v>63</v>
      </c>
      <c r="C100" s="19">
        <v>7409002190</v>
      </c>
      <c r="D100" s="19" t="s">
        <v>9096</v>
      </c>
      <c r="E100" s="20"/>
      <c r="F100" s="21"/>
      <c r="G100" s="20"/>
      <c r="H100" s="20"/>
      <c r="I100" s="21"/>
      <c r="J100" s="21">
        <f>SUMIFS(Таблица1[Количество вакансий],Таблица1[ИНН предприятия],C100,Таблица1[Наименование предприятия],D100,Таблица1[Субъект РФ],B100)</f>
        <v>1</v>
      </c>
      <c r="K100" s="21">
        <f>SUMIFS(Таблица1[[с прошлого года ]],Таблица1[ИНН предприятия],C100,Таблица1[Наименование предприятия],D100,Таблица1[Субъект РФ],B100)</f>
        <v>1</v>
      </c>
      <c r="L100" s="21">
        <f>SUMIFS(Таблица1[Количество вакансий, закрытых иными способами],Таблица1[ИНН предприятия],C100,Таблица1[Наименование предприятия],D100,Таблица1[Субъект РФ],B100)</f>
        <v>0</v>
      </c>
      <c r="M100" s="39" t="str">
        <f t="shared" si="18"/>
        <v>ВЕРНО</v>
      </c>
      <c r="N100" s="36">
        <f>COUNTIF('Выпадающие списки'!$I$2:$I$154,Таблица13453[[#This Row],[гр.2]])</f>
        <v>1</v>
      </c>
      <c r="O100" s="36">
        <f>COUNTIF('Выпадающие списки'!$J$2:$J$154,Таблица13453[[#This Row],[гр.3]])</f>
        <v>1</v>
      </c>
      <c r="P100" s="15">
        <f>COUNTIF('Выпадающие списки'!$K$2:$K$154,_xlfn.TEXTJOIN(,FALSE,Таблица13453[[#This Row],[гр.2]],Таблица13453[[#This Row],[гр.3]]))</f>
        <v>1</v>
      </c>
    </row>
    <row r="101" spans="1:16" ht="25.5" x14ac:dyDescent="0.2">
      <c r="A101" s="22" t="s">
        <v>9058</v>
      </c>
      <c r="B101" s="18" t="s">
        <v>63</v>
      </c>
      <c r="C101" s="19">
        <v>7449006184</v>
      </c>
      <c r="D101" s="19" t="s">
        <v>8719</v>
      </c>
      <c r="E101" s="16"/>
      <c r="F101" s="107"/>
      <c r="G101" s="16"/>
      <c r="H101" s="16"/>
      <c r="I101" s="21"/>
      <c r="J101" s="21">
        <f>SUMIFS(Таблица1[Количество вакансий],Таблица1[ИНН предприятия],C101,Таблица1[Наименование предприятия],D101,Таблица1[Субъект РФ],B101)</f>
        <v>1436</v>
      </c>
      <c r="K101" s="21">
        <f>SUMIFS(Таблица1[[с прошлого года ]],Таблица1[ИНН предприятия],C101,Таблица1[Наименование предприятия],D101,Таблица1[Субъект РФ],B101)</f>
        <v>109</v>
      </c>
      <c r="L101" s="21">
        <f>SUMIFS(Таблица1[Количество вакансий, закрытых иными способами],Таблица1[ИНН предприятия],C101,Таблица1[Наименование предприятия],D101,Таблица1[Субъект РФ],B101)</f>
        <v>0</v>
      </c>
      <c r="M101" s="22" t="str">
        <f t="shared" si="0"/>
        <v>ВЕРНО</v>
      </c>
      <c r="N101" s="36">
        <f>COUNTIF('Выпадающие списки'!$I$2:$I$154,Таблица13453[[#This Row],[гр.2]])</f>
        <v>1</v>
      </c>
      <c r="O101" s="36">
        <f>COUNTIF('Выпадающие списки'!$J$2:$J$154,Таблица13453[[#This Row],[гр.3]])</f>
        <v>1</v>
      </c>
      <c r="P101" s="15">
        <f>COUNTIF('Выпадающие списки'!$K$2:$K$154,_xlfn.TEXTJOIN(,FALSE,Таблица13453[[#This Row],[гр.2]],Таблица13453[[#This Row],[гр.3]]))</f>
        <v>1</v>
      </c>
    </row>
    <row r="102" spans="1:16" ht="51" x14ac:dyDescent="0.2">
      <c r="A102" s="22" t="s">
        <v>9058</v>
      </c>
      <c r="B102" s="18" t="s">
        <v>63</v>
      </c>
      <c r="C102" s="19">
        <v>7452027843</v>
      </c>
      <c r="D102" s="19" t="s">
        <v>8739</v>
      </c>
      <c r="E102" s="16"/>
      <c r="F102" s="107"/>
      <c r="G102" s="16"/>
      <c r="H102" s="16"/>
      <c r="I102" s="21"/>
      <c r="J102" s="21">
        <f>SUMIFS(Таблица1[Количество вакансий],Таблица1[ИНН предприятия],C102,Таблица1[Наименование предприятия],D102,Таблица1[Субъект РФ],B102)</f>
        <v>63</v>
      </c>
      <c r="K102" s="21">
        <f>SUMIFS(Таблица1[[с прошлого года ]],Таблица1[ИНН предприятия],C102,Таблица1[Наименование предприятия],D102,Таблица1[Субъект РФ],B102)</f>
        <v>17</v>
      </c>
      <c r="L102" s="21">
        <f>SUMIFS(Таблица1[Количество вакансий, закрытых иными способами],Таблица1[ИНН предприятия],C102,Таблица1[Наименование предприятия],D102,Таблица1[Субъект РФ],B102)</f>
        <v>0</v>
      </c>
      <c r="M102" s="22" t="str">
        <f t="shared" si="0"/>
        <v>ВЕРНО</v>
      </c>
      <c r="N102" s="36">
        <f>COUNTIF('Выпадающие списки'!$I$2:$I$154,Таблица13453[[#This Row],[гр.2]])</f>
        <v>1</v>
      </c>
      <c r="O102" s="36">
        <f>COUNTIF('Выпадающие списки'!$J$2:$J$154,Таблица13453[[#This Row],[гр.3]])</f>
        <v>1</v>
      </c>
      <c r="P102" s="15">
        <f>COUNTIF('Выпадающие списки'!$K$2:$K$154,_xlfn.TEXTJOIN(,FALSE,Таблица13453[[#This Row],[гр.2]],Таблица13453[[#This Row],[гр.3]]))</f>
        <v>1</v>
      </c>
    </row>
    <row r="103" spans="1:16" ht="51" x14ac:dyDescent="0.2">
      <c r="A103" s="22" t="s">
        <v>9058</v>
      </c>
      <c r="B103" s="18" t="s">
        <v>63</v>
      </c>
      <c r="C103" s="19">
        <v>7451211335</v>
      </c>
      <c r="D103" s="19" t="s">
        <v>8737</v>
      </c>
      <c r="E103" s="16"/>
      <c r="F103" s="107"/>
      <c r="G103" s="16"/>
      <c r="H103" s="16"/>
      <c r="I103" s="21"/>
      <c r="J103" s="21">
        <f>SUMIFS(Таблица1[Количество вакансий],Таблица1[ИНН предприятия],C103,Таблица1[Наименование предприятия],D103,Таблица1[Субъект РФ],B103)</f>
        <v>88</v>
      </c>
      <c r="K103" s="21">
        <f>SUMIFS(Таблица1[[с прошлого года ]],Таблица1[ИНН предприятия],C103,Таблица1[Наименование предприятия],D103,Таблица1[Субъект РФ],B103)</f>
        <v>11</v>
      </c>
      <c r="L103" s="21">
        <f>SUMIFS(Таблица1[Количество вакансий, закрытых иными способами],Таблица1[ИНН предприятия],C103,Таблица1[Наименование предприятия],D103,Таблица1[Субъект РФ],B103)</f>
        <v>0</v>
      </c>
      <c r="M103" s="22" t="str">
        <f t="shared" si="0"/>
        <v>ВЕРНО</v>
      </c>
      <c r="N103" s="36">
        <f>COUNTIF('Выпадающие списки'!$I$2:$I$154,Таблица13453[[#This Row],[гр.2]])</f>
        <v>1</v>
      </c>
      <c r="O103" s="36">
        <f>COUNTIF('Выпадающие списки'!$J$2:$J$154,Таблица13453[[#This Row],[гр.3]])</f>
        <v>1</v>
      </c>
      <c r="P103" s="15">
        <f>COUNTIF('Выпадающие списки'!$K$2:$K$154,_xlfn.TEXTJOIN(,FALSE,Таблица13453[[#This Row],[гр.2]],Таблица13453[[#This Row],[гр.3]]))</f>
        <v>1</v>
      </c>
    </row>
    <row r="104" spans="1:16" ht="38.25" x14ac:dyDescent="0.2">
      <c r="A104" s="22" t="s">
        <v>9058</v>
      </c>
      <c r="B104" s="18" t="s">
        <v>63</v>
      </c>
      <c r="C104" s="19">
        <v>7449126805</v>
      </c>
      <c r="D104" s="19" t="s">
        <v>8729</v>
      </c>
      <c r="E104" s="16"/>
      <c r="F104" s="107"/>
      <c r="G104" s="16"/>
      <c r="H104" s="16"/>
      <c r="I104" s="21"/>
      <c r="J104" s="21">
        <f>SUMIFS(Таблица1[Количество вакансий],Таблица1[ИНН предприятия],C104,Таблица1[Наименование предприятия],D104,Таблица1[Субъект РФ],B104)</f>
        <v>6</v>
      </c>
      <c r="K104" s="21">
        <f>SUMIFS(Таблица1[[с прошлого года ]],Таблица1[ИНН предприятия],C104,Таблица1[Наименование предприятия],D104,Таблица1[Субъект РФ],B104)</f>
        <v>2</v>
      </c>
      <c r="L104" s="21">
        <f>SUMIFS(Таблица1[Количество вакансий, закрытых иными способами],Таблица1[ИНН предприятия],C104,Таблица1[Наименование предприятия],D104,Таблица1[Субъект РФ],B104)</f>
        <v>0</v>
      </c>
      <c r="M104" s="22" t="str">
        <f t="shared" si="0"/>
        <v>ВЕРНО</v>
      </c>
      <c r="N104" s="36">
        <f>COUNTIF('Выпадающие списки'!$I$2:$I$154,Таблица13453[[#This Row],[гр.2]])</f>
        <v>1</v>
      </c>
      <c r="O104" s="36">
        <f>COUNTIF('Выпадающие списки'!$J$2:$J$154,Таблица13453[[#This Row],[гр.3]])</f>
        <v>1</v>
      </c>
      <c r="P104" s="15">
        <f>COUNTIF('Выпадающие списки'!$K$2:$K$154,_xlfn.TEXTJOIN(,FALSE,Таблица13453[[#This Row],[гр.2]],Таблица13453[[#This Row],[гр.3]]))</f>
        <v>1</v>
      </c>
    </row>
    <row r="105" spans="1:16" ht="25.5" x14ac:dyDescent="0.2">
      <c r="A105" s="22" t="s">
        <v>9058</v>
      </c>
      <c r="B105" s="18" t="s">
        <v>63</v>
      </c>
      <c r="C105" s="19">
        <v>7449006730</v>
      </c>
      <c r="D105" s="19" t="s">
        <v>8722</v>
      </c>
      <c r="E105" s="20"/>
      <c r="F105" s="21"/>
      <c r="G105" s="20"/>
      <c r="H105" s="20"/>
      <c r="I105" s="21"/>
      <c r="J105" s="21">
        <f>SUMIFS(Таблица1[Количество вакансий],Таблица1[ИНН предприятия],C105,Таблица1[Наименование предприятия],D105,Таблица1[Субъект РФ],B105)</f>
        <v>171</v>
      </c>
      <c r="K105" s="21">
        <f>SUMIFS(Таблица1[[с прошлого года ]],Таблица1[ИНН предприятия],C105,Таблица1[Наименование предприятия],D105,Таблица1[Субъект РФ],B105)</f>
        <v>28</v>
      </c>
      <c r="L105" s="21">
        <f>SUMIFS(Таблица1[Количество вакансий, закрытых иными способами],Таблица1[ИНН предприятия],C105,Таблица1[Наименование предприятия],D105,Таблица1[Субъект РФ],B105)</f>
        <v>0</v>
      </c>
      <c r="M105" s="39" t="str">
        <f>IF(J105&gt;=K105+L105+I105,"ВЕРНО","ОШИБКА: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105" s="36">
        <f>COUNTIF('Выпадающие списки'!$I$2:$I$154,Таблица13453[[#This Row],[гр.2]])</f>
        <v>1</v>
      </c>
      <c r="O105" s="36">
        <f>COUNTIF('Выпадающие списки'!$J$2:$J$154,Таблица13453[[#This Row],[гр.3]])</f>
        <v>1</v>
      </c>
      <c r="P105" s="15">
        <f>COUNTIF('Выпадающие списки'!$K$2:$K$154,_xlfn.TEXTJOIN(,FALSE,Таблица13453[[#This Row],[гр.2]],Таблица13453[[#This Row],[гр.3]]))</f>
        <v>1</v>
      </c>
    </row>
    <row r="106" spans="1:16" x14ac:dyDescent="0.2">
      <c r="A106" s="22" t="s">
        <v>9058</v>
      </c>
      <c r="B106" s="18" t="s">
        <v>63</v>
      </c>
      <c r="C106" s="19">
        <v>7449016055</v>
      </c>
      <c r="D106" s="19" t="s">
        <v>9091</v>
      </c>
      <c r="E106" s="16"/>
      <c r="F106" s="107"/>
      <c r="G106" s="16"/>
      <c r="H106" s="16"/>
      <c r="I106" s="21"/>
      <c r="J106" s="21">
        <f>SUMIFS(Таблица1[Количество вакансий],Таблица1[ИНН предприятия],C106,Таблица1[Наименование предприятия],D106,Таблица1[Субъект РФ],B106)</f>
        <v>1</v>
      </c>
      <c r="K106" s="21">
        <f>SUMIFS(Таблица1[[с прошлого года ]],Таблица1[ИНН предприятия],C106,Таблица1[Наименование предприятия],D106,Таблица1[Субъект РФ],B106)</f>
        <v>0</v>
      </c>
      <c r="L106" s="21">
        <f>SUMIFS(Таблица1[Количество вакансий, закрытых иными способами],Таблица1[ИНН предприятия],C106,Таблица1[Наименование предприятия],D106,Таблица1[Субъект РФ],B106)</f>
        <v>0</v>
      </c>
      <c r="M106" s="22" t="str">
        <f t="shared" si="0"/>
        <v>ВЕРНО</v>
      </c>
      <c r="N106" s="36">
        <f>COUNTIF('Выпадающие списки'!$I$2:$I$154,Таблица13453[[#This Row],[гр.2]])</f>
        <v>1</v>
      </c>
      <c r="O106" s="36">
        <f>COUNTIF('Выпадающие списки'!$J$2:$J$154,Таблица13453[[#This Row],[гр.3]])</f>
        <v>1</v>
      </c>
      <c r="P106" s="15">
        <f>COUNTIF('Выпадающие списки'!$K$2:$K$154,_xlfn.TEXTJOIN(,FALSE,Таблица13453[[#This Row],[гр.2]],Таблица13453[[#This Row],[гр.3]]))</f>
        <v>1</v>
      </c>
    </row>
    <row r="107" spans="1:16" ht="38.25" x14ac:dyDescent="0.2">
      <c r="A107" s="22" t="s">
        <v>9058</v>
      </c>
      <c r="B107" s="18" t="s">
        <v>63</v>
      </c>
      <c r="C107" s="19">
        <v>7453251929</v>
      </c>
      <c r="D107" s="19" t="s">
        <v>8754</v>
      </c>
      <c r="E107" s="16"/>
      <c r="F107" s="107"/>
      <c r="G107" s="16"/>
      <c r="H107" s="16"/>
      <c r="I107" s="21"/>
      <c r="J107" s="21">
        <f>SUMIFS(Таблица1[Количество вакансий],Таблица1[ИНН предприятия],C107,Таблица1[Наименование предприятия],D107,Таблица1[Субъект РФ],B107)</f>
        <v>76</v>
      </c>
      <c r="K107" s="21">
        <f>SUMIFS(Таблица1[[с прошлого года ]],Таблица1[ИНН предприятия],C107,Таблица1[Наименование предприятия],D107,Таблица1[Субъект РФ],B107)</f>
        <v>12</v>
      </c>
      <c r="L107" s="21">
        <f>SUMIFS(Таблица1[Количество вакансий, закрытых иными способами],Таблица1[ИНН предприятия],C107,Таблица1[Наименование предприятия],D107,Таблица1[Субъект РФ],B107)</f>
        <v>0</v>
      </c>
      <c r="M107" s="22" t="str">
        <f t="shared" si="0"/>
        <v>ВЕРНО</v>
      </c>
      <c r="N107" s="36">
        <f>COUNTIF('Выпадающие списки'!$I$2:$I$154,Таблица13453[[#This Row],[гр.2]])</f>
        <v>1</v>
      </c>
      <c r="O107" s="36">
        <f>COUNTIF('Выпадающие списки'!$J$2:$J$154,Таблица13453[[#This Row],[гр.3]])</f>
        <v>1</v>
      </c>
      <c r="P107" s="15">
        <f>COUNTIF('Выпадающие списки'!$K$2:$K$154,_xlfn.TEXTJOIN(,FALSE,Таблица13453[[#This Row],[гр.2]],Таблица13453[[#This Row],[гр.3]]))</f>
        <v>1</v>
      </c>
    </row>
    <row r="108" spans="1:16" ht="25.5" x14ac:dyDescent="0.2">
      <c r="A108" s="22" t="s">
        <v>9058</v>
      </c>
      <c r="B108" s="18" t="s">
        <v>63</v>
      </c>
      <c r="C108" s="19">
        <v>7411009901</v>
      </c>
      <c r="D108" s="19" t="s">
        <v>8694</v>
      </c>
      <c r="E108" s="16"/>
      <c r="F108" s="107"/>
      <c r="G108" s="16"/>
      <c r="H108" s="16"/>
      <c r="I108" s="21"/>
      <c r="J108" s="21">
        <f>SUMIFS(Таблица1[Количество вакансий],Таблица1[ИНН предприятия],C108,Таблица1[Наименование предприятия],D108,Таблица1[Субъект РФ],B108)</f>
        <v>95</v>
      </c>
      <c r="K108" s="21">
        <f>SUMIFS(Таблица1[[с прошлого года ]],Таблица1[ИНН предприятия],C108,Таблица1[Наименование предприятия],D108,Таблица1[Субъект РФ],B108)</f>
        <v>21</v>
      </c>
      <c r="L108" s="21">
        <f>SUMIFS(Таблица1[Количество вакансий, закрытых иными способами],Таблица1[ИНН предприятия],C108,Таблица1[Наименование предприятия],D108,Таблица1[Субъект РФ],B108)</f>
        <v>0</v>
      </c>
      <c r="M108" s="22" t="str">
        <f t="shared" si="0"/>
        <v>ВЕРНО</v>
      </c>
      <c r="N108" s="36">
        <f>COUNTIF('Выпадающие списки'!$I$2:$I$154,Таблица13453[[#This Row],[гр.2]])</f>
        <v>1</v>
      </c>
      <c r="O108" s="36">
        <f>COUNTIF('Выпадающие списки'!$J$2:$J$154,Таблица13453[[#This Row],[гр.3]])</f>
        <v>1</v>
      </c>
      <c r="P108" s="15">
        <f>COUNTIF('Выпадающие списки'!$K$2:$K$154,_xlfn.TEXTJOIN(,FALSE,Таблица13453[[#This Row],[гр.2]],Таблица13453[[#This Row],[гр.3]]))</f>
        <v>1</v>
      </c>
    </row>
    <row r="109" spans="1:16" ht="25.5" x14ac:dyDescent="0.2">
      <c r="A109" s="22" t="s">
        <v>9060</v>
      </c>
      <c r="B109" s="18" t="s">
        <v>63</v>
      </c>
      <c r="C109" s="19">
        <v>7450001007</v>
      </c>
      <c r="D109" s="19" t="s">
        <v>8730</v>
      </c>
      <c r="E109" s="20"/>
      <c r="F109" s="21"/>
      <c r="G109" s="20"/>
      <c r="H109" s="20"/>
      <c r="I109" s="21"/>
      <c r="J109" s="21">
        <f>SUMIFS(Таблица1[Количество вакансий],Таблица1[ИНН предприятия],C109,Таблица1[Наименование предприятия],D109,Таблица1[Субъект РФ],B109)</f>
        <v>1156</v>
      </c>
      <c r="K109" s="21">
        <f>SUMIFS(Таблица1[[с прошлого года ]],Таблица1[ИНН предприятия],C109,Таблица1[Наименование предприятия],D109,Таблица1[Субъект РФ],B109)</f>
        <v>112</v>
      </c>
      <c r="L109" s="21">
        <f>SUMIFS(Таблица1[Количество вакансий, закрытых иными способами],Таблица1[ИНН предприятия],C109,Таблица1[Наименование предприятия],D109,Таблица1[Субъект РФ],B109)</f>
        <v>0</v>
      </c>
      <c r="M109" s="39" t="str">
        <f t="shared" ref="M109:M120" si="19">IF(J109&gt;=K109+L109+I109,"ВЕРНО","ОШИБКА: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109" s="36">
        <f>COUNTIF('Выпадающие списки'!$I$2:$I$154,Таблица13453[[#This Row],[гр.2]])</f>
        <v>1</v>
      </c>
      <c r="O109" s="36">
        <f>COUNTIF('Выпадающие списки'!$J$2:$J$154,Таблица13453[[#This Row],[гр.3]])</f>
        <v>1</v>
      </c>
      <c r="P109" s="15">
        <f>COUNTIF('Выпадающие списки'!$K$2:$K$154,_xlfn.TEXTJOIN(,FALSE,Таблица13453[[#This Row],[гр.2]],Таблица13453[[#This Row],[гр.3]]))</f>
        <v>1</v>
      </c>
    </row>
    <row r="110" spans="1:16" ht="25.5" x14ac:dyDescent="0.2">
      <c r="A110" s="22" t="s">
        <v>9060</v>
      </c>
      <c r="B110" s="18" t="s">
        <v>63</v>
      </c>
      <c r="C110" s="19">
        <v>7415029289</v>
      </c>
      <c r="D110" s="19" t="s">
        <v>8702</v>
      </c>
      <c r="E110" s="20"/>
      <c r="F110" s="21"/>
      <c r="G110" s="20"/>
      <c r="H110" s="20"/>
      <c r="I110" s="21"/>
      <c r="J110" s="21">
        <f>SUMIFS(Таблица1[Количество вакансий],Таблица1[ИНН предприятия],C110,Таблица1[Наименование предприятия],D110,Таблица1[Субъект РФ],B110)</f>
        <v>186</v>
      </c>
      <c r="K110" s="21">
        <f>SUMIFS(Таблица1[[с прошлого года ]],Таблица1[ИНН предприятия],C110,Таблица1[Наименование предприятия],D110,Таблица1[Субъект РФ],B110)</f>
        <v>50</v>
      </c>
      <c r="L110" s="21">
        <f>SUMIFS(Таблица1[Количество вакансий, закрытых иными способами],Таблица1[ИНН предприятия],C110,Таблица1[Наименование предприятия],D110,Таблица1[Субъект РФ],B110)</f>
        <v>0</v>
      </c>
      <c r="M110" s="39" t="str">
        <f t="shared" si="19"/>
        <v>ВЕРНО</v>
      </c>
      <c r="N110" s="36">
        <f>COUNTIF('Выпадающие списки'!$I$2:$I$154,Таблица13453[[#This Row],[гр.2]])</f>
        <v>1</v>
      </c>
      <c r="O110" s="36">
        <f>COUNTIF('Выпадающие списки'!$J$2:$J$154,Таблица13453[[#This Row],[гр.3]])</f>
        <v>1</v>
      </c>
      <c r="P110" s="15">
        <f>COUNTIF('Выпадающие списки'!$K$2:$K$154,_xlfn.TEXTJOIN(,FALSE,Таблица13453[[#This Row],[гр.2]],Таблица13453[[#This Row],[гр.3]]))</f>
        <v>1</v>
      </c>
    </row>
    <row r="111" spans="1:16" ht="25.5" x14ac:dyDescent="0.2">
      <c r="A111" s="22" t="s">
        <v>9060</v>
      </c>
      <c r="B111" s="18" t="s">
        <v>63</v>
      </c>
      <c r="C111" s="19">
        <v>7449000721</v>
      </c>
      <c r="D111" s="19" t="s">
        <v>8718</v>
      </c>
      <c r="E111" s="20"/>
      <c r="F111" s="21"/>
      <c r="G111" s="20"/>
      <c r="H111" s="20"/>
      <c r="I111" s="21"/>
      <c r="J111" s="21">
        <f>SUMIFS(Таблица1[Количество вакансий],Таблица1[ИНН предприятия],C111,Таблица1[Наименование предприятия],D111,Таблица1[Субъект РФ],B111)</f>
        <v>31</v>
      </c>
      <c r="K111" s="21">
        <f>SUMIFS(Таблица1[[с прошлого года ]],Таблица1[ИНН предприятия],C111,Таблица1[Наименование предприятия],D111,Таблица1[Субъект РФ],B111)</f>
        <v>3</v>
      </c>
      <c r="L111" s="21">
        <f>SUMIFS(Таблица1[Количество вакансий, закрытых иными способами],Таблица1[ИНН предприятия],C111,Таблица1[Наименование предприятия],D111,Таблица1[Субъект РФ],B111)</f>
        <v>0</v>
      </c>
      <c r="M111" s="39" t="str">
        <f t="shared" si="19"/>
        <v>ВЕРНО</v>
      </c>
      <c r="N111" s="36">
        <f>COUNTIF('Выпадающие списки'!$I$2:$I$154,Таблица13453[[#This Row],[гр.2]])</f>
        <v>1</v>
      </c>
      <c r="O111" s="36">
        <f>COUNTIF('Выпадающие списки'!$J$2:$J$154,Таблица13453[[#This Row],[гр.3]])</f>
        <v>1</v>
      </c>
      <c r="P111" s="15">
        <f>COUNTIF('Выпадающие списки'!$K$2:$K$154,_xlfn.TEXTJOIN(,FALSE,Таблица13453[[#This Row],[гр.2]],Таблица13453[[#This Row],[гр.3]]))</f>
        <v>1</v>
      </c>
    </row>
    <row r="112" spans="1:16" ht="38.25" x14ac:dyDescent="0.2">
      <c r="A112" s="22" t="s">
        <v>9060</v>
      </c>
      <c r="B112" s="18" t="s">
        <v>63</v>
      </c>
      <c r="C112" s="19">
        <v>6150058730</v>
      </c>
      <c r="D112" s="19" t="s">
        <v>8679</v>
      </c>
      <c r="E112" s="20"/>
      <c r="F112" s="21"/>
      <c r="G112" s="20"/>
      <c r="H112" s="20"/>
      <c r="I112" s="21"/>
      <c r="J112" s="21">
        <f>SUMIFS(Таблица1[Количество вакансий],Таблица1[ИНН предприятия],C112,Таблица1[Наименование предприятия],D112,Таблица1[Субъект РФ],B112)</f>
        <v>5</v>
      </c>
      <c r="K112" s="21">
        <f>SUMIFS(Таблица1[[с прошлого года ]],Таблица1[ИНН предприятия],C112,Таблица1[Наименование предприятия],D112,Таблица1[Субъект РФ],B112)</f>
        <v>0</v>
      </c>
      <c r="L112" s="21">
        <f>SUMIFS(Таблица1[Количество вакансий, закрытых иными способами],Таблица1[ИНН предприятия],C112,Таблица1[Наименование предприятия],D112,Таблица1[Субъект РФ],B112)</f>
        <v>0</v>
      </c>
      <c r="M112" s="39" t="str">
        <f t="shared" si="19"/>
        <v>ВЕРНО</v>
      </c>
      <c r="N112" s="36">
        <f>COUNTIF('Выпадающие списки'!$I$2:$I$154,Таблица13453[[#This Row],[гр.2]])</f>
        <v>1</v>
      </c>
      <c r="O112" s="36">
        <f>COUNTIF('Выпадающие списки'!$J$2:$J$154,Таблица13453[[#This Row],[гр.3]])</f>
        <v>1</v>
      </c>
      <c r="P112" s="15">
        <f>COUNTIF('Выпадающие списки'!$K$2:$K$154,_xlfn.TEXTJOIN(,FALSE,Таблица13453[[#This Row],[гр.2]],Таблица13453[[#This Row],[гр.3]]))</f>
        <v>1</v>
      </c>
    </row>
    <row r="113" spans="1:16" ht="25.5" x14ac:dyDescent="0.2">
      <c r="A113" s="22" t="s">
        <v>9060</v>
      </c>
      <c r="B113" s="18" t="s">
        <v>63</v>
      </c>
      <c r="C113" s="19">
        <v>7449006184</v>
      </c>
      <c r="D113" s="19" t="s">
        <v>8719</v>
      </c>
      <c r="E113" s="20"/>
      <c r="F113" s="21"/>
      <c r="G113" s="20"/>
      <c r="H113" s="20"/>
      <c r="I113" s="21"/>
      <c r="J113" s="21">
        <f>SUMIFS(Таблица1[Количество вакансий],Таблица1[ИНН предприятия],C113,Таблица1[Наименование предприятия],D113,Таблица1[Субъект РФ],B113)</f>
        <v>1436</v>
      </c>
      <c r="K113" s="21">
        <f>SUMIFS(Таблица1[[с прошлого года ]],Таблица1[ИНН предприятия],C113,Таблица1[Наименование предприятия],D113,Таблица1[Субъект РФ],B113)</f>
        <v>109</v>
      </c>
      <c r="L113" s="21">
        <f>SUMIFS(Таблица1[Количество вакансий, закрытых иными способами],Таблица1[ИНН предприятия],C113,Таблица1[Наименование предприятия],D113,Таблица1[Субъект РФ],B113)</f>
        <v>0</v>
      </c>
      <c r="M113" s="39" t="str">
        <f t="shared" si="19"/>
        <v>ВЕРНО</v>
      </c>
      <c r="N113" s="36">
        <f>COUNTIF('Выпадающие списки'!$I$2:$I$154,Таблица13453[[#This Row],[гр.2]])</f>
        <v>1</v>
      </c>
      <c r="O113" s="36">
        <f>COUNTIF('Выпадающие списки'!$J$2:$J$154,Таблица13453[[#This Row],[гр.3]])</f>
        <v>1</v>
      </c>
      <c r="P113" s="15">
        <f>COUNTIF('Выпадающие списки'!$K$2:$K$154,_xlfn.TEXTJOIN(,FALSE,Таблица13453[[#This Row],[гр.2]],Таблица13453[[#This Row],[гр.3]]))</f>
        <v>1</v>
      </c>
    </row>
    <row r="114" spans="1:16" ht="63.75" x14ac:dyDescent="0.2">
      <c r="A114" s="22" t="s">
        <v>9060</v>
      </c>
      <c r="B114" s="18" t="s">
        <v>63</v>
      </c>
      <c r="C114" s="19">
        <v>7450043423</v>
      </c>
      <c r="D114" s="19" t="s">
        <v>8735</v>
      </c>
      <c r="E114" s="20"/>
      <c r="F114" s="21"/>
      <c r="G114" s="20"/>
      <c r="H114" s="20"/>
      <c r="I114" s="21"/>
      <c r="J114" s="21">
        <f>SUMIFS(Таблица1[Количество вакансий],Таблица1[ИНН предприятия],C114,Таблица1[Наименование предприятия],D114,Таблица1[Субъект РФ],B114)</f>
        <v>3</v>
      </c>
      <c r="K114" s="21">
        <f>SUMIFS(Таблица1[[с прошлого года ]],Таблица1[ИНН предприятия],C114,Таблица1[Наименование предприятия],D114,Таблица1[Субъект РФ],B114)</f>
        <v>0</v>
      </c>
      <c r="L114" s="21">
        <f>SUMIFS(Таблица1[Количество вакансий, закрытых иными способами],Таблица1[ИНН предприятия],C114,Таблица1[Наименование предприятия],D114,Таблица1[Субъект РФ],B114)</f>
        <v>0</v>
      </c>
      <c r="M114" s="39" t="str">
        <f t="shared" si="19"/>
        <v>ВЕРНО</v>
      </c>
      <c r="N114" s="36">
        <f>COUNTIF('Выпадающие списки'!$I$2:$I$154,Таблица13453[[#This Row],[гр.2]])</f>
        <v>1</v>
      </c>
      <c r="O114" s="36">
        <f>COUNTIF('Выпадающие списки'!$J$2:$J$154,Таблица13453[[#This Row],[гр.3]])</f>
        <v>1</v>
      </c>
      <c r="P114" s="15">
        <f>COUNTIF('Выпадающие списки'!$K$2:$K$154,_xlfn.TEXTJOIN(,FALSE,Таблица13453[[#This Row],[гр.2]],Таблица13453[[#This Row],[гр.3]]))</f>
        <v>1</v>
      </c>
    </row>
    <row r="115" spans="1:16" ht="38.25" x14ac:dyDescent="0.2">
      <c r="A115" s="22" t="s">
        <v>9060</v>
      </c>
      <c r="B115" s="18" t="s">
        <v>63</v>
      </c>
      <c r="C115" s="19">
        <v>7722245108</v>
      </c>
      <c r="D115" s="19" t="s">
        <v>8758</v>
      </c>
      <c r="E115" s="20"/>
      <c r="F115" s="21"/>
      <c r="G115" s="20"/>
      <c r="H115" s="20"/>
      <c r="I115" s="21"/>
      <c r="J115" s="21">
        <f>SUMIFS(Таблица1[Количество вакансий],Таблица1[ИНН предприятия],C115,Таблица1[Наименование предприятия],D115,Таблица1[Субъект РФ],B115)</f>
        <v>9</v>
      </c>
      <c r="K115" s="21">
        <f>SUMIFS(Таблица1[[с прошлого года ]],Таблица1[ИНН предприятия],C115,Таблица1[Наименование предприятия],D115,Таблица1[Субъект РФ],B115)</f>
        <v>3</v>
      </c>
      <c r="L115" s="21">
        <f>SUMIFS(Таблица1[Количество вакансий, закрытых иными способами],Таблица1[ИНН предприятия],C115,Таблица1[Наименование предприятия],D115,Таблица1[Субъект РФ],B115)</f>
        <v>0</v>
      </c>
      <c r="M115" s="39" t="str">
        <f t="shared" si="19"/>
        <v>ВЕРНО</v>
      </c>
      <c r="N115" s="36">
        <f>COUNTIF('Выпадающие списки'!$I$2:$I$154,Таблица13453[[#This Row],[гр.2]])</f>
        <v>1</v>
      </c>
      <c r="O115" s="36">
        <f>COUNTIF('Выпадающие списки'!$J$2:$J$154,Таблица13453[[#This Row],[гр.3]])</f>
        <v>1</v>
      </c>
      <c r="P115" s="15">
        <f>COUNTIF('Выпадающие списки'!$K$2:$K$154,_xlfn.TEXTJOIN(,FALSE,Таблица13453[[#This Row],[гр.2]],Таблица13453[[#This Row],[гр.3]]))</f>
        <v>1</v>
      </c>
    </row>
    <row r="116" spans="1:16" ht="25.5" x14ac:dyDescent="0.2">
      <c r="A116" s="22" t="s">
        <v>9060</v>
      </c>
      <c r="B116" s="18" t="s">
        <v>63</v>
      </c>
      <c r="C116" s="19">
        <v>7420000133</v>
      </c>
      <c r="D116" s="19" t="s">
        <v>8709</v>
      </c>
      <c r="E116" s="20"/>
      <c r="F116" s="21"/>
      <c r="G116" s="20"/>
      <c r="H116" s="20"/>
      <c r="I116" s="21"/>
      <c r="J116" s="21">
        <f>SUMIFS(Таблица1[Количество вакансий],Таблица1[ИНН предприятия],C116,Таблица1[Наименование предприятия],D116,Таблица1[Субъект РФ],B116)</f>
        <v>88</v>
      </c>
      <c r="K116" s="21">
        <f>SUMIFS(Таблица1[[с прошлого года ]],Таблица1[ИНН предприятия],C116,Таблица1[Наименование предприятия],D116,Таблица1[Субъект РФ],B116)</f>
        <v>2</v>
      </c>
      <c r="L116" s="21">
        <f>SUMIFS(Таблица1[Количество вакансий, закрытых иными способами],Таблица1[ИНН предприятия],C116,Таблица1[Наименование предприятия],D116,Таблица1[Субъект РФ],B116)</f>
        <v>0</v>
      </c>
      <c r="M116" s="39" t="str">
        <f t="shared" si="19"/>
        <v>ВЕРНО</v>
      </c>
      <c r="N116" s="36">
        <f>COUNTIF('Выпадающие списки'!$I$2:$I$154,Таблица13453[[#This Row],[гр.2]])</f>
        <v>1</v>
      </c>
      <c r="O116" s="36">
        <f>COUNTIF('Выпадающие списки'!$J$2:$J$154,Таблица13453[[#This Row],[гр.3]])</f>
        <v>1</v>
      </c>
      <c r="P116" s="15">
        <f>COUNTIF('Выпадающие списки'!$K$2:$K$154,_xlfn.TEXTJOIN(,FALSE,Таблица13453[[#This Row],[гр.2]],Таблица13453[[#This Row],[гр.3]]))</f>
        <v>1</v>
      </c>
    </row>
    <row r="117" spans="1:16" ht="25.5" x14ac:dyDescent="0.2">
      <c r="A117" s="22" t="s">
        <v>9060</v>
      </c>
      <c r="B117" s="18" t="s">
        <v>63</v>
      </c>
      <c r="C117" s="19">
        <v>7449006730</v>
      </c>
      <c r="D117" s="19" t="s">
        <v>8722</v>
      </c>
      <c r="E117" s="20"/>
      <c r="F117" s="21"/>
      <c r="G117" s="20"/>
      <c r="H117" s="20"/>
      <c r="I117" s="21"/>
      <c r="J117" s="21">
        <f>SUMIFS(Таблица1[Количество вакансий],Таблица1[ИНН предприятия],C117,Таблица1[Наименование предприятия],D117,Таблица1[Субъект РФ],B117)</f>
        <v>171</v>
      </c>
      <c r="K117" s="21">
        <f>SUMIFS(Таблица1[[с прошлого года ]],Таблица1[ИНН предприятия],C117,Таблица1[Наименование предприятия],D117,Таблица1[Субъект РФ],B117)</f>
        <v>28</v>
      </c>
      <c r="L117" s="21">
        <f>SUMIFS(Таблица1[Количество вакансий, закрытых иными способами],Таблица1[ИНН предприятия],C117,Таблица1[Наименование предприятия],D117,Таблица1[Субъект РФ],B117)</f>
        <v>0</v>
      </c>
      <c r="M117" s="39" t="str">
        <f t="shared" si="19"/>
        <v>ВЕРНО</v>
      </c>
      <c r="N117" s="36">
        <f>COUNTIF('Выпадающие списки'!$I$2:$I$154,Таблица13453[[#This Row],[гр.2]])</f>
        <v>1</v>
      </c>
      <c r="O117" s="36">
        <f>COUNTIF('Выпадающие списки'!$J$2:$J$154,Таблица13453[[#This Row],[гр.3]])</f>
        <v>1</v>
      </c>
      <c r="P117" s="15">
        <f>COUNTIF('Выпадающие списки'!$K$2:$K$154,_xlfn.TEXTJOIN(,FALSE,Таблица13453[[#This Row],[гр.2]],Таблица13453[[#This Row],[гр.3]]))</f>
        <v>1</v>
      </c>
    </row>
    <row r="118" spans="1:16" ht="51" x14ac:dyDescent="0.2">
      <c r="A118" s="22" t="s">
        <v>9060</v>
      </c>
      <c r="B118" s="18" t="s">
        <v>63</v>
      </c>
      <c r="C118" s="19">
        <v>7450003445</v>
      </c>
      <c r="D118" s="19" t="s">
        <v>8733</v>
      </c>
      <c r="E118" s="20"/>
      <c r="F118" s="21"/>
      <c r="G118" s="20"/>
      <c r="H118" s="20"/>
      <c r="I118" s="21"/>
      <c r="J118" s="21">
        <f>SUMIFS(Таблица1[Количество вакансий],Таблица1[ИНН предприятия],C118,Таблица1[Наименование предприятия],D118,Таблица1[Субъект РФ],B118)</f>
        <v>2</v>
      </c>
      <c r="K118" s="21">
        <f>SUMIFS(Таблица1[[с прошлого года ]],Таблица1[ИНН предприятия],C118,Таблица1[Наименование предприятия],D118,Таблица1[Субъект РФ],B118)</f>
        <v>0</v>
      </c>
      <c r="L118" s="21">
        <f>SUMIFS(Таблица1[Количество вакансий, закрытых иными способами],Таблица1[ИНН предприятия],C118,Таблица1[Наименование предприятия],D118,Таблица1[Субъект РФ],B118)</f>
        <v>0</v>
      </c>
      <c r="M118" s="39" t="str">
        <f>IF(J118&gt;=K118+L118+I118,"ВЕРНО","ОШИБКА: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118" s="36">
        <f>COUNTIF('Выпадающие списки'!$I$2:$I$154,Таблица13453[[#This Row],[гр.2]])</f>
        <v>1</v>
      </c>
      <c r="O118" s="36">
        <f>COUNTIF('Выпадающие списки'!$J$2:$J$154,Таблица13453[[#This Row],[гр.3]])</f>
        <v>1</v>
      </c>
      <c r="P118" s="15">
        <f>COUNTIF('Выпадающие списки'!$K$2:$K$154,_xlfn.TEXTJOIN(,FALSE,Таблица13453[[#This Row],[гр.2]],Таблица13453[[#This Row],[гр.3]]))</f>
        <v>1</v>
      </c>
    </row>
    <row r="119" spans="1:16" ht="38.25" x14ac:dyDescent="0.2">
      <c r="A119" s="22" t="s">
        <v>9060</v>
      </c>
      <c r="B119" s="18" t="s">
        <v>63</v>
      </c>
      <c r="C119" s="19">
        <v>7453251929</v>
      </c>
      <c r="D119" s="19" t="s">
        <v>8754</v>
      </c>
      <c r="E119" s="20"/>
      <c r="F119" s="21"/>
      <c r="G119" s="20"/>
      <c r="H119" s="20"/>
      <c r="I119" s="21"/>
      <c r="J119" s="21">
        <f>SUMIFS(Таблица1[Количество вакансий],Таблица1[ИНН предприятия],C119,Таблица1[Наименование предприятия],D119,Таблица1[Субъект РФ],B119)</f>
        <v>76</v>
      </c>
      <c r="K119" s="21">
        <f>SUMIFS(Таблица1[[с прошлого года ]],Таблица1[ИНН предприятия],C119,Таблица1[Наименование предприятия],D119,Таблица1[Субъект РФ],B119)</f>
        <v>12</v>
      </c>
      <c r="L119" s="21">
        <f>SUMIFS(Таблица1[Количество вакансий, закрытых иными способами],Таблица1[ИНН предприятия],C119,Таблица1[Наименование предприятия],D119,Таблица1[Субъект РФ],B119)</f>
        <v>0</v>
      </c>
      <c r="M119" s="39" t="str">
        <f>IF(J119&gt;=K119+L119+I119,"ВЕРНО","ОШИБКА: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119" s="36">
        <f>COUNTIF('Выпадающие списки'!$I$2:$I$154,Таблица13453[[#This Row],[гр.2]])</f>
        <v>1</v>
      </c>
      <c r="O119" s="36">
        <f>COUNTIF('Выпадающие списки'!$J$2:$J$154,Таблица13453[[#This Row],[гр.3]])</f>
        <v>1</v>
      </c>
      <c r="P119" s="15">
        <f>COUNTIF('Выпадающие списки'!$K$2:$K$154,_xlfn.TEXTJOIN(,FALSE,Таблица13453[[#This Row],[гр.2]],Таблица13453[[#This Row],[гр.3]]))</f>
        <v>1</v>
      </c>
    </row>
    <row r="120" spans="1:16" ht="51" x14ac:dyDescent="0.2">
      <c r="A120" s="22" t="s">
        <v>9060</v>
      </c>
      <c r="B120" s="18" t="s">
        <v>63</v>
      </c>
      <c r="C120" s="19">
        <v>7452027843</v>
      </c>
      <c r="D120" s="19" t="s">
        <v>8739</v>
      </c>
      <c r="E120" s="20"/>
      <c r="F120" s="21"/>
      <c r="G120" s="20"/>
      <c r="H120" s="20"/>
      <c r="I120" s="21"/>
      <c r="J120" s="21">
        <f>SUMIFS(Таблица1[Количество вакансий],Таблица1[ИНН предприятия],C120,Таблица1[Наименование предприятия],D120,Таблица1[Субъект РФ],B120)</f>
        <v>63</v>
      </c>
      <c r="K120" s="21">
        <f>SUMIFS(Таблица1[[с прошлого года ]],Таблица1[ИНН предприятия],C120,Таблица1[Наименование предприятия],D120,Таблица1[Субъект РФ],B120)</f>
        <v>17</v>
      </c>
      <c r="L120" s="21">
        <f>SUMIFS(Таблица1[Количество вакансий, закрытых иными способами],Таблица1[ИНН предприятия],C120,Таблица1[Наименование предприятия],D120,Таблица1[Субъект РФ],B120)</f>
        <v>0</v>
      </c>
      <c r="M120" s="39" t="str">
        <f t="shared" si="19"/>
        <v>ВЕРНО</v>
      </c>
      <c r="N120" s="36">
        <f>COUNTIF('Выпадающие списки'!$I$2:$I$154,Таблица13453[[#This Row],[гр.2]])</f>
        <v>1</v>
      </c>
      <c r="O120" s="36">
        <f>COUNTIF('Выпадающие списки'!$J$2:$J$154,Таблица13453[[#This Row],[гр.3]])</f>
        <v>1</v>
      </c>
      <c r="P120" s="15">
        <f>COUNTIF('Выпадающие списки'!$K$2:$K$154,_xlfn.TEXTJOIN(,FALSE,Таблица13453[[#This Row],[гр.2]],Таблица13453[[#This Row],[гр.3]]))</f>
        <v>1</v>
      </c>
    </row>
    <row r="121" spans="1:16" ht="51" x14ac:dyDescent="0.2">
      <c r="A121" s="22" t="s">
        <v>9061</v>
      </c>
      <c r="B121" s="18" t="s">
        <v>63</v>
      </c>
      <c r="C121" s="19">
        <v>7453062150</v>
      </c>
      <c r="D121" s="19" t="s">
        <v>8752</v>
      </c>
      <c r="E121" s="16" t="s">
        <v>10101</v>
      </c>
      <c r="F121" s="107"/>
      <c r="G121" s="16"/>
      <c r="H121" s="16"/>
      <c r="I121" s="21"/>
      <c r="J121" s="21">
        <f>SUMIFS(Таблица1[Количество вакансий],Таблица1[ИНН предприятия],C121,Таблица1[Наименование предприятия],D121,Таблица1[Субъект РФ],B121)</f>
        <v>21</v>
      </c>
      <c r="K121" s="21">
        <f>SUMIFS(Таблица1[[с прошлого года ]],Таблица1[ИНН предприятия],C121,Таблица1[Наименование предприятия],D121,Таблица1[Субъект РФ],B121)</f>
        <v>15</v>
      </c>
      <c r="L121" s="21">
        <f>SUMIFS(Таблица1[Количество вакансий, закрытых иными способами],Таблица1[ИНН предприятия],C121,Таблица1[Наименование предприятия],D121,Таблица1[Субъект РФ],B121)</f>
        <v>0</v>
      </c>
      <c r="M121" s="22" t="str">
        <f t="shared" si="0"/>
        <v>ВЕРНО</v>
      </c>
      <c r="N121" s="36">
        <f>COUNTIF('Выпадающие списки'!$I$2:$I$154,Таблица13453[[#This Row],[гр.2]])</f>
        <v>1</v>
      </c>
      <c r="O121" s="36">
        <f>COUNTIF('Выпадающие списки'!$J$2:$J$154,Таблица13453[[#This Row],[гр.3]])</f>
        <v>1</v>
      </c>
      <c r="P121" s="15">
        <f>COUNTIF('Выпадающие списки'!$K$2:$K$154,_xlfn.TEXTJOIN(,FALSE,Таблица13453[[#This Row],[гр.2]],Таблица13453[[#This Row],[гр.3]]))</f>
        <v>1</v>
      </c>
    </row>
    <row r="122" spans="1:16" ht="51" x14ac:dyDescent="0.2">
      <c r="A122" s="22" t="s">
        <v>9061</v>
      </c>
      <c r="B122" s="18" t="s">
        <v>63</v>
      </c>
      <c r="C122" s="19">
        <v>7424030481</v>
      </c>
      <c r="D122" s="19" t="s">
        <v>9104</v>
      </c>
      <c r="E122" s="16" t="s">
        <v>10101</v>
      </c>
      <c r="F122" s="107"/>
      <c r="G122" s="16" t="s">
        <v>10103</v>
      </c>
      <c r="H122" s="16"/>
      <c r="I122" s="21"/>
      <c r="J122" s="21">
        <f>SUMIFS(Таблица1[Количество вакансий],Таблица1[ИНН предприятия],C122,Таблица1[Наименование предприятия],D122,Таблица1[Субъект РФ],B122)</f>
        <v>6</v>
      </c>
      <c r="K122" s="21">
        <f>SUMIFS(Таблица1[[с прошлого года ]],Таблица1[ИНН предприятия],C122,Таблица1[Наименование предприятия],D122,Таблица1[Субъект РФ],B122)</f>
        <v>0</v>
      </c>
      <c r="L122" s="21">
        <f>SUMIFS(Таблица1[Количество вакансий, закрытых иными способами],Таблица1[ИНН предприятия],C122,Таблица1[Наименование предприятия],D122,Таблица1[Субъект РФ],B122)</f>
        <v>0</v>
      </c>
      <c r="M122" s="22" t="str">
        <f t="shared" si="0"/>
        <v>ВЕРНО</v>
      </c>
      <c r="N122" s="36">
        <f>COUNTIF('Выпадающие списки'!$I$2:$I$154,Таблица13453[[#This Row],[гр.2]])</f>
        <v>1</v>
      </c>
      <c r="O122" s="36">
        <f>COUNTIF('Выпадающие списки'!$J$2:$J$154,Таблица13453[[#This Row],[гр.3]])</f>
        <v>1</v>
      </c>
      <c r="P122" s="15">
        <f>COUNTIF('Выпадающие списки'!$K$2:$K$154,_xlfn.TEXTJOIN(,FALSE,Таблица13453[[#This Row],[гр.2]],Таблица13453[[#This Row],[гр.3]]))</f>
        <v>1</v>
      </c>
    </row>
    <row r="123" spans="1:16" ht="38.25" x14ac:dyDescent="0.2">
      <c r="A123" s="22" t="s">
        <v>9061</v>
      </c>
      <c r="B123" s="18" t="s">
        <v>63</v>
      </c>
      <c r="C123" s="19">
        <v>7452106855</v>
      </c>
      <c r="D123" s="19" t="s">
        <v>9163</v>
      </c>
      <c r="E123" s="16" t="s">
        <v>10102</v>
      </c>
      <c r="F123" s="107"/>
      <c r="G123" s="16"/>
      <c r="H123" s="16"/>
      <c r="I123" s="21"/>
      <c r="J123" s="21">
        <f>SUMIFS(Таблица1[Количество вакансий],Таблица1[ИНН предприятия],C123,Таблица1[Наименование предприятия],D123,Таблица1[Субъект РФ],B123)</f>
        <v>9</v>
      </c>
      <c r="K123" s="21">
        <f>SUMIFS(Таблица1[[с прошлого года ]],Таблица1[ИНН предприятия],C123,Таблица1[Наименование предприятия],D123,Таблица1[Субъект РФ],B123)</f>
        <v>2</v>
      </c>
      <c r="L123" s="21">
        <f>SUMIFS(Таблица1[Количество вакансий, закрытых иными способами],Таблица1[ИНН предприятия],C123,Таблица1[Наименование предприятия],D123,Таблица1[Субъект РФ],B123)</f>
        <v>0</v>
      </c>
      <c r="M123" s="39" t="str">
        <f t="shared" si="0"/>
        <v>ВЕРНО</v>
      </c>
      <c r="N123" s="36">
        <f>COUNTIF('Выпадающие списки'!$I$2:$I$154,Таблица13453[[#This Row],[гр.2]])</f>
        <v>1</v>
      </c>
      <c r="O123" s="36">
        <f>COUNTIF('Выпадающие списки'!$J$2:$J$154,Таблица13453[[#This Row],[гр.3]])</f>
        <v>1</v>
      </c>
      <c r="P123" s="15">
        <f>COUNTIF('Выпадающие списки'!$K$2:$K$154,_xlfn.TEXTJOIN(,FALSE,Таблица13453[[#This Row],[гр.2]],Таблица13453[[#This Row],[гр.3]]))</f>
        <v>1</v>
      </c>
    </row>
    <row r="124" spans="1:16" x14ac:dyDescent="0.2">
      <c r="A124" s="22"/>
      <c r="B124" s="18"/>
      <c r="C124" s="19"/>
      <c r="D124" s="19"/>
      <c r="E124" s="16"/>
      <c r="F124" s="107"/>
      <c r="G124" s="16"/>
      <c r="H124" s="16"/>
      <c r="I124" s="21"/>
      <c r="J124" s="21">
        <f>SUMIFS(Таблица1[Количество вакансий],Таблица1[ИНН предприятия],C124,Таблица1[Наименование предприятия],D124,Таблица1[Субъект РФ],B124)</f>
        <v>0</v>
      </c>
      <c r="K124" s="21">
        <f>SUMIFS(Таблица1[[с прошлого года ]],Таблица1[ИНН предприятия],C124,Таблица1[Наименование предприятия],D124,Таблица1[Субъект РФ],B124)</f>
        <v>0</v>
      </c>
      <c r="L124" s="21">
        <f>SUMIFS(Таблица1[Количество вакансий, закрытых иными способами],Таблица1[ИНН предприятия],C124,Таблица1[Наименование предприятия],D124,Таблица1[Субъект РФ],B124)</f>
        <v>0</v>
      </c>
      <c r="M124" s="39" t="str">
        <f t="shared" si="0"/>
        <v>ВЕРНО</v>
      </c>
      <c r="N124" s="36">
        <f>COUNTIF('Выпадающие списки'!$I$2:$I$154,Таблица13453[[#This Row],[гр.2]])</f>
        <v>0</v>
      </c>
      <c r="O124" s="36">
        <f>COUNTIF('Выпадающие списки'!$J$2:$J$154,Таблица13453[[#This Row],[гр.3]])</f>
        <v>0</v>
      </c>
      <c r="P124" s="15">
        <f>COUNTIF('Выпадающие списки'!$K$2:$K$154,_xlfn.TEXTJOIN(,FALSE,Таблица13453[[#This Row],[гр.2]],Таблица13453[[#This Row],[гр.3]]))</f>
        <v>0</v>
      </c>
    </row>
    <row r="125" spans="1:16" x14ac:dyDescent="0.2">
      <c r="A125" s="22"/>
      <c r="B125" s="18"/>
      <c r="C125" s="19"/>
      <c r="D125" s="19"/>
      <c r="E125" s="16"/>
      <c r="F125" s="107"/>
      <c r="G125" s="16"/>
      <c r="H125" s="16"/>
      <c r="I125" s="21"/>
      <c r="J125" s="21">
        <f>SUMIFS(Таблица1[Количество вакансий],Таблица1[ИНН предприятия],C125,Таблица1[Наименование предприятия],D125,Таблица1[Субъект РФ],B125)</f>
        <v>0</v>
      </c>
      <c r="K125" s="21">
        <f>SUMIFS(Таблица1[[с прошлого года ]],Таблица1[ИНН предприятия],C125,Таблица1[Наименование предприятия],D125,Таблица1[Субъект РФ],B125)</f>
        <v>0</v>
      </c>
      <c r="L125" s="21">
        <f>SUMIFS(Таблица1[Количество вакансий, закрытых иными способами],Таблица1[ИНН предприятия],C125,Таблица1[Наименование предприятия],D125,Таблица1[Субъект РФ],B125)</f>
        <v>0</v>
      </c>
      <c r="M125" s="39" t="str">
        <f t="shared" si="0"/>
        <v>ВЕРНО</v>
      </c>
      <c r="N125" s="36">
        <f>COUNTIF('Выпадающие списки'!$I$2:$I$154,Таблица13453[[#This Row],[гр.2]])</f>
        <v>0</v>
      </c>
      <c r="O125" s="36">
        <f>COUNTIF('Выпадающие списки'!$J$2:$J$154,Таблица13453[[#This Row],[гр.3]])</f>
        <v>0</v>
      </c>
      <c r="P125" s="15">
        <f>COUNTIF('Выпадающие списки'!$K$2:$K$154,_xlfn.TEXTJOIN(,FALSE,Таблица13453[[#This Row],[гр.2]],Таблица13453[[#This Row],[гр.3]]))</f>
        <v>0</v>
      </c>
    </row>
  </sheetData>
  <autoFilter ref="N3:P125" xr:uid="{2263344E-B9A6-411E-9720-0763FC68F27D}"/>
  <mergeCells count="15">
    <mergeCell ref="P1:P2"/>
    <mergeCell ref="F1:G1"/>
    <mergeCell ref="H1:H2"/>
    <mergeCell ref="N1:N2"/>
    <mergeCell ref="O1:O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E2"/>
  </mergeCells>
  <phoneticPr fontId="7" type="noConversion"/>
  <conditionalFormatting sqref="M1:M2 M4:M1048576">
    <cfRule type="cellIs" dxfId="11" priority="4" operator="equal">
      <formula>"ОШИБКА: проверьте значение в графе 8 текущего листа и значения в графах 13 и 20 листа Форма по мониторингу - суммарно эти значения не должны превышать общее количество вакантных мест в графе 9 листа Форма по мониторингу"</formula>
    </cfRule>
    <cfRule type="cellIs" dxfId="10" priority="5" operator="equal">
      <formula>"ВЕРНО"</formula>
    </cfRule>
  </conditionalFormatting>
  <conditionalFormatting sqref="M1:M1048576">
    <cfRule type="cellIs" dxfId="9" priority="1" operator="equal">
      <formula>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</formula>
    </cfRule>
    <cfRule type="cellIs" dxfId="8" priority="2" operator="equal">
      <formula>"ОШИБКА"</formula>
    </cfRule>
    <cfRule type="cellIs" dxfId="7" priority="3" operator="equal">
      <formula>"ОШИБКА: проверьте значение в графе 8 текущего листа и значения в графах 14 и 21 листа Форма по мониторингу - суммарно эти значения не должны превышать общее количество вакантных мест в графе 9 листа Форма по мониторингу"</formula>
    </cfRule>
  </conditionalFormatting>
  <conditionalFormatting sqref="M4:M125">
    <cfRule type="cellIs" dxfId="6" priority="6" operator="equal">
      <formula>"ВЕРНО"</formula>
    </cfRule>
  </conditionalFormatting>
  <dataValidations count="3">
    <dataValidation type="whole" allowBlank="1" showInputMessage="1" showErrorMessage="1" sqref="I4:I125" xr:uid="{032A5191-E876-4092-B67E-735DE442B637}">
      <formula1>0</formula1>
      <formula2>1E+25</formula2>
    </dataValidation>
    <dataValidation type="whole" allowBlank="1" showInputMessage="1" showErrorMessage="1" sqref="F4:F1048576" xr:uid="{81D02ECA-C82D-45D5-B20D-9A003CAD00C2}">
      <formula1>0</formula1>
      <formula2>10000000000000000000</formula2>
    </dataValidation>
    <dataValidation type="textLength" operator="equal" allowBlank="1" showInputMessage="1" showErrorMessage="1" errorTitle="Ошибка ввода!" error="ИНН должен содержать 10 арабских цифр" promptTitle="Введите ИНН" prompt="ИНН содержит 10 арабских цифр" sqref="C4:C1048576" xr:uid="{817E2B7C-BAC9-4A7D-82DA-A502EC5CF448}">
      <formula1>10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D36E20B-6892-4CED-9303-69A7D488EAE3}">
          <x14:formula1>
            <xm:f>'Выпадающие списки'!$G$2:$G$83</xm:f>
          </x14:formula1>
          <xm:sqref>A4:A125</xm:sqref>
        </x14:dataValidation>
        <x14:dataValidation type="list" allowBlank="1" showInputMessage="1" showErrorMessage="1" xr:uid="{2804CF1A-3937-460E-8F35-1C03D0A5648F}">
          <x14:formula1>
            <xm:f>ВС_скрыто!$B$1:$B$89</xm:f>
          </x14:formula1>
          <xm:sqref>B4:B1048576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0">
    <pageSetUpPr fitToPage="1"/>
  </sheetPr>
  <dimension ref="A1:L156"/>
  <sheetViews>
    <sheetView zoomScale="90" zoomScaleNormal="90" workbookViewId="0">
      <pane ySplit="3" topLeftCell="A146" activePane="bottomLeft" state="frozen"/>
      <selection pane="bottomLeft" activeCell="A4" sqref="A4:H156"/>
    </sheetView>
  </sheetViews>
  <sheetFormatPr defaultRowHeight="12.75" x14ac:dyDescent="0.2"/>
  <cols>
    <col min="1" max="1" width="19.140625" style="12" customWidth="1"/>
    <col min="2" max="2" width="11.85546875" style="13" customWidth="1"/>
    <col min="3" max="3" width="28.28515625" style="12" customWidth="1"/>
    <col min="4" max="4" width="22.28515625" style="14" customWidth="1"/>
    <col min="5" max="5" width="21.42578125" style="14" customWidth="1"/>
    <col min="6" max="6" width="36.42578125" style="14" customWidth="1"/>
    <col min="7" max="7" width="37.42578125" style="14" customWidth="1"/>
    <col min="8" max="8" width="25.140625" style="14" customWidth="1"/>
    <col min="9" max="9" width="17.7109375" style="14" customWidth="1"/>
    <col min="10" max="10" width="16.5703125" style="14" customWidth="1"/>
    <col min="11" max="11" width="18.28515625" style="14" customWidth="1"/>
    <col min="12" max="12" width="11.7109375" style="15" customWidth="1"/>
    <col min="13" max="16384" width="9.140625" style="15"/>
  </cols>
  <sheetData>
    <row r="1" spans="1:12" ht="100.5" customHeight="1" x14ac:dyDescent="0.2">
      <c r="A1" s="163" t="s">
        <v>0</v>
      </c>
      <c r="B1" s="163" t="s">
        <v>1</v>
      </c>
      <c r="C1" s="163" t="s">
        <v>2</v>
      </c>
      <c r="D1" s="164" t="s">
        <v>8635</v>
      </c>
      <c r="E1" s="164" t="s">
        <v>8633</v>
      </c>
      <c r="F1" s="164"/>
      <c r="G1" s="164" t="s">
        <v>8636</v>
      </c>
      <c r="H1" s="164" t="s">
        <v>8670</v>
      </c>
      <c r="I1" s="164" t="s">
        <v>8644</v>
      </c>
      <c r="J1" s="164" t="s">
        <v>8671</v>
      </c>
      <c r="K1" s="164" t="s">
        <v>8669</v>
      </c>
      <c r="L1" s="164" t="s">
        <v>8638</v>
      </c>
    </row>
    <row r="2" spans="1:12" ht="117" customHeight="1" x14ac:dyDescent="0.2">
      <c r="A2" s="163"/>
      <c r="B2" s="163"/>
      <c r="C2" s="163"/>
      <c r="D2" s="164" t="s">
        <v>8621</v>
      </c>
      <c r="E2" s="16" t="s">
        <v>8630</v>
      </c>
      <c r="F2" s="16" t="s">
        <v>8637</v>
      </c>
      <c r="G2" s="164" t="s">
        <v>8622</v>
      </c>
      <c r="H2" s="164" t="s">
        <v>8623</v>
      </c>
      <c r="I2" s="164"/>
      <c r="J2" s="164"/>
      <c r="K2" s="164"/>
      <c r="L2" s="164"/>
    </row>
    <row r="3" spans="1:12" ht="18" customHeight="1" x14ac:dyDescent="0.2">
      <c r="A3" s="17" t="s">
        <v>671</v>
      </c>
      <c r="B3" s="17" t="s">
        <v>672</v>
      </c>
      <c r="C3" s="17" t="s">
        <v>673</v>
      </c>
      <c r="D3" s="17" t="s">
        <v>674</v>
      </c>
      <c r="E3" s="17" t="s">
        <v>675</v>
      </c>
      <c r="F3" s="17" t="s">
        <v>676</v>
      </c>
      <c r="G3" s="17" t="s">
        <v>677</v>
      </c>
      <c r="H3" s="17" t="s">
        <v>678</v>
      </c>
      <c r="I3" s="17" t="s">
        <v>679</v>
      </c>
      <c r="J3" s="17" t="s">
        <v>680</v>
      </c>
      <c r="K3" s="17" t="s">
        <v>681</v>
      </c>
      <c r="L3" s="17" t="s">
        <v>682</v>
      </c>
    </row>
    <row r="4" spans="1:12" ht="25.5" x14ac:dyDescent="0.2">
      <c r="A4" s="18" t="s">
        <v>63</v>
      </c>
      <c r="B4" s="19">
        <v>7401000191</v>
      </c>
      <c r="C4" s="19" t="s">
        <v>8681</v>
      </c>
      <c r="D4" s="18"/>
      <c r="E4" s="21">
        <f>COUNTIF(Таблица13453[гр.3],Таблица1345[[#This Row],[гр.3]])</f>
        <v>1</v>
      </c>
      <c r="F4" s="18"/>
      <c r="G4" s="18"/>
      <c r="H4" s="22"/>
      <c r="I4" s="21">
        <f>SUMIFS(Таблица1[Количество вакансий],Таблица1[ИНН предприятия],B4,Таблица1[Наименование предприятия],C4,Таблица1[Субъект РФ],A4)</f>
        <v>205</v>
      </c>
      <c r="J4" s="21">
        <f>SUMIFS(Таблица1[[с прошлого года ]],Таблица1[ИНН предприятия],B4,Таблица1[Наименование предприятия],C4,Таблица1[Субъект РФ],A4)</f>
        <v>15</v>
      </c>
      <c r="K4" s="21">
        <f>SUMIFS(Таблица1[Количество вакансий, закрытых иными способами],Таблица1[ИНН предприятия],B4,Таблица1[Наименование предприятия],C4,Таблица1[Субъект РФ],A4)</f>
        <v>0</v>
      </c>
      <c r="L4" s="22" t="str">
        <f>IF(I4&gt;=J4+K4+H4,"ВЕРНО","ОШИБКА: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</row>
    <row r="5" spans="1:12" ht="76.5" x14ac:dyDescent="0.2">
      <c r="A5" s="18" t="s">
        <v>63</v>
      </c>
      <c r="B5" s="19">
        <v>7415044181</v>
      </c>
      <c r="C5" s="19" t="s">
        <v>8704</v>
      </c>
      <c r="D5" s="18"/>
      <c r="E5" s="21">
        <f>COUNTIF(Таблица13453[гр.3],Таблица1345[[#This Row],[гр.3]])</f>
        <v>1</v>
      </c>
      <c r="F5" s="18"/>
      <c r="G5" s="18"/>
      <c r="H5" s="21"/>
      <c r="I5" s="21">
        <f>SUMIFS(Таблица1[Количество вакансий],Таблица1[ИНН предприятия],B5,Таблица1[Наименование предприятия],C5,Таблица1[Субъект РФ],A5)</f>
        <v>0</v>
      </c>
      <c r="J5" s="21">
        <f>SUMIFS(Таблица1[[с прошлого года ]],Таблица1[ИНН предприятия],B5,Таблица1[Наименование предприятия],C5,Таблица1[Субъект РФ],A5)</f>
        <v>0</v>
      </c>
      <c r="K5" s="21">
        <f>SUMIFS(Таблица1[Количество вакансий, закрытых иными способами],Таблица1[ИНН предприятия],B5,Таблица1[Наименование предприятия],C5,Таблица1[Субъект РФ],A5)</f>
        <v>0</v>
      </c>
      <c r="L5" s="22" t="str">
        <f t="shared" ref="L5:L50" si="0">IF(I5&gt;=J5+K5+H5,"ВЕРНО","ОШИБКА: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</row>
    <row r="6" spans="1:12" ht="25.5" x14ac:dyDescent="0.2">
      <c r="A6" s="18" t="s">
        <v>63</v>
      </c>
      <c r="B6" s="19">
        <v>4705036363</v>
      </c>
      <c r="C6" s="19" t="s">
        <v>9087</v>
      </c>
      <c r="D6" s="18"/>
      <c r="E6" s="21">
        <f>COUNTIF(Таблица13453[гр.3],Таблица1345[[#This Row],[гр.3]])</f>
        <v>0</v>
      </c>
      <c r="F6" s="18"/>
      <c r="G6" s="18"/>
      <c r="H6" s="21"/>
      <c r="I6" s="21">
        <f>SUMIFS(Таблица1[Количество вакансий],Таблица1[ИНН предприятия],B6,Таблица1[Наименование предприятия],C6,Таблица1[Субъект РФ],A6)</f>
        <v>0</v>
      </c>
      <c r="J6" s="21">
        <f>SUMIFS(Таблица1[[с прошлого года ]],Таблица1[ИНН предприятия],B6,Таблица1[Наименование предприятия],C6,Таблица1[Субъект РФ],A6)</f>
        <v>0</v>
      </c>
      <c r="K6" s="21">
        <f>SUMIFS(Таблица1[Количество вакансий, закрытых иными способами],Таблица1[ИНН предприятия],B6,Таблица1[Наименование предприятия],C6,Таблица1[Субъект РФ],A6)</f>
        <v>0</v>
      </c>
      <c r="L6" s="22" t="str">
        <f t="shared" si="0"/>
        <v>ВЕРНО</v>
      </c>
    </row>
    <row r="7" spans="1:12" ht="38.25" x14ac:dyDescent="0.2">
      <c r="A7" s="18" t="s">
        <v>63</v>
      </c>
      <c r="B7" s="19">
        <v>7453006148</v>
      </c>
      <c r="C7" s="19" t="s">
        <v>8750</v>
      </c>
      <c r="D7" s="18"/>
      <c r="E7" s="21">
        <f>COUNTIF(Таблица13453[гр.3],Таблица1345[[#This Row],[гр.3]])</f>
        <v>1</v>
      </c>
      <c r="F7" s="18"/>
      <c r="G7" s="18"/>
      <c r="H7" s="21"/>
      <c r="I7" s="21">
        <f>SUMIFS(Таблица1[Количество вакансий],Таблица1[ИНН предприятия],B7,Таблица1[Наименование предприятия],C7,Таблица1[Субъект РФ],A7)</f>
        <v>27</v>
      </c>
      <c r="J7" s="21">
        <f>SUMIFS(Таблица1[[с прошлого года ]],Таблица1[ИНН предприятия],B7,Таблица1[Наименование предприятия],C7,Таблица1[Субъект РФ],A7)</f>
        <v>5</v>
      </c>
      <c r="K7" s="21">
        <f>SUMIFS(Таблица1[Количество вакансий, закрытых иными способами],Таблица1[ИНН предприятия],B7,Таблица1[Наименование предприятия],C7,Таблица1[Субъект РФ],A7)</f>
        <v>0</v>
      </c>
      <c r="L7" s="22" t="str">
        <f t="shared" si="0"/>
        <v>ВЕРНО</v>
      </c>
    </row>
    <row r="8" spans="1:12" ht="38.25" x14ac:dyDescent="0.2">
      <c r="A8" s="18" t="s">
        <v>63</v>
      </c>
      <c r="B8" s="19">
        <v>7411009901</v>
      </c>
      <c r="C8" s="19" t="s">
        <v>8694</v>
      </c>
      <c r="D8" s="18" t="s">
        <v>667</v>
      </c>
      <c r="E8" s="21">
        <f>COUNTIF(Таблица13453[гр.3],Таблица1345[[#This Row],[гр.3]])</f>
        <v>5</v>
      </c>
      <c r="F8" s="18" t="s">
        <v>10087</v>
      </c>
      <c r="G8" s="18" t="s">
        <v>9201</v>
      </c>
      <c r="H8" s="21"/>
      <c r="I8" s="21">
        <f>SUMIFS(Таблица1[Количество вакансий],Таблица1[ИНН предприятия],B8,Таблица1[Наименование предприятия],C8,Таблица1[Субъект РФ],A8)</f>
        <v>95</v>
      </c>
      <c r="J8" s="21">
        <f>SUMIFS(Таблица1[[с прошлого года ]],Таблица1[ИНН предприятия],B8,Таблица1[Наименование предприятия],C8,Таблица1[Субъект РФ],A8)</f>
        <v>21</v>
      </c>
      <c r="K8" s="21">
        <f>SUMIFS(Таблица1[Количество вакансий, закрытых иными способами],Таблица1[ИНН предприятия],B8,Таблица1[Наименование предприятия],C8,Таблица1[Субъект РФ],A8)</f>
        <v>0</v>
      </c>
      <c r="L8" s="22" t="str">
        <f t="shared" si="0"/>
        <v>ВЕРНО</v>
      </c>
    </row>
    <row r="9" spans="1:12" x14ac:dyDescent="0.2">
      <c r="A9" s="18" t="s">
        <v>63</v>
      </c>
      <c r="B9" s="19">
        <v>7449105883</v>
      </c>
      <c r="C9" s="19" t="s">
        <v>8727</v>
      </c>
      <c r="D9" s="18"/>
      <c r="E9" s="21">
        <f>COUNTIF(Таблица13453[гр.3],Таблица1345[[#This Row],[гр.3]])</f>
        <v>2</v>
      </c>
      <c r="F9" s="18"/>
      <c r="G9" s="18"/>
      <c r="H9" s="21"/>
      <c r="I9" s="21">
        <f>SUMIFS(Таблица1[Количество вакансий],Таблица1[ИНН предприятия],B9,Таблица1[Наименование предприятия],C9,Таблица1[Субъект РФ],A9)</f>
        <v>10</v>
      </c>
      <c r="J9" s="21">
        <f>SUMIFS(Таблица1[[с прошлого года ]],Таблица1[ИНН предприятия],B9,Таблица1[Наименование предприятия],C9,Таблица1[Субъект РФ],A9)</f>
        <v>0</v>
      </c>
      <c r="K9" s="21">
        <f>SUMIFS(Таблица1[Количество вакансий, закрытых иными способами],Таблица1[ИНН предприятия],B9,Таблица1[Наименование предприятия],C9,Таблица1[Субъект РФ],A9)</f>
        <v>0</v>
      </c>
      <c r="L9" s="22" t="str">
        <f t="shared" si="0"/>
        <v>ВЕРНО</v>
      </c>
    </row>
    <row r="10" spans="1:12" ht="51" x14ac:dyDescent="0.2">
      <c r="A10" s="18" t="s">
        <v>63</v>
      </c>
      <c r="B10" s="19">
        <v>7449109207</v>
      </c>
      <c r="C10" s="19" t="s">
        <v>9088</v>
      </c>
      <c r="D10" s="18"/>
      <c r="E10" s="21">
        <f>COUNTIF(Таблица13453[гр.3],Таблица1345[[#This Row],[гр.3]])</f>
        <v>0</v>
      </c>
      <c r="F10" s="18"/>
      <c r="G10" s="18"/>
      <c r="H10" s="21"/>
      <c r="I10" s="21">
        <f>SUMIFS(Таблица1[Количество вакансий],Таблица1[ИНН предприятия],B10,Таблица1[Наименование предприятия],C10,Таблица1[Субъект РФ],A10)</f>
        <v>0</v>
      </c>
      <c r="J10" s="21">
        <f>SUMIFS(Таблица1[[с прошлого года ]],Таблица1[ИНН предприятия],B10,Таблица1[Наименование предприятия],C10,Таблица1[Субъект РФ],A10)</f>
        <v>0</v>
      </c>
      <c r="K10" s="21">
        <f>SUMIFS(Таблица1[Количество вакансий, закрытых иными способами],Таблица1[ИНН предприятия],B10,Таблица1[Наименование предприятия],C10,Таблица1[Субъект РФ],A10)</f>
        <v>0</v>
      </c>
      <c r="L10" s="22" t="str">
        <f t="shared" si="0"/>
        <v>ВЕРНО</v>
      </c>
    </row>
    <row r="11" spans="1:12" ht="76.5" x14ac:dyDescent="0.2">
      <c r="A11" s="18" t="s">
        <v>63</v>
      </c>
      <c r="B11" s="19">
        <v>7460015601</v>
      </c>
      <c r="C11" s="19" t="s">
        <v>9089</v>
      </c>
      <c r="D11" s="18"/>
      <c r="E11" s="21">
        <f>COUNTIF(Таблица13453[гр.3],Таблица1345[[#This Row],[гр.3]])</f>
        <v>0</v>
      </c>
      <c r="F11" s="18"/>
      <c r="G11" s="18"/>
      <c r="H11" s="21"/>
      <c r="I11" s="21">
        <f>SUMIFS(Таблица1[Количество вакансий],Таблица1[ИНН предприятия],B11,Таблица1[Наименование предприятия],C11,Таблица1[Субъект РФ],A11)</f>
        <v>0</v>
      </c>
      <c r="J11" s="21">
        <f>SUMIFS(Таблица1[[с прошлого года ]],Таблица1[ИНН предприятия],B11,Таблица1[Наименование предприятия],C11,Таблица1[Субъект РФ],A11)</f>
        <v>0</v>
      </c>
      <c r="K11" s="21">
        <f>SUMIFS(Таблица1[Количество вакансий, закрытых иными способами],Таблица1[ИНН предприятия],B11,Таблица1[Наименование предприятия],C11,Таблица1[Субъект РФ],A11)</f>
        <v>0</v>
      </c>
      <c r="L11" s="22" t="str">
        <f t="shared" si="0"/>
        <v>ВЕРНО</v>
      </c>
    </row>
    <row r="12" spans="1:12" ht="63.75" x14ac:dyDescent="0.2">
      <c r="A12" s="18" t="s">
        <v>63</v>
      </c>
      <c r="B12" s="19">
        <v>7449044990</v>
      </c>
      <c r="C12" s="19" t="s">
        <v>8724</v>
      </c>
      <c r="D12" s="18" t="s">
        <v>667</v>
      </c>
      <c r="E12" s="21">
        <f>COUNTIF(Таблица13453[гр.3],Таблица1345[[#This Row],[гр.3]])</f>
        <v>4</v>
      </c>
      <c r="F12" s="18" t="s">
        <v>10086</v>
      </c>
      <c r="G12" s="18"/>
      <c r="H12" s="21"/>
      <c r="I12" s="21">
        <f>SUMIFS(Таблица1[Количество вакансий],Таблица1[ИНН предприятия],B12,Таблица1[Наименование предприятия],C12,Таблица1[Субъект РФ],A12)</f>
        <v>131</v>
      </c>
      <c r="J12" s="21">
        <f>SUMIFS(Таблица1[[с прошлого года ]],Таблица1[ИНН предприятия],B12,Таблица1[Наименование предприятия],C12,Таблица1[Субъект РФ],A12)</f>
        <v>18</v>
      </c>
      <c r="K12" s="21">
        <f>SUMIFS(Таблица1[Количество вакансий, закрытых иными способами],Таблица1[ИНН предприятия],B12,Таблица1[Наименование предприятия],C12,Таблица1[Субъект РФ],A12)</f>
        <v>0</v>
      </c>
      <c r="L12" s="22" t="str">
        <f t="shared" si="0"/>
        <v>ВЕРНО</v>
      </c>
    </row>
    <row r="13" spans="1:12" ht="38.25" x14ac:dyDescent="0.2">
      <c r="A13" s="18" t="s">
        <v>63</v>
      </c>
      <c r="B13" s="19">
        <v>7452033815</v>
      </c>
      <c r="C13" s="19" t="s">
        <v>8746</v>
      </c>
      <c r="D13" s="18"/>
      <c r="E13" s="21">
        <f>COUNTIF(Таблица13453[гр.3],Таблица1345[[#This Row],[гр.3]])</f>
        <v>1</v>
      </c>
      <c r="F13" s="18"/>
      <c r="G13" s="18"/>
      <c r="H13" s="21"/>
      <c r="I13" s="21">
        <f>SUMIFS(Таблица1[Количество вакансий],Таблица1[ИНН предприятия],B13,Таблица1[Наименование предприятия],C13,Таблица1[Субъект РФ],A13)</f>
        <v>5</v>
      </c>
      <c r="J13" s="21">
        <f>SUMIFS(Таблица1[[с прошлого года ]],Таблица1[ИНН предприятия],B13,Таблица1[Наименование предприятия],C13,Таблица1[Субъект РФ],A13)</f>
        <v>3</v>
      </c>
      <c r="K13" s="21">
        <f>SUMIFS(Таблица1[Количество вакансий, закрытых иными способами],Таблица1[ИНН предприятия],B13,Таблица1[Наименование предприятия],C13,Таблица1[Субъект РФ],A13)</f>
        <v>0</v>
      </c>
      <c r="L13" s="22" t="str">
        <f t="shared" si="0"/>
        <v>ВЕРНО</v>
      </c>
    </row>
    <row r="14" spans="1:12" ht="38.25" x14ac:dyDescent="0.2">
      <c r="A14" s="18" t="s">
        <v>63</v>
      </c>
      <c r="B14" s="19">
        <v>7449006184</v>
      </c>
      <c r="C14" s="19" t="s">
        <v>8719</v>
      </c>
      <c r="D14" s="18" t="s">
        <v>667</v>
      </c>
      <c r="E14" s="21">
        <f>COUNTIF(Таблица13453[гр.3],Таблица1345[[#This Row],[гр.3]])</f>
        <v>12</v>
      </c>
      <c r="F14" s="18" t="s">
        <v>10086</v>
      </c>
      <c r="G14" s="18" t="s">
        <v>9201</v>
      </c>
      <c r="H14" s="21"/>
      <c r="I14" s="21">
        <f>SUMIFS(Таблица1[Количество вакансий],Таблица1[ИНН предприятия],B14,Таблица1[Наименование предприятия],C14,Таблица1[Субъект РФ],A14)</f>
        <v>1436</v>
      </c>
      <c r="J14" s="21">
        <f>SUMIFS(Таблица1[[с прошлого года ]],Таблица1[ИНН предприятия],B14,Таблица1[Наименование предприятия],C14,Таблица1[Субъект РФ],A14)</f>
        <v>109</v>
      </c>
      <c r="K14" s="21">
        <f>SUMIFS(Таблица1[Количество вакансий, закрытых иными способами],Таблица1[ИНН предприятия],B14,Таблица1[Наименование предприятия],C14,Таблица1[Субъект РФ],A14)</f>
        <v>0</v>
      </c>
      <c r="L14" s="22" t="str">
        <f t="shared" si="0"/>
        <v>ВЕРНО</v>
      </c>
    </row>
    <row r="15" spans="1:12" ht="76.5" x14ac:dyDescent="0.2">
      <c r="A15" s="18" t="s">
        <v>63</v>
      </c>
      <c r="B15" s="19">
        <v>6623029538</v>
      </c>
      <c r="C15" s="19" t="s">
        <v>9090</v>
      </c>
      <c r="D15" s="18"/>
      <c r="E15" s="21">
        <f>COUNTIF(Таблица13453[гр.3],Таблица1345[[#This Row],[гр.3]])</f>
        <v>0</v>
      </c>
      <c r="F15" s="18"/>
      <c r="G15" s="18"/>
      <c r="H15" s="21"/>
      <c r="I15" s="21">
        <f>SUMIFS(Таблица1[Количество вакансий],Таблица1[ИНН предприятия],B15,Таблица1[Наименование предприятия],C15,Таблица1[Субъект РФ],A15)</f>
        <v>0</v>
      </c>
      <c r="J15" s="21">
        <f>SUMIFS(Таблица1[[с прошлого года ]],Таблица1[ИНН предприятия],B15,Таблица1[Наименование предприятия],C15,Таблица1[Субъект РФ],A15)</f>
        <v>0</v>
      </c>
      <c r="K15" s="21">
        <f>SUMIFS(Таблица1[Количество вакансий, закрытых иными способами],Таблица1[ИНН предприятия],B15,Таблица1[Наименование предприятия],C15,Таблица1[Субъект РФ],A15)</f>
        <v>0</v>
      </c>
      <c r="L15" s="22" t="str">
        <f t="shared" si="0"/>
        <v>ВЕРНО</v>
      </c>
    </row>
    <row r="16" spans="1:12" ht="25.5" x14ac:dyDescent="0.2">
      <c r="A16" s="18" t="s">
        <v>63</v>
      </c>
      <c r="B16" s="19">
        <v>7449016055</v>
      </c>
      <c r="C16" s="19" t="s">
        <v>9091</v>
      </c>
      <c r="D16" s="18"/>
      <c r="E16" s="21">
        <f>COUNTIF(Таблица13453[гр.3],Таблица1345[[#This Row],[гр.3]])</f>
        <v>1</v>
      </c>
      <c r="F16" s="18"/>
      <c r="G16" s="18"/>
      <c r="H16" s="21"/>
      <c r="I16" s="21">
        <f>SUMIFS(Таблица1[Количество вакансий],Таблица1[ИНН предприятия],B16,Таблица1[Наименование предприятия],C16,Таблица1[Субъект РФ],A16)</f>
        <v>1</v>
      </c>
      <c r="J16" s="21">
        <f>SUMIFS(Таблица1[[с прошлого года ]],Таблица1[ИНН предприятия],B16,Таблица1[Наименование предприятия],C16,Таблица1[Субъект РФ],A16)</f>
        <v>0</v>
      </c>
      <c r="K16" s="21">
        <f>SUMIFS(Таблица1[Количество вакансий, закрытых иными способами],Таблица1[ИНН предприятия],B16,Таблица1[Наименование предприятия],C16,Таблица1[Субъект РФ],A16)</f>
        <v>0</v>
      </c>
      <c r="L16" s="22" t="str">
        <f t="shared" si="0"/>
        <v>ВЕРНО</v>
      </c>
    </row>
    <row r="17" spans="1:12" ht="38.25" x14ac:dyDescent="0.2">
      <c r="A17" s="18" t="s">
        <v>63</v>
      </c>
      <c r="B17" s="19">
        <v>7447103217</v>
      </c>
      <c r="C17" s="19" t="s">
        <v>9092</v>
      </c>
      <c r="D17" s="18"/>
      <c r="E17" s="21">
        <f>COUNTIF(Таблица13453[гр.3],Таблица1345[[#This Row],[гр.3]])</f>
        <v>0</v>
      </c>
      <c r="F17" s="18"/>
      <c r="G17" s="18"/>
      <c r="H17" s="21"/>
      <c r="I17" s="21">
        <f>SUMIFS(Таблица1[Количество вакансий],Таблица1[ИНН предприятия],B17,Таблица1[Наименование предприятия],C17,Таблица1[Субъект РФ],A17)</f>
        <v>0</v>
      </c>
      <c r="J17" s="21">
        <f>SUMIFS(Таблица1[[с прошлого года ]],Таблица1[ИНН предприятия],B17,Таблица1[Наименование предприятия],C17,Таблица1[Субъект РФ],A17)</f>
        <v>0</v>
      </c>
      <c r="K17" s="21">
        <f>SUMIFS(Таблица1[Количество вакансий, закрытых иными способами],Таблица1[ИНН предприятия],B17,Таблица1[Наименование предприятия],C17,Таблица1[Субъект РФ],A17)</f>
        <v>0</v>
      </c>
      <c r="L17" s="22" t="str">
        <f t="shared" si="0"/>
        <v>ВЕРНО</v>
      </c>
    </row>
    <row r="18" spans="1:12" ht="89.25" x14ac:dyDescent="0.2">
      <c r="A18" s="18" t="s">
        <v>63</v>
      </c>
      <c r="B18" s="19">
        <v>7457004818</v>
      </c>
      <c r="C18" s="19" t="s">
        <v>9093</v>
      </c>
      <c r="D18" s="18"/>
      <c r="E18" s="21">
        <f>COUNTIF(Таблица13453[гр.3],Таблица1345[[#This Row],[гр.3]])</f>
        <v>0</v>
      </c>
      <c r="F18" s="18"/>
      <c r="G18" s="18"/>
      <c r="H18" s="21"/>
      <c r="I18" s="21">
        <f>SUMIFS(Таблица1[Количество вакансий],Таблица1[ИНН предприятия],B18,Таблица1[Наименование предприятия],C18,Таблица1[Субъект РФ],A18)</f>
        <v>0</v>
      </c>
      <c r="J18" s="21">
        <f>SUMIFS(Таблица1[[с прошлого года ]],Таблица1[ИНН предприятия],B18,Таблица1[Наименование предприятия],C18,Таблица1[Субъект РФ],A18)</f>
        <v>0</v>
      </c>
      <c r="K18" s="21">
        <f>SUMIFS(Таблица1[Количество вакансий, закрытых иными способами],Таблица1[ИНН предприятия],B18,Таблица1[Наименование предприятия],C18,Таблица1[Субъект РФ],A18)</f>
        <v>0</v>
      </c>
      <c r="L18" s="22" t="str">
        <f t="shared" si="0"/>
        <v>ВЕРНО</v>
      </c>
    </row>
    <row r="19" spans="1:12" ht="76.5" x14ac:dyDescent="0.2">
      <c r="A19" s="18" t="s">
        <v>63</v>
      </c>
      <c r="B19" s="19">
        <v>7452002091</v>
      </c>
      <c r="C19" s="19" t="s">
        <v>9094</v>
      </c>
      <c r="D19" s="18"/>
      <c r="E19" s="21">
        <f>COUNTIF(Таблица13453[гр.3],Таблица1345[[#This Row],[гр.3]])</f>
        <v>0</v>
      </c>
      <c r="F19" s="18"/>
      <c r="G19" s="18"/>
      <c r="H19" s="21"/>
      <c r="I19" s="21">
        <f>SUMIFS(Таблица1[Количество вакансий],Таблица1[ИНН предприятия],B19,Таблица1[Наименование предприятия],C19,Таблица1[Субъект РФ],A19)</f>
        <v>0</v>
      </c>
      <c r="J19" s="21">
        <f>SUMIFS(Таблица1[[с прошлого года ]],Таблица1[ИНН предприятия],B19,Таблица1[Наименование предприятия],C19,Таблица1[Субъект РФ],A19)</f>
        <v>0</v>
      </c>
      <c r="K19" s="21">
        <f>SUMIFS(Таблица1[Количество вакансий, закрытых иными способами],Таблица1[ИНН предприятия],B19,Таблица1[Наименование предприятия],C19,Таблица1[Субъект РФ],A19)</f>
        <v>0</v>
      </c>
      <c r="L19" s="22" t="str">
        <f t="shared" si="0"/>
        <v>ВЕРНО</v>
      </c>
    </row>
    <row r="20" spans="1:12" ht="63.75" x14ac:dyDescent="0.2">
      <c r="A20" s="18" t="s">
        <v>63</v>
      </c>
      <c r="B20" s="19">
        <v>7450047354</v>
      </c>
      <c r="C20" s="19" t="s">
        <v>9095</v>
      </c>
      <c r="D20" s="18"/>
      <c r="E20" s="21">
        <f>COUNTIF(Таблица13453[гр.3],Таблица1345[[#This Row],[гр.3]])</f>
        <v>0</v>
      </c>
      <c r="F20" s="18"/>
      <c r="G20" s="18"/>
      <c r="H20" s="21"/>
      <c r="I20" s="21">
        <f>SUMIFS(Таблица1[Количество вакансий],Таблица1[ИНН предприятия],B20,Таблица1[Наименование предприятия],C20,Таблица1[Субъект РФ],A20)</f>
        <v>0</v>
      </c>
      <c r="J20" s="21">
        <f>SUMIFS(Таблица1[[с прошлого года ]],Таблица1[ИНН предприятия],B20,Таблица1[Наименование предприятия],C20,Таблица1[Субъект РФ],A20)</f>
        <v>0</v>
      </c>
      <c r="K20" s="21">
        <f>SUMIFS(Таблица1[Количество вакансий, закрытых иными способами],Таблица1[ИНН предприятия],B20,Таблица1[Наименование предприятия],C20,Таблица1[Субъект РФ],A20)</f>
        <v>0</v>
      </c>
      <c r="L20" s="22" t="str">
        <f t="shared" si="0"/>
        <v>ВЕРНО</v>
      </c>
    </row>
    <row r="21" spans="1:12" ht="63.75" x14ac:dyDescent="0.2">
      <c r="A21" s="18" t="s">
        <v>63</v>
      </c>
      <c r="B21" s="19">
        <v>7452027843</v>
      </c>
      <c r="C21" s="19" t="s">
        <v>8739</v>
      </c>
      <c r="D21" s="18" t="s">
        <v>10098</v>
      </c>
      <c r="E21" s="21">
        <f>COUNTIF(Таблица13453[гр.3],Таблица1345[[#This Row],[гр.3]])</f>
        <v>8</v>
      </c>
      <c r="F21" s="18" t="s">
        <v>10099</v>
      </c>
      <c r="G21" s="18" t="s">
        <v>10100</v>
      </c>
      <c r="H21" s="21"/>
      <c r="I21" s="21">
        <f>SUMIFS(Таблица1[Количество вакансий],Таблица1[ИНН предприятия],B21,Таблица1[Наименование предприятия],C21,Таблица1[Субъект РФ],A21)</f>
        <v>63</v>
      </c>
      <c r="J21" s="21">
        <f>SUMIFS(Таблица1[[с прошлого года ]],Таблица1[ИНН предприятия],B21,Таблица1[Наименование предприятия],C21,Таблица1[Субъект РФ],A21)</f>
        <v>17</v>
      </c>
      <c r="K21" s="21">
        <f>SUMIFS(Таблица1[Количество вакансий, закрытых иными способами],Таблица1[ИНН предприятия],B21,Таблица1[Наименование предприятия],C21,Таблица1[Субъект РФ],A21)</f>
        <v>0</v>
      </c>
      <c r="L21" s="22" t="str">
        <f t="shared" si="0"/>
        <v>ВЕРНО</v>
      </c>
    </row>
    <row r="22" spans="1:12" ht="38.25" x14ac:dyDescent="0.2">
      <c r="A22" s="18" t="s">
        <v>63</v>
      </c>
      <c r="B22" s="19">
        <v>7401011796</v>
      </c>
      <c r="C22" s="19" t="s">
        <v>8688</v>
      </c>
      <c r="D22" s="18"/>
      <c r="E22" s="21">
        <f>COUNTIF(Таблица13453[гр.3],Таблица1345[[#This Row],[гр.3]])</f>
        <v>1</v>
      </c>
      <c r="F22" s="18" t="s">
        <v>10123</v>
      </c>
      <c r="G22" s="18" t="s">
        <v>10122</v>
      </c>
      <c r="H22" s="21"/>
      <c r="I22" s="21">
        <f>SUMIFS(Таблица1[Количество вакансий],Таблица1[ИНН предприятия],B22,Таблица1[Наименование предприятия],C22,Таблица1[Субъект РФ],A22)</f>
        <v>19</v>
      </c>
      <c r="J22" s="21">
        <f>SUMIFS(Таблица1[[с прошлого года ]],Таблица1[ИНН предприятия],B22,Таблица1[Наименование предприятия],C22,Таблица1[Субъект РФ],A22)</f>
        <v>4</v>
      </c>
      <c r="K22" s="21">
        <f>SUMIFS(Таблица1[Количество вакансий, закрытых иными способами],Таблица1[ИНН предприятия],B22,Таблица1[Наименование предприятия],C22,Таблица1[Субъект РФ],A22)</f>
        <v>0</v>
      </c>
      <c r="L22" s="22" t="str">
        <f t="shared" si="0"/>
        <v>ВЕРНО</v>
      </c>
    </row>
    <row r="23" spans="1:12" ht="89.25" x14ac:dyDescent="0.2">
      <c r="A23" s="18" t="s">
        <v>63</v>
      </c>
      <c r="B23" s="19">
        <v>7453012173</v>
      </c>
      <c r="C23" s="19" t="s">
        <v>8751</v>
      </c>
      <c r="D23" s="18" t="s">
        <v>667</v>
      </c>
      <c r="E23" s="21">
        <f>COUNTIF(Таблица13453[гр.3],Таблица1345[[#This Row],[гр.3]])</f>
        <v>1</v>
      </c>
      <c r="F23" s="18" t="s">
        <v>10113</v>
      </c>
      <c r="G23" s="18"/>
      <c r="H23" s="21"/>
      <c r="I23" s="21">
        <f>SUMIFS(Таблица1[Количество вакансий],Таблица1[ИНН предприятия],B23,Таблица1[Наименование предприятия],C23,Таблица1[Субъект РФ],A23)</f>
        <v>13</v>
      </c>
      <c r="J23" s="21">
        <f>SUMIFS(Таблица1[[с прошлого года ]],Таблица1[ИНН предприятия],B23,Таблица1[Наименование предприятия],C23,Таблица1[Субъект РФ],A23)</f>
        <v>0</v>
      </c>
      <c r="K23" s="21">
        <f>SUMIFS(Таблица1[Количество вакансий, закрытых иными способами],Таблица1[ИНН предприятия],B23,Таблица1[Наименование предприятия],C23,Таблица1[Субъект РФ],A23)</f>
        <v>0</v>
      </c>
      <c r="L23" s="22" t="str">
        <f t="shared" si="0"/>
        <v>ВЕРНО</v>
      </c>
    </row>
    <row r="24" spans="1:12" ht="25.5" x14ac:dyDescent="0.2">
      <c r="A24" s="18" t="s">
        <v>63</v>
      </c>
      <c r="B24" s="19">
        <v>7409002190</v>
      </c>
      <c r="C24" s="19" t="s">
        <v>9096</v>
      </c>
      <c r="D24" s="18" t="s">
        <v>667</v>
      </c>
      <c r="E24" s="21">
        <f>COUNTIF(Таблица13453[гр.3],Таблица1345[[#This Row],[гр.3]])</f>
        <v>2</v>
      </c>
      <c r="F24" s="18"/>
      <c r="G24" s="18"/>
      <c r="H24" s="21"/>
      <c r="I24" s="21">
        <f>SUMIFS(Таблица1[Количество вакансий],Таблица1[ИНН предприятия],B24,Таблица1[Наименование предприятия],C24,Таблица1[Субъект РФ],A24)</f>
        <v>1</v>
      </c>
      <c r="J24" s="21">
        <f>SUMIFS(Таблица1[[с прошлого года ]],Таблица1[ИНН предприятия],B24,Таблица1[Наименование предприятия],C24,Таблица1[Субъект РФ],A24)</f>
        <v>1</v>
      </c>
      <c r="K24" s="21">
        <f>SUMIFS(Таблица1[Количество вакансий, закрытых иными способами],Таблица1[ИНН предприятия],B24,Таблица1[Наименование предприятия],C24,Таблица1[Субъект РФ],A24)</f>
        <v>0</v>
      </c>
      <c r="L24" s="22" t="str">
        <f t="shared" si="0"/>
        <v>ВЕРНО</v>
      </c>
    </row>
    <row r="25" spans="1:12" ht="25.5" x14ac:dyDescent="0.2">
      <c r="A25" s="18" t="s">
        <v>63</v>
      </c>
      <c r="B25" s="19">
        <v>7452054678</v>
      </c>
      <c r="C25" s="19" t="s">
        <v>8748</v>
      </c>
      <c r="D25" s="18" t="s">
        <v>667</v>
      </c>
      <c r="E25" s="21">
        <f>COUNTIF(Таблица13453[гр.3],Таблица1345[[#This Row],[гр.3]])</f>
        <v>2</v>
      </c>
      <c r="F25" s="18"/>
      <c r="G25" s="18"/>
      <c r="H25" s="21"/>
      <c r="I25" s="21">
        <f>SUMIFS(Таблица1[Количество вакансий],Таблица1[ИНН предприятия],B25,Таблица1[Наименование предприятия],C25,Таблица1[Субъект РФ],A25)</f>
        <v>202</v>
      </c>
      <c r="J25" s="21">
        <f>SUMIFS(Таблица1[[с прошлого года ]],Таблица1[ИНН предприятия],B25,Таблица1[Наименование предприятия],C25,Таблица1[Субъект РФ],A25)</f>
        <v>39</v>
      </c>
      <c r="K25" s="21">
        <f>SUMIFS(Таблица1[Количество вакансий, закрытых иными способами],Таблица1[ИНН предприятия],B25,Таблица1[Наименование предприятия],C25,Таблица1[Субъект РФ],A25)</f>
        <v>0</v>
      </c>
      <c r="L25" s="22" t="str">
        <f t="shared" si="0"/>
        <v>ВЕРНО</v>
      </c>
    </row>
    <row r="26" spans="1:12" ht="25.5" x14ac:dyDescent="0.2">
      <c r="A26" s="18" t="s">
        <v>63</v>
      </c>
      <c r="B26" s="19">
        <v>7415015198</v>
      </c>
      <c r="C26" s="19" t="s">
        <v>8700</v>
      </c>
      <c r="D26" s="18"/>
      <c r="E26" s="21">
        <f>COUNTIF(Таблица13453[гр.3],Таблица1345[[#This Row],[гр.3]])</f>
        <v>1</v>
      </c>
      <c r="F26" s="18"/>
      <c r="G26" s="18"/>
      <c r="H26" s="21"/>
      <c r="I26" s="21">
        <f>SUMIFS(Таблица1[Количество вакансий],Таблица1[ИНН предприятия],B26,Таблица1[Наименование предприятия],C26,Таблица1[Субъект РФ],A26)</f>
        <v>0</v>
      </c>
      <c r="J26" s="21">
        <f>SUMIFS(Таблица1[[с прошлого года ]],Таблица1[ИНН предприятия],B26,Таблица1[Наименование предприятия],C26,Таблица1[Субъект РФ],A26)</f>
        <v>0</v>
      </c>
      <c r="K26" s="21">
        <f>SUMIFS(Таблица1[Количество вакансий, закрытых иными способами],Таблица1[ИНН предприятия],B26,Таблица1[Наименование предприятия],C26,Таблица1[Субъект РФ],A26)</f>
        <v>0</v>
      </c>
      <c r="L26" s="22" t="str">
        <f t="shared" si="0"/>
        <v>ВЕРНО</v>
      </c>
    </row>
    <row r="27" spans="1:12" ht="25.5" x14ac:dyDescent="0.2">
      <c r="A27" s="18" t="s">
        <v>63</v>
      </c>
      <c r="B27" s="19">
        <v>7453140915</v>
      </c>
      <c r="C27" s="19" t="s">
        <v>8753</v>
      </c>
      <c r="D27" s="18"/>
      <c r="E27" s="21">
        <f>COUNTIF(Таблица13453[гр.3],Таблица1345[[#This Row],[гр.3]])</f>
        <v>1</v>
      </c>
      <c r="F27" s="18"/>
      <c r="G27" s="18"/>
      <c r="H27" s="21"/>
      <c r="I27" s="21">
        <f>SUMIFS(Таблица1[Количество вакансий],Таблица1[ИНН предприятия],B27,Таблица1[Наименование предприятия],C27,Таблица1[Субъект РФ],A27)</f>
        <v>18</v>
      </c>
      <c r="J27" s="21">
        <f>SUMIFS(Таблица1[[с прошлого года ]],Таблица1[ИНН предприятия],B27,Таблица1[Наименование предприятия],C27,Таблица1[Субъект РФ],A27)</f>
        <v>0</v>
      </c>
      <c r="K27" s="21">
        <f>SUMIFS(Таблица1[Количество вакансий, закрытых иными способами],Таблица1[ИНН предприятия],B27,Таблица1[Наименование предприятия],C27,Таблица1[Субъект РФ],A27)</f>
        <v>0</v>
      </c>
      <c r="L27" s="22" t="str">
        <f t="shared" si="0"/>
        <v>ВЕРНО</v>
      </c>
    </row>
    <row r="28" spans="1:12" ht="51" x14ac:dyDescent="0.2">
      <c r="A28" s="18" t="s">
        <v>63</v>
      </c>
      <c r="B28" s="19">
        <v>7424004851</v>
      </c>
      <c r="C28" s="19" t="s">
        <v>8712</v>
      </c>
      <c r="D28" s="18"/>
      <c r="E28" s="21">
        <f>COUNTIF(Таблица13453[гр.3],Таблица1345[[#This Row],[гр.3]])</f>
        <v>0</v>
      </c>
      <c r="F28" s="18"/>
      <c r="G28" s="18"/>
      <c r="H28" s="21"/>
      <c r="I28" s="21">
        <f>SUMIFS(Таблица1[Количество вакансий],Таблица1[ИНН предприятия],B28,Таблица1[Наименование предприятия],C28,Таблица1[Субъект РФ],A28)</f>
        <v>0</v>
      </c>
      <c r="J28" s="21">
        <f>SUMIFS(Таблица1[[с прошлого года ]],Таблица1[ИНН предприятия],B28,Таблица1[Наименование предприятия],C28,Таблица1[Субъект РФ],A28)</f>
        <v>0</v>
      </c>
      <c r="K28" s="21">
        <f>SUMIFS(Таблица1[Количество вакансий, закрытых иными способами],Таблица1[ИНН предприятия],B28,Таблица1[Наименование предприятия],C28,Таблица1[Субъект РФ],A28)</f>
        <v>0</v>
      </c>
      <c r="L28" s="22" t="str">
        <f t="shared" si="0"/>
        <v>ВЕРНО</v>
      </c>
    </row>
    <row r="29" spans="1:12" ht="51" x14ac:dyDescent="0.2">
      <c r="A29" s="18" t="s">
        <v>63</v>
      </c>
      <c r="B29" s="19">
        <v>7415028920</v>
      </c>
      <c r="C29" s="19" t="s">
        <v>9097</v>
      </c>
      <c r="D29" s="18"/>
      <c r="E29" s="21">
        <f>COUNTIF(Таблица13453[гр.3],Таблица1345[[#This Row],[гр.3]])</f>
        <v>0</v>
      </c>
      <c r="F29" s="18"/>
      <c r="G29" s="18"/>
      <c r="H29" s="21"/>
      <c r="I29" s="21">
        <f>SUMIFS(Таблица1[Количество вакансий],Таблица1[ИНН предприятия],B29,Таблица1[Наименование предприятия],C29,Таблица1[Субъект РФ],A29)</f>
        <v>0</v>
      </c>
      <c r="J29" s="21">
        <f>SUMIFS(Таблица1[[с прошлого года ]],Таблица1[ИНН предприятия],B29,Таблица1[Наименование предприятия],C29,Таблица1[Субъект РФ],A29)</f>
        <v>0</v>
      </c>
      <c r="K29" s="21">
        <f>SUMIFS(Таблица1[Количество вакансий, закрытых иными способами],Таблица1[ИНН предприятия],B29,Таблица1[Наименование предприятия],C29,Таблица1[Субъект РФ],A29)</f>
        <v>0</v>
      </c>
      <c r="L29" s="22" t="str">
        <f t="shared" si="0"/>
        <v>ВЕРНО</v>
      </c>
    </row>
    <row r="30" spans="1:12" ht="76.5" x14ac:dyDescent="0.2">
      <c r="A30" s="18" t="s">
        <v>63</v>
      </c>
      <c r="B30" s="19">
        <v>7450028665</v>
      </c>
      <c r="C30" s="19" t="s">
        <v>9098</v>
      </c>
      <c r="D30" s="18"/>
      <c r="E30" s="21">
        <f>COUNTIF(Таблица13453[гр.3],Таблица1345[[#This Row],[гр.3]])</f>
        <v>0</v>
      </c>
      <c r="F30" s="18"/>
      <c r="G30" s="18"/>
      <c r="H30" s="21"/>
      <c r="I30" s="21">
        <f>SUMIFS(Таблица1[Количество вакансий],Таблица1[ИНН предприятия],B30,Таблица1[Наименование предприятия],C30,Таблица1[Субъект РФ],A30)</f>
        <v>0</v>
      </c>
      <c r="J30" s="21">
        <f>SUMIFS(Таблица1[[с прошлого года ]],Таблица1[ИНН предприятия],B30,Таблица1[Наименование предприятия],C30,Таблица1[Субъект РФ],A30)</f>
        <v>0</v>
      </c>
      <c r="K30" s="21">
        <f>SUMIFS(Таблица1[Количество вакансий, закрытых иными способами],Таблица1[ИНН предприятия],B30,Таблица1[Наименование предприятия],C30,Таблица1[Субъект РФ],A30)</f>
        <v>0</v>
      </c>
      <c r="L30" s="22" t="str">
        <f t="shared" si="0"/>
        <v>ВЕРНО</v>
      </c>
    </row>
    <row r="31" spans="1:12" ht="76.5" x14ac:dyDescent="0.2">
      <c r="A31" s="18" t="s">
        <v>63</v>
      </c>
      <c r="B31" s="19">
        <v>7415058730</v>
      </c>
      <c r="C31" s="19" t="s">
        <v>9099</v>
      </c>
      <c r="D31" s="18"/>
      <c r="E31" s="21">
        <f>COUNTIF(Таблица13453[гр.3],Таблица1345[[#This Row],[гр.3]])</f>
        <v>0</v>
      </c>
      <c r="F31" s="18"/>
      <c r="G31" s="18"/>
      <c r="H31" s="21"/>
      <c r="I31" s="21">
        <f>SUMIFS(Таблица1[Количество вакансий],Таблица1[ИНН предприятия],B31,Таблица1[Наименование предприятия],C31,Таблица1[Субъект РФ],A31)</f>
        <v>0</v>
      </c>
      <c r="J31" s="21">
        <f>SUMIFS(Таблица1[[с прошлого года ]],Таблица1[ИНН предприятия],B31,Таблица1[Наименование предприятия],C31,Таблица1[Субъект РФ],A31)</f>
        <v>0</v>
      </c>
      <c r="K31" s="21">
        <f>SUMIFS(Таблица1[Количество вакансий, закрытых иными способами],Таблица1[ИНН предприятия],B31,Таблица1[Наименование предприятия],C31,Таблица1[Субъект РФ],A31)</f>
        <v>0</v>
      </c>
      <c r="L31" s="22" t="str">
        <f t="shared" si="0"/>
        <v>ВЕРНО</v>
      </c>
    </row>
    <row r="32" spans="1:12" ht="76.5" x14ac:dyDescent="0.2">
      <c r="A32" s="18" t="s">
        <v>63</v>
      </c>
      <c r="B32" s="19">
        <v>7415083857</v>
      </c>
      <c r="C32" s="19" t="s">
        <v>9100</v>
      </c>
      <c r="D32" s="18"/>
      <c r="E32" s="21">
        <f>COUNTIF(Таблица13453[гр.3],Таблица1345[[#This Row],[гр.3]])</f>
        <v>0</v>
      </c>
      <c r="F32" s="18"/>
      <c r="G32" s="18"/>
      <c r="H32" s="21"/>
      <c r="I32" s="21">
        <f>SUMIFS(Таблица1[Количество вакансий],Таблица1[ИНН предприятия],B32,Таблица1[Наименование предприятия],C32,Таблица1[Субъект РФ],A32)</f>
        <v>0</v>
      </c>
      <c r="J32" s="21">
        <f>SUMIFS(Таблица1[[с прошлого года ]],Таблица1[ИНН предприятия],B32,Таблица1[Наименование предприятия],C32,Таблица1[Субъект РФ],A32)</f>
        <v>0</v>
      </c>
      <c r="K32" s="21">
        <f>SUMIFS(Таблица1[Количество вакансий, закрытых иными способами],Таблица1[ИНН предприятия],B32,Таблица1[Наименование предприятия],C32,Таблица1[Субъект РФ],A32)</f>
        <v>0</v>
      </c>
      <c r="L32" s="22" t="str">
        <f t="shared" si="0"/>
        <v>ВЕРНО</v>
      </c>
    </row>
    <row r="33" spans="1:12" ht="51" x14ac:dyDescent="0.2">
      <c r="A33" s="18" t="s">
        <v>63</v>
      </c>
      <c r="B33" s="19">
        <v>7451395481</v>
      </c>
      <c r="C33" s="19" t="s">
        <v>9101</v>
      </c>
      <c r="D33" s="18"/>
      <c r="E33" s="21">
        <f>COUNTIF(Таблица13453[гр.3],Таблица1345[[#This Row],[гр.3]])</f>
        <v>0</v>
      </c>
      <c r="F33" s="18"/>
      <c r="G33" s="18"/>
      <c r="H33" s="21"/>
      <c r="I33" s="21">
        <f>SUMIFS(Таблица1[Количество вакансий],Таблица1[ИНН предприятия],B33,Таблица1[Наименование предприятия],C33,Таблица1[Субъект РФ],A33)</f>
        <v>0</v>
      </c>
      <c r="J33" s="21">
        <f>SUMIFS(Таблица1[[с прошлого года ]],Таблица1[ИНН предприятия],B33,Таблица1[Наименование предприятия],C33,Таблица1[Субъект РФ],A33)</f>
        <v>0</v>
      </c>
      <c r="K33" s="21">
        <f>SUMIFS(Таблица1[Количество вакансий, закрытых иными способами],Таблица1[ИНН предприятия],B33,Таблица1[Наименование предприятия],C33,Таблица1[Субъект РФ],A33)</f>
        <v>0</v>
      </c>
      <c r="L33" s="22" t="str">
        <f t="shared" si="0"/>
        <v>ВЕРНО</v>
      </c>
    </row>
    <row r="34" spans="1:12" ht="76.5" x14ac:dyDescent="0.2">
      <c r="A34" s="18" t="s">
        <v>63</v>
      </c>
      <c r="B34" s="19">
        <v>7453322168</v>
      </c>
      <c r="C34" s="19" t="s">
        <v>9102</v>
      </c>
      <c r="D34" s="18"/>
      <c r="E34" s="21">
        <f>COUNTIF(Таблица13453[гр.3],Таблица1345[[#This Row],[гр.3]])</f>
        <v>0</v>
      </c>
      <c r="F34" s="18"/>
      <c r="G34" s="18"/>
      <c r="H34" s="21"/>
      <c r="I34" s="21">
        <f>SUMIFS(Таблица1[Количество вакансий],Таблица1[ИНН предприятия],B34,Таблица1[Наименование предприятия],C34,Таблица1[Субъект РФ],A34)</f>
        <v>0</v>
      </c>
      <c r="J34" s="21">
        <f>SUMIFS(Таблица1[[с прошлого года ]],Таблица1[ИНН предприятия],B34,Таблица1[Наименование предприятия],C34,Таблица1[Субъект РФ],A34)</f>
        <v>0</v>
      </c>
      <c r="K34" s="21">
        <f>SUMIFS(Таблица1[Количество вакансий, закрытых иными способами],Таблица1[ИНН предприятия],B34,Таблица1[Наименование предприятия],C34,Таблица1[Субъект РФ],A34)</f>
        <v>0</v>
      </c>
      <c r="L34" s="22" t="str">
        <f t="shared" si="0"/>
        <v>ВЕРНО</v>
      </c>
    </row>
    <row r="35" spans="1:12" ht="51" x14ac:dyDescent="0.2">
      <c r="A35" s="18" t="s">
        <v>63</v>
      </c>
      <c r="B35" s="19">
        <v>7448202838</v>
      </c>
      <c r="C35" s="19" t="s">
        <v>9103</v>
      </c>
      <c r="D35" s="18"/>
      <c r="E35" s="21">
        <f>COUNTIF(Таблица13453[гр.3],Таблица1345[[#This Row],[гр.3]])</f>
        <v>0</v>
      </c>
      <c r="F35" s="18"/>
      <c r="G35" s="18"/>
      <c r="H35" s="21"/>
      <c r="I35" s="21">
        <f>SUMIFS(Таблица1[Количество вакансий],Таблица1[ИНН предприятия],B35,Таблица1[Наименование предприятия],C35,Таблица1[Субъект РФ],A35)</f>
        <v>0</v>
      </c>
      <c r="J35" s="21">
        <f>SUMIFS(Таблица1[[с прошлого года ]],Таблица1[ИНН предприятия],B35,Таблица1[Наименование предприятия],C35,Таблица1[Субъект РФ],A35)</f>
        <v>0</v>
      </c>
      <c r="K35" s="21">
        <f>SUMIFS(Таблица1[Количество вакансий, закрытых иными способами],Таблица1[ИНН предприятия],B35,Таблица1[Наименование предприятия],C35,Таблица1[Субъект РФ],A35)</f>
        <v>0</v>
      </c>
      <c r="L35" s="22" t="str">
        <f t="shared" si="0"/>
        <v>ВЕРНО</v>
      </c>
    </row>
    <row r="36" spans="1:12" ht="51" x14ac:dyDescent="0.2">
      <c r="A36" s="18" t="s">
        <v>63</v>
      </c>
      <c r="B36" s="19">
        <v>7424030481</v>
      </c>
      <c r="C36" s="19" t="s">
        <v>9104</v>
      </c>
      <c r="D36" s="18" t="s">
        <v>10101</v>
      </c>
      <c r="E36" s="21">
        <f>COUNTIF(Таблица13453[гр.3],Таблица1345[[#This Row],[гр.3]])</f>
        <v>1</v>
      </c>
      <c r="F36" s="18" t="s">
        <v>10103</v>
      </c>
      <c r="G36" s="18"/>
      <c r="H36" s="21"/>
      <c r="I36" s="21">
        <f>SUMIFS(Таблица1[Количество вакансий],Таблица1[ИНН предприятия],B36,Таблица1[Наименование предприятия],C36,Таблица1[Субъект РФ],A36)</f>
        <v>6</v>
      </c>
      <c r="J36" s="21">
        <f>SUMIFS(Таблица1[[с прошлого года ]],Таблица1[ИНН предприятия],B36,Таблица1[Наименование предприятия],C36,Таблица1[Субъект РФ],A36)</f>
        <v>0</v>
      </c>
      <c r="K36" s="21">
        <f>SUMIFS(Таблица1[Количество вакансий, закрытых иными способами],Таблица1[ИНН предприятия],B36,Таблица1[Наименование предприятия],C36,Таблица1[Субъект РФ],A36)</f>
        <v>0</v>
      </c>
      <c r="L36" s="22" t="str">
        <f t="shared" si="0"/>
        <v>ВЕРНО</v>
      </c>
    </row>
    <row r="37" spans="1:12" ht="51" x14ac:dyDescent="0.2">
      <c r="A37" s="18" t="s">
        <v>63</v>
      </c>
      <c r="B37" s="19">
        <v>7402006277</v>
      </c>
      <c r="C37" s="19" t="s">
        <v>8689</v>
      </c>
      <c r="D37" s="18"/>
      <c r="E37" s="21">
        <f>COUNTIF(Таблица13453[гр.3],Таблица1345[[#This Row],[гр.3]])</f>
        <v>1</v>
      </c>
      <c r="F37" s="18"/>
      <c r="G37" s="18"/>
      <c r="H37" s="21"/>
      <c r="I37" s="21">
        <f>SUMIFS(Таблица1[Количество вакансий],Таблица1[ИНН предприятия],B37,Таблица1[Наименование предприятия],C37,Таблица1[Субъект РФ],A37)</f>
        <v>9</v>
      </c>
      <c r="J37" s="21">
        <f>SUMIFS(Таблица1[[с прошлого года ]],Таблица1[ИНН предприятия],B37,Таблица1[Наименование предприятия],C37,Таблица1[Субъект РФ],A37)</f>
        <v>0</v>
      </c>
      <c r="K37" s="21">
        <f>SUMIFS(Таблица1[Количество вакансий, закрытых иными способами],Таблица1[ИНН предприятия],B37,Таблица1[Наименование предприятия],C37,Таблица1[Субъект РФ],A37)</f>
        <v>0</v>
      </c>
      <c r="L37" s="22" t="str">
        <f t="shared" si="0"/>
        <v>ВЕРНО</v>
      </c>
    </row>
    <row r="38" spans="1:12" ht="25.5" x14ac:dyDescent="0.2">
      <c r="A38" s="18" t="s">
        <v>63</v>
      </c>
      <c r="B38" s="19">
        <v>7448194986</v>
      </c>
      <c r="C38" s="19" t="s">
        <v>8763</v>
      </c>
      <c r="D38" s="18"/>
      <c r="E38" s="21">
        <f>COUNTIF(Таблица13453[гр.3],Таблица1345[[#This Row],[гр.3]])</f>
        <v>1</v>
      </c>
      <c r="F38" s="18"/>
      <c r="G38" s="18"/>
      <c r="H38" s="21"/>
      <c r="I38" s="21">
        <f>SUMIFS(Таблица1[Количество вакансий],Таблица1[ИНН предприятия],B38,Таблица1[Наименование предприятия],C38,Таблица1[Субъект РФ],A38)</f>
        <v>11</v>
      </c>
      <c r="J38" s="21">
        <f>SUMIFS(Таблица1[[с прошлого года ]],Таблица1[ИНН предприятия],B38,Таблица1[Наименование предприятия],C38,Таблица1[Субъект РФ],A38)</f>
        <v>0</v>
      </c>
      <c r="K38" s="21">
        <f>SUMIFS(Таблица1[Количество вакансий, закрытых иными способами],Таблица1[ИНН предприятия],B38,Таблица1[Наименование предприятия],C38,Таблица1[Субъект РФ],A38)</f>
        <v>0</v>
      </c>
      <c r="L38" s="22" t="str">
        <f t="shared" si="0"/>
        <v>ВЕРНО</v>
      </c>
    </row>
    <row r="39" spans="1:12" ht="51" x14ac:dyDescent="0.2">
      <c r="A39" s="18" t="s">
        <v>63</v>
      </c>
      <c r="B39" s="19">
        <v>7410006513</v>
      </c>
      <c r="C39" s="19" t="s">
        <v>8693</v>
      </c>
      <c r="D39" s="18" t="s">
        <v>10076</v>
      </c>
      <c r="E39" s="21">
        <f>COUNTIF(Таблица13453[гр.3],Таблица1345[[#This Row],[гр.3]])</f>
        <v>1</v>
      </c>
      <c r="F39" s="18" t="s">
        <v>10078</v>
      </c>
      <c r="G39" s="18" t="s">
        <v>10079</v>
      </c>
      <c r="H39" s="21">
        <v>1</v>
      </c>
      <c r="I39" s="21">
        <f>SUMIFS(Таблица1[Количество вакансий],Таблица1[ИНН предприятия],B39,Таблица1[Наименование предприятия],C39,Таблица1[Субъект РФ],A39)</f>
        <v>13</v>
      </c>
      <c r="J39" s="21">
        <f>SUMIFS(Таблица1[[с прошлого года ]],Таблица1[ИНН предприятия],B39,Таблица1[Наименование предприятия],C39,Таблица1[Субъект РФ],A39)</f>
        <v>0</v>
      </c>
      <c r="K39" s="21">
        <f>SUMIFS(Таблица1[Количество вакансий, закрытых иными способами],Таблица1[ИНН предприятия],B39,Таблица1[Наименование предприятия],C39,Таблица1[Субъект РФ],A39)</f>
        <v>0</v>
      </c>
      <c r="L39" s="22" t="str">
        <f t="shared" si="0"/>
        <v>ВЕРНО</v>
      </c>
    </row>
    <row r="40" spans="1:12" ht="76.5" x14ac:dyDescent="0.2">
      <c r="A40" s="18" t="s">
        <v>63</v>
      </c>
      <c r="B40" s="19">
        <v>7703010598</v>
      </c>
      <c r="C40" s="19" t="s">
        <v>9105</v>
      </c>
      <c r="D40" s="18"/>
      <c r="E40" s="21">
        <f>COUNTIF(Таблица13453[гр.3],Таблица1345[[#This Row],[гр.3]])</f>
        <v>0</v>
      </c>
      <c r="F40" s="18"/>
      <c r="G40" s="18"/>
      <c r="H40" s="21"/>
      <c r="I40" s="21">
        <f>SUMIFS(Таблица1[Количество вакансий],Таблица1[ИНН предприятия],B40,Таблица1[Наименование предприятия],C40,Таблица1[Субъект РФ],A40)</f>
        <v>0</v>
      </c>
      <c r="J40" s="21">
        <f>SUMIFS(Таблица1[[с прошлого года ]],Таблица1[ИНН предприятия],B40,Таблица1[Наименование предприятия],C40,Таблица1[Субъект РФ],A40)</f>
        <v>0</v>
      </c>
      <c r="K40" s="21">
        <f>SUMIFS(Таблица1[Количество вакансий, закрытых иными способами],Таблица1[ИНН предприятия],B40,Таблица1[Наименование предприятия],C40,Таблица1[Субъект РФ],A40)</f>
        <v>0</v>
      </c>
      <c r="L40" s="22" t="str">
        <f t="shared" si="0"/>
        <v>ВЕРНО</v>
      </c>
    </row>
    <row r="41" spans="1:12" ht="51" x14ac:dyDescent="0.2">
      <c r="A41" s="18" t="s">
        <v>63</v>
      </c>
      <c r="B41" s="19">
        <v>7706196340</v>
      </c>
      <c r="C41" s="19" t="s">
        <v>9106</v>
      </c>
      <c r="D41" s="18"/>
      <c r="E41" s="21">
        <f>COUNTIF(Таблица13453[гр.3],Таблица1345[[#This Row],[гр.3]])</f>
        <v>0</v>
      </c>
      <c r="F41" s="18"/>
      <c r="G41" s="18"/>
      <c r="H41" s="21"/>
      <c r="I41" s="21">
        <f>SUMIFS(Таблица1[Количество вакансий],Таблица1[ИНН предприятия],B41,Таблица1[Наименование предприятия],C41,Таблица1[Субъект РФ],A41)</f>
        <v>0</v>
      </c>
      <c r="J41" s="21">
        <f>SUMIFS(Таблица1[[с прошлого года ]],Таблица1[ИНН предприятия],B41,Таблица1[Наименование предприятия],C41,Таблица1[Субъект РФ],A41)</f>
        <v>0</v>
      </c>
      <c r="K41" s="21">
        <f>SUMIFS(Таблица1[Количество вакансий, закрытых иными способами],Таблица1[ИНН предприятия],B41,Таблица1[Наименование предприятия],C41,Таблица1[Субъект РФ],A41)</f>
        <v>0</v>
      </c>
      <c r="L41" s="22" t="str">
        <f t="shared" si="0"/>
        <v>ВЕРНО</v>
      </c>
    </row>
    <row r="42" spans="1:12" ht="76.5" x14ac:dyDescent="0.2">
      <c r="A42" s="18" t="s">
        <v>63</v>
      </c>
      <c r="B42" s="19">
        <v>7714710760</v>
      </c>
      <c r="C42" s="19" t="s">
        <v>9107</v>
      </c>
      <c r="D42" s="18"/>
      <c r="E42" s="21">
        <f>COUNTIF(Таблица13453[гр.3],Таблица1345[[#This Row],[гр.3]])</f>
        <v>0</v>
      </c>
      <c r="F42" s="18"/>
      <c r="G42" s="18"/>
      <c r="H42" s="21"/>
      <c r="I42" s="21">
        <f>SUMIFS(Таблица1[Количество вакансий],Таблица1[ИНН предприятия],B42,Таблица1[Наименование предприятия],C42,Таблица1[Субъект РФ],A42)</f>
        <v>0</v>
      </c>
      <c r="J42" s="21">
        <f>SUMIFS(Таблица1[[с прошлого года ]],Таблица1[ИНН предприятия],B42,Таблица1[Наименование предприятия],C42,Таблица1[Субъект РФ],A42)</f>
        <v>0</v>
      </c>
      <c r="K42" s="21">
        <f>SUMIFS(Таблица1[Количество вакансий, закрытых иными способами],Таблица1[ИНН предприятия],B42,Таблица1[Наименование предприятия],C42,Таблица1[Субъект РФ],A42)</f>
        <v>0</v>
      </c>
      <c r="L42" s="22" t="str">
        <f t="shared" si="0"/>
        <v>ВЕРНО</v>
      </c>
    </row>
    <row r="43" spans="1:12" ht="76.5" x14ac:dyDescent="0.2">
      <c r="A43" s="18" t="s">
        <v>63</v>
      </c>
      <c r="B43" s="19">
        <v>7714710760</v>
      </c>
      <c r="C43" s="19" t="s">
        <v>9108</v>
      </c>
      <c r="D43" s="18"/>
      <c r="E43" s="21">
        <f>COUNTIF(Таблица13453[гр.3],Таблица1345[[#This Row],[гр.3]])</f>
        <v>0</v>
      </c>
      <c r="F43" s="18"/>
      <c r="G43" s="18"/>
      <c r="H43" s="21"/>
      <c r="I43" s="21">
        <f>SUMIFS(Таблица1[Количество вакансий],Таблица1[ИНН предприятия],B43,Таблица1[Наименование предприятия],C43,Таблица1[Субъект РФ],A43)</f>
        <v>0</v>
      </c>
      <c r="J43" s="21">
        <f>SUMIFS(Таблица1[[с прошлого года ]],Таблица1[ИНН предприятия],B43,Таблица1[Наименование предприятия],C43,Таблица1[Субъект РФ],A43)</f>
        <v>0</v>
      </c>
      <c r="K43" s="21">
        <f>SUMIFS(Таблица1[Количество вакансий, закрытых иными способами],Таблица1[ИНН предприятия],B43,Таблица1[Наименование предприятия],C43,Таблица1[Субъект РФ],A43)</f>
        <v>0</v>
      </c>
      <c r="L43" s="22" t="str">
        <f t="shared" si="0"/>
        <v>ВЕРНО</v>
      </c>
    </row>
    <row r="44" spans="1:12" ht="76.5" x14ac:dyDescent="0.2">
      <c r="A44" s="18" t="s">
        <v>63</v>
      </c>
      <c r="B44" s="19">
        <v>7714710760</v>
      </c>
      <c r="C44" s="19" t="s">
        <v>9109</v>
      </c>
      <c r="D44" s="18"/>
      <c r="E44" s="21">
        <f>COUNTIF(Таблица13453[гр.3],Таблица1345[[#This Row],[гр.3]])</f>
        <v>0</v>
      </c>
      <c r="F44" s="18"/>
      <c r="G44" s="18"/>
      <c r="H44" s="21"/>
      <c r="I44" s="21">
        <f>SUMIFS(Таблица1[Количество вакансий],Таблица1[ИНН предприятия],B44,Таблица1[Наименование предприятия],C44,Таблица1[Субъект РФ],A44)</f>
        <v>0</v>
      </c>
      <c r="J44" s="21">
        <f>SUMIFS(Таблица1[[с прошлого года ]],Таблица1[ИНН предприятия],B44,Таблица1[Наименование предприятия],C44,Таблица1[Субъект РФ],A44)</f>
        <v>0</v>
      </c>
      <c r="K44" s="21">
        <f>SUMIFS(Таблица1[Количество вакансий, закрытых иными способами],Таблица1[ИНН предприятия],B44,Таблица1[Наименование предприятия],C44,Таблица1[Субъект РФ],A44)</f>
        <v>0</v>
      </c>
      <c r="L44" s="22" t="str">
        <f t="shared" si="0"/>
        <v>ВЕРНО</v>
      </c>
    </row>
    <row r="45" spans="1:12" ht="102" x14ac:dyDescent="0.2">
      <c r="A45" s="18" t="s">
        <v>63</v>
      </c>
      <c r="B45" s="19">
        <v>7714710760</v>
      </c>
      <c r="C45" s="19" t="s">
        <v>9110</v>
      </c>
      <c r="D45" s="18"/>
      <c r="E45" s="21">
        <f>COUNTIF(Таблица13453[гр.3],Таблица1345[[#This Row],[гр.3]])</f>
        <v>0</v>
      </c>
      <c r="F45" s="18"/>
      <c r="G45" s="18"/>
      <c r="H45" s="21"/>
      <c r="I45" s="21">
        <f>SUMIFS(Таблица1[Количество вакансий],Таблица1[ИНН предприятия],B45,Таблица1[Наименование предприятия],C45,Таблица1[Субъект РФ],A45)</f>
        <v>0</v>
      </c>
      <c r="J45" s="21">
        <f>SUMIFS(Таблица1[[с прошлого года ]],Таблица1[ИНН предприятия],B45,Таблица1[Наименование предприятия],C45,Таблица1[Субъект РФ],A45)</f>
        <v>0</v>
      </c>
      <c r="K45" s="21">
        <f>SUMIFS(Таблица1[Количество вакансий, закрытых иными способами],Таблица1[ИНН предприятия],B45,Таблица1[Наименование предприятия],C45,Таблица1[Субъект РФ],A45)</f>
        <v>0</v>
      </c>
      <c r="L45" s="22" t="str">
        <f t="shared" si="0"/>
        <v>ВЕРНО</v>
      </c>
    </row>
    <row r="46" spans="1:12" ht="38.25" x14ac:dyDescent="0.2">
      <c r="A46" s="18" t="s">
        <v>63</v>
      </c>
      <c r="B46" s="19">
        <v>7415029289</v>
      </c>
      <c r="C46" s="19" t="s">
        <v>8702</v>
      </c>
      <c r="D46" s="18" t="s">
        <v>667</v>
      </c>
      <c r="E46" s="21">
        <f>COUNTIF(Таблица13453[гр.3],Таблица1345[[#This Row],[гр.3]])</f>
        <v>5</v>
      </c>
      <c r="F46" s="18" t="s">
        <v>9184</v>
      </c>
      <c r="G46" s="18" t="s">
        <v>9185</v>
      </c>
      <c r="H46" s="21">
        <v>19</v>
      </c>
      <c r="I46" s="21">
        <f>SUMIFS(Таблица1[Количество вакансий],Таблица1[ИНН предприятия],B46,Таблица1[Наименование предприятия],C46,Таблица1[Субъект РФ],A46)</f>
        <v>186</v>
      </c>
      <c r="J46" s="21">
        <f>SUMIFS(Таблица1[[с прошлого года ]],Таблица1[ИНН предприятия],B46,Таблица1[Наименование предприятия],C46,Таблица1[Субъект РФ],A46)</f>
        <v>50</v>
      </c>
      <c r="K46" s="21">
        <f>SUMIFS(Таблица1[Количество вакансий, закрытых иными способами],Таблица1[ИНН предприятия],B46,Таблица1[Наименование предприятия],C46,Таблица1[Субъект РФ],A46)</f>
        <v>0</v>
      </c>
      <c r="L46" s="22" t="str">
        <f t="shared" si="0"/>
        <v>ВЕРНО</v>
      </c>
    </row>
    <row r="47" spans="1:12" ht="25.5" x14ac:dyDescent="0.2">
      <c r="A47" s="18" t="s">
        <v>63</v>
      </c>
      <c r="B47" s="19">
        <v>7415003234</v>
      </c>
      <c r="C47" s="19" t="s">
        <v>9111</v>
      </c>
      <c r="D47" s="18"/>
      <c r="E47" s="21">
        <f>COUNTIF(Таблица13453[гр.3],Таблица1345[[#This Row],[гр.3]])</f>
        <v>0</v>
      </c>
      <c r="F47" s="18"/>
      <c r="G47" s="18"/>
      <c r="H47" s="21"/>
      <c r="I47" s="21">
        <f>SUMIFS(Таблица1[Количество вакансий],Таблица1[ИНН предприятия],B47,Таблица1[Наименование предприятия],C47,Таблица1[Субъект РФ],A47)</f>
        <v>0</v>
      </c>
      <c r="J47" s="21">
        <f>SUMIFS(Таблица1[[с прошлого года ]],Таблица1[ИНН предприятия],B47,Таблица1[Наименование предприятия],C47,Таблица1[Субъект РФ],A47)</f>
        <v>0</v>
      </c>
      <c r="K47" s="21">
        <f>SUMIFS(Таблица1[Количество вакансий, закрытых иными способами],Таблица1[ИНН предприятия],B47,Таблица1[Наименование предприятия],C47,Таблица1[Субъект РФ],A47)</f>
        <v>0</v>
      </c>
      <c r="L47" s="22" t="str">
        <f t="shared" si="0"/>
        <v>ВЕРНО</v>
      </c>
    </row>
    <row r="48" spans="1:12" ht="76.5" x14ac:dyDescent="0.2">
      <c r="A48" s="18" t="s">
        <v>63</v>
      </c>
      <c r="B48" s="19">
        <v>7450003445</v>
      </c>
      <c r="C48" s="19" t="s">
        <v>8733</v>
      </c>
      <c r="D48" s="18"/>
      <c r="E48" s="21">
        <f>COUNTIF(Таблица13453[гр.3],Таблица1345[[#This Row],[гр.3]])</f>
        <v>1</v>
      </c>
      <c r="F48" s="18"/>
      <c r="G48" s="18"/>
      <c r="H48" s="21"/>
      <c r="I48" s="21">
        <f>SUMIFS(Таблица1[Количество вакансий],Таблица1[ИНН предприятия],B48,Таблица1[Наименование предприятия],C48,Таблица1[Субъект РФ],A48)</f>
        <v>2</v>
      </c>
      <c r="J48" s="21">
        <f>SUMIFS(Таблица1[[с прошлого года ]],Таблица1[ИНН предприятия],B48,Таблица1[Наименование предприятия],C48,Таблица1[Субъект РФ],A48)</f>
        <v>0</v>
      </c>
      <c r="K48" s="21">
        <f>SUMIFS(Таблица1[Количество вакансий, закрытых иными способами],Таблица1[ИНН предприятия],B48,Таблица1[Наименование предприятия],C48,Таблица1[Субъект РФ],A48)</f>
        <v>0</v>
      </c>
      <c r="L48" s="22" t="str">
        <f t="shared" si="0"/>
        <v>ВЕРНО</v>
      </c>
    </row>
    <row r="49" spans="1:12" ht="38.25" x14ac:dyDescent="0.2">
      <c r="A49" s="18" t="s">
        <v>63</v>
      </c>
      <c r="B49" s="19">
        <v>7448057027</v>
      </c>
      <c r="C49" s="19" t="s">
        <v>9112</v>
      </c>
      <c r="D49" s="18"/>
      <c r="E49" s="21">
        <f>COUNTIF(Таблица13453[гр.3],Таблица1345[[#This Row],[гр.3]])</f>
        <v>0</v>
      </c>
      <c r="F49" s="18"/>
      <c r="G49" s="18"/>
      <c r="H49" s="21"/>
      <c r="I49" s="21">
        <f>SUMIFS(Таблица1[Количество вакансий],Таблица1[ИНН предприятия],B49,Таблица1[Наименование предприятия],C49,Таблица1[Субъект РФ],A49)</f>
        <v>0</v>
      </c>
      <c r="J49" s="21">
        <f>SUMIFS(Таблица1[[с прошлого года ]],Таблица1[ИНН предприятия],B49,Таблица1[Наименование предприятия],C49,Таблица1[Субъект РФ],A49)</f>
        <v>0</v>
      </c>
      <c r="K49" s="21">
        <f>SUMIFS(Таблица1[Количество вакансий, закрытых иными способами],Таблица1[ИНН предприятия],B49,Таблица1[Наименование предприятия],C49,Таблица1[Субъект РФ],A49)</f>
        <v>0</v>
      </c>
      <c r="L49" s="22" t="str">
        <f t="shared" si="0"/>
        <v>ВЕРНО</v>
      </c>
    </row>
    <row r="50" spans="1:12" ht="76.5" x14ac:dyDescent="0.2">
      <c r="A50" s="18" t="s">
        <v>63</v>
      </c>
      <c r="B50" s="19">
        <v>7415020705</v>
      </c>
      <c r="C50" s="19" t="s">
        <v>9113</v>
      </c>
      <c r="D50" s="18"/>
      <c r="E50" s="21">
        <f>COUNTIF(Таблица13453[гр.3],Таблица1345[[#This Row],[гр.3]])</f>
        <v>0</v>
      </c>
      <c r="F50" s="18"/>
      <c r="G50" s="18"/>
      <c r="H50" s="21"/>
      <c r="I50" s="21">
        <f>SUMIFS(Таблица1[Количество вакансий],Таблица1[ИНН предприятия],B50,Таблица1[Наименование предприятия],C50,Таблица1[Субъект РФ],A50)</f>
        <v>0</v>
      </c>
      <c r="J50" s="21">
        <f>SUMIFS(Таблица1[[с прошлого года ]],Таблица1[ИНН предприятия],B50,Таблица1[Наименование предприятия],C50,Таблица1[Субъект РФ],A50)</f>
        <v>0</v>
      </c>
      <c r="K50" s="21">
        <f>SUMIFS(Таблица1[Количество вакансий, закрытых иными способами],Таблица1[ИНН предприятия],B50,Таблица1[Наименование предприятия],C50,Таблица1[Субъект РФ],A50)</f>
        <v>0</v>
      </c>
      <c r="L50" s="22" t="str">
        <f t="shared" si="0"/>
        <v>ВЕРНО</v>
      </c>
    </row>
    <row r="51" spans="1:12" ht="76.5" x14ac:dyDescent="0.2">
      <c r="A51" s="18" t="s">
        <v>63</v>
      </c>
      <c r="B51" s="19">
        <v>7449056435</v>
      </c>
      <c r="C51" s="19" t="s">
        <v>8726</v>
      </c>
      <c r="D51" s="18"/>
      <c r="E51" s="21">
        <f>COUNTIF(Таблица13453[гр.3],Таблица1345[[#This Row],[гр.3]])</f>
        <v>1</v>
      </c>
      <c r="F51" s="18"/>
      <c r="G51" s="18"/>
      <c r="H51" s="21"/>
      <c r="I51" s="21">
        <f>SUMIFS(Таблица1[Количество вакансий],Таблица1[ИНН предприятия],B51,Таблица1[Наименование предприятия],C51,Таблица1[Субъект РФ],A51)</f>
        <v>3</v>
      </c>
      <c r="J51" s="21">
        <f>SUMIFS(Таблица1[[с прошлого года ]],Таблица1[ИНН предприятия],B51,Таблица1[Наименование предприятия],C51,Таблица1[Субъект РФ],A51)</f>
        <v>1</v>
      </c>
      <c r="K51" s="21">
        <f>SUMIFS(Таблица1[Количество вакансий, закрытых иными способами],Таблица1[ИНН предприятия],B51,Таблица1[Наименование предприятия],C51,Таблица1[Субъект РФ],A51)</f>
        <v>0</v>
      </c>
      <c r="L51" s="39" t="str">
        <f t="shared" ref="L51:L81" si="1">IF(I51&gt;=J51+K51+H51,"ВЕРНО","ОШИБКА: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</row>
    <row r="52" spans="1:12" ht="63.75" x14ac:dyDescent="0.2">
      <c r="A52" s="18" t="s">
        <v>63</v>
      </c>
      <c r="B52" s="19">
        <v>7446026418</v>
      </c>
      <c r="C52" s="19" t="s">
        <v>9114</v>
      </c>
      <c r="D52" s="18"/>
      <c r="E52" s="21">
        <f>COUNTIF(Таблица13453[гр.3],Таблица1345[[#This Row],[гр.3]])</f>
        <v>0</v>
      </c>
      <c r="F52" s="18"/>
      <c r="G52" s="18"/>
      <c r="H52" s="21"/>
      <c r="I52" s="21">
        <f>SUMIFS(Таблица1[Количество вакансий],Таблица1[ИНН предприятия],B52,Таблица1[Наименование предприятия],C52,Таблица1[Субъект РФ],A52)</f>
        <v>0</v>
      </c>
      <c r="J52" s="21">
        <f>SUMIFS(Таблица1[[с прошлого года ]],Таблица1[ИНН предприятия],B52,Таблица1[Наименование предприятия],C52,Таблица1[Субъект РФ],A52)</f>
        <v>0</v>
      </c>
      <c r="K52" s="21">
        <f>SUMIFS(Таблица1[Количество вакансий, закрытых иными способами],Таблица1[ИНН предприятия],B52,Таблица1[Наименование предприятия],C52,Таблица1[Субъект РФ],A52)</f>
        <v>0</v>
      </c>
      <c r="L52" s="39" t="str">
        <f t="shared" si="1"/>
        <v>ВЕРНО</v>
      </c>
    </row>
    <row r="53" spans="1:12" ht="63.75" x14ac:dyDescent="0.2">
      <c r="A53" s="18" t="s">
        <v>63</v>
      </c>
      <c r="B53" s="19">
        <v>7415102115</v>
      </c>
      <c r="C53" s="19" t="s">
        <v>9115</v>
      </c>
      <c r="D53" s="18"/>
      <c r="E53" s="21">
        <f>COUNTIF(Таблица13453[гр.3],Таблица1345[[#This Row],[гр.3]])</f>
        <v>0</v>
      </c>
      <c r="F53" s="18"/>
      <c r="G53" s="18"/>
      <c r="H53" s="21"/>
      <c r="I53" s="21">
        <f>SUMIFS(Таблица1[Количество вакансий],Таблица1[ИНН предприятия],B53,Таблица1[Наименование предприятия],C53,Таблица1[Субъект РФ],A53)</f>
        <v>0</v>
      </c>
      <c r="J53" s="21">
        <f>SUMIFS(Таблица1[[с прошлого года ]],Таблица1[ИНН предприятия],B53,Таблица1[Наименование предприятия],C53,Таблица1[Субъект РФ],A53)</f>
        <v>0</v>
      </c>
      <c r="K53" s="21">
        <f>SUMIFS(Таблица1[Количество вакансий, закрытых иными способами],Таблица1[ИНН предприятия],B53,Таблица1[Наименование предприятия],C53,Таблица1[Субъект РФ],A53)</f>
        <v>0</v>
      </c>
      <c r="L53" s="39" t="str">
        <f t="shared" si="1"/>
        <v>ВЕРНО</v>
      </c>
    </row>
    <row r="54" spans="1:12" ht="76.5" x14ac:dyDescent="0.2">
      <c r="A54" s="18" t="s">
        <v>63</v>
      </c>
      <c r="B54" s="19">
        <v>7456012580</v>
      </c>
      <c r="C54" s="19" t="s">
        <v>9116</v>
      </c>
      <c r="D54" s="18"/>
      <c r="E54" s="21">
        <f>COUNTIF(Таблица13453[гр.3],Таблица1345[[#This Row],[гр.3]])</f>
        <v>0</v>
      </c>
      <c r="F54" s="18"/>
      <c r="G54" s="18"/>
      <c r="H54" s="21"/>
      <c r="I54" s="21">
        <f>SUMIFS(Таблица1[Количество вакансий],Таблица1[ИНН предприятия],B54,Таблица1[Наименование предприятия],C54,Таблица1[Субъект РФ],A54)</f>
        <v>0</v>
      </c>
      <c r="J54" s="21">
        <f>SUMIFS(Таблица1[[с прошлого года ]],Таблица1[ИНН предприятия],B54,Таблица1[Наименование предприятия],C54,Таблица1[Субъект РФ],A54)</f>
        <v>0</v>
      </c>
      <c r="K54" s="21">
        <f>SUMIFS(Таблица1[Количество вакансий, закрытых иными способами],Таблица1[ИНН предприятия],B54,Таблица1[Наименование предприятия],C54,Таблица1[Субъект РФ],A54)</f>
        <v>0</v>
      </c>
      <c r="L54" s="39" t="str">
        <f t="shared" si="1"/>
        <v>ВЕРНО</v>
      </c>
    </row>
    <row r="55" spans="1:12" ht="102" x14ac:dyDescent="0.2">
      <c r="A55" s="18" t="s">
        <v>63</v>
      </c>
      <c r="B55" s="19">
        <v>7432013916</v>
      </c>
      <c r="C55" s="19" t="s">
        <v>9117</v>
      </c>
      <c r="D55" s="18"/>
      <c r="E55" s="21">
        <f>COUNTIF(Таблица13453[гр.3],Таблица1345[[#This Row],[гр.3]])</f>
        <v>0</v>
      </c>
      <c r="F55" s="18"/>
      <c r="G55" s="18"/>
      <c r="H55" s="21"/>
      <c r="I55" s="21">
        <f>SUMIFS(Таблица1[Количество вакансий],Таблица1[ИНН предприятия],B55,Таблица1[Наименование предприятия],C55,Таблица1[Субъект РФ],A55)</f>
        <v>0</v>
      </c>
      <c r="J55" s="21">
        <f>SUMIFS(Таблица1[[с прошлого года ]],Таблица1[ИНН предприятия],B55,Таблица1[Наименование предприятия],C55,Таблица1[Субъект РФ],A55)</f>
        <v>0</v>
      </c>
      <c r="K55" s="21">
        <f>SUMIFS(Таблица1[Количество вакансий, закрытых иными способами],Таблица1[ИНН предприятия],B55,Таблица1[Наименование предприятия],C55,Таблица1[Субъект РФ],A55)</f>
        <v>0</v>
      </c>
      <c r="L55" s="39" t="str">
        <f t="shared" si="1"/>
        <v>ВЕРНО</v>
      </c>
    </row>
    <row r="56" spans="1:12" ht="51" x14ac:dyDescent="0.2">
      <c r="A56" s="18" t="s">
        <v>63</v>
      </c>
      <c r="B56" s="19">
        <v>7453292643</v>
      </c>
      <c r="C56" s="19" t="s">
        <v>9118</v>
      </c>
      <c r="D56" s="18"/>
      <c r="E56" s="21">
        <f>COUNTIF(Таблица13453[гр.3],Таблица1345[[#This Row],[гр.3]])</f>
        <v>0</v>
      </c>
      <c r="F56" s="18"/>
      <c r="G56" s="18"/>
      <c r="H56" s="21"/>
      <c r="I56" s="21">
        <f>SUMIFS(Таблица1[Количество вакансий],Таблица1[ИНН предприятия],B56,Таблица1[Наименование предприятия],C56,Таблица1[Субъект РФ],A56)</f>
        <v>0</v>
      </c>
      <c r="J56" s="21">
        <f>SUMIFS(Таблица1[[с прошлого года ]],Таблица1[ИНН предприятия],B56,Таблица1[Наименование предприятия],C56,Таблица1[Субъект РФ],A56)</f>
        <v>0</v>
      </c>
      <c r="K56" s="21">
        <f>SUMIFS(Таблица1[Количество вакансий, закрытых иными способами],Таблица1[ИНН предприятия],B56,Таблица1[Наименование предприятия],C56,Таблица1[Субъект РФ],A56)</f>
        <v>0</v>
      </c>
      <c r="L56" s="39" t="str">
        <f t="shared" si="1"/>
        <v>ВЕРНО</v>
      </c>
    </row>
    <row r="57" spans="1:12" ht="63.75" x14ac:dyDescent="0.2">
      <c r="A57" s="18" t="s">
        <v>63</v>
      </c>
      <c r="B57" s="19">
        <v>7415095620</v>
      </c>
      <c r="C57" s="19" t="s">
        <v>9119</v>
      </c>
      <c r="D57" s="18"/>
      <c r="E57" s="21">
        <f>COUNTIF(Таблица13453[гр.3],Таблица1345[[#This Row],[гр.3]])</f>
        <v>0</v>
      </c>
      <c r="F57" s="18"/>
      <c r="G57" s="18"/>
      <c r="H57" s="21"/>
      <c r="I57" s="21">
        <f>SUMIFS(Таблица1[Количество вакансий],Таблица1[ИНН предприятия],B57,Таблица1[Наименование предприятия],C57,Таблица1[Субъект РФ],A57)</f>
        <v>0</v>
      </c>
      <c r="J57" s="21">
        <f>SUMIFS(Таблица1[[с прошлого года ]],Таблица1[ИНН предприятия],B57,Таблица1[Наименование предприятия],C57,Таблица1[Субъект РФ],A57)</f>
        <v>0</v>
      </c>
      <c r="K57" s="21">
        <f>SUMIFS(Таблица1[Количество вакансий, закрытых иными способами],Таблица1[ИНН предприятия],B57,Таблица1[Наименование предприятия],C57,Таблица1[Субъект РФ],A57)</f>
        <v>0</v>
      </c>
      <c r="L57" s="39" t="str">
        <f t="shared" si="1"/>
        <v>ВЕРНО</v>
      </c>
    </row>
    <row r="58" spans="1:12" ht="63.75" x14ac:dyDescent="0.2">
      <c r="A58" s="18" t="s">
        <v>63</v>
      </c>
      <c r="B58" s="19">
        <v>7415039030</v>
      </c>
      <c r="C58" s="19" t="s">
        <v>9120</v>
      </c>
      <c r="D58" s="18"/>
      <c r="E58" s="21">
        <f>COUNTIF(Таблица13453[гр.3],Таблица1345[[#This Row],[гр.3]])</f>
        <v>0</v>
      </c>
      <c r="F58" s="18"/>
      <c r="G58" s="18"/>
      <c r="H58" s="21"/>
      <c r="I58" s="21">
        <f>SUMIFS(Таблица1[Количество вакансий],Таблица1[ИНН предприятия],B58,Таблица1[Наименование предприятия],C58,Таблица1[Субъект РФ],A58)</f>
        <v>0</v>
      </c>
      <c r="J58" s="21">
        <f>SUMIFS(Таблица1[[с прошлого года ]],Таблица1[ИНН предприятия],B58,Таблица1[Наименование предприятия],C58,Таблица1[Субъект РФ],A58)</f>
        <v>0</v>
      </c>
      <c r="K58" s="21">
        <f>SUMIFS(Таблица1[Количество вакансий, закрытых иными способами],Таблица1[ИНН предприятия],B58,Таблица1[Наименование предприятия],C58,Таблица1[Субъект РФ],A58)</f>
        <v>0</v>
      </c>
      <c r="L58" s="39" t="str">
        <f t="shared" si="1"/>
        <v>ВЕРНО</v>
      </c>
    </row>
    <row r="59" spans="1:12" ht="63.75" x14ac:dyDescent="0.2">
      <c r="A59" s="18" t="s">
        <v>63</v>
      </c>
      <c r="B59" s="19">
        <v>7453062150</v>
      </c>
      <c r="C59" s="19" t="s">
        <v>8752</v>
      </c>
      <c r="D59" s="18" t="s">
        <v>10101</v>
      </c>
      <c r="E59" s="21">
        <f>COUNTIF(Таблица13453[гр.3],Таблица1345[[#This Row],[гр.3]])</f>
        <v>1</v>
      </c>
      <c r="F59" s="18"/>
      <c r="G59" s="18"/>
      <c r="H59" s="21"/>
      <c r="I59" s="21">
        <f>SUMIFS(Таблица1[Количество вакансий],Таблица1[ИНН предприятия],B59,Таблица1[Наименование предприятия],C59,Таблица1[Субъект РФ],A59)</f>
        <v>21</v>
      </c>
      <c r="J59" s="21">
        <f>SUMIFS(Таблица1[[с прошлого года ]],Таблица1[ИНН предприятия],B59,Таблица1[Наименование предприятия],C59,Таблица1[Субъект РФ],A59)</f>
        <v>15</v>
      </c>
      <c r="K59" s="21">
        <f>SUMIFS(Таблица1[Количество вакансий, закрытых иными способами],Таблица1[ИНН предприятия],B59,Таблица1[Наименование предприятия],C59,Таблица1[Субъект РФ],A59)</f>
        <v>0</v>
      </c>
      <c r="L59" s="39" t="str">
        <f t="shared" si="1"/>
        <v>ВЕРНО</v>
      </c>
    </row>
    <row r="60" spans="1:12" ht="76.5" x14ac:dyDescent="0.2">
      <c r="A60" s="18" t="s">
        <v>63</v>
      </c>
      <c r="B60" s="19">
        <v>7415072037</v>
      </c>
      <c r="C60" s="19" t="s">
        <v>9121</v>
      </c>
      <c r="D60" s="18"/>
      <c r="E60" s="21">
        <f>COUNTIF(Таблица13453[гр.3],Таблица1345[[#This Row],[гр.3]])</f>
        <v>0</v>
      </c>
      <c r="F60" s="18"/>
      <c r="G60" s="18"/>
      <c r="H60" s="21"/>
      <c r="I60" s="21">
        <f>SUMIFS(Таблица1[Количество вакансий],Таблица1[ИНН предприятия],B60,Таблица1[Наименование предприятия],C60,Таблица1[Субъект РФ],A60)</f>
        <v>0</v>
      </c>
      <c r="J60" s="21">
        <f>SUMIFS(Таблица1[[с прошлого года ]],Таблица1[ИНН предприятия],B60,Таблица1[Наименование предприятия],C60,Таблица1[Субъект РФ],A60)</f>
        <v>0</v>
      </c>
      <c r="K60" s="21">
        <f>SUMIFS(Таблица1[Количество вакансий, закрытых иными способами],Таблица1[ИНН предприятия],B60,Таблица1[Наименование предприятия],C60,Таблица1[Субъект РФ],A60)</f>
        <v>0</v>
      </c>
      <c r="L60" s="39" t="str">
        <f t="shared" si="1"/>
        <v>ВЕРНО</v>
      </c>
    </row>
    <row r="61" spans="1:12" ht="63.75" x14ac:dyDescent="0.2">
      <c r="A61" s="18" t="s">
        <v>63</v>
      </c>
      <c r="B61" s="19">
        <v>7404056040</v>
      </c>
      <c r="C61" s="19" t="s">
        <v>9122</v>
      </c>
      <c r="D61" s="18"/>
      <c r="E61" s="21">
        <f>COUNTIF(Таблица13453[гр.3],Таблица1345[[#This Row],[гр.3]])</f>
        <v>1</v>
      </c>
      <c r="F61" s="18"/>
      <c r="G61" s="18"/>
      <c r="H61" s="21"/>
      <c r="I61" s="21">
        <f>SUMIFS(Таблица1[Количество вакансий],Таблица1[ИНН предприятия],B61,Таблица1[Наименование предприятия],C61,Таблица1[Субъект РФ],A61)</f>
        <v>2</v>
      </c>
      <c r="J61" s="21">
        <f>SUMIFS(Таблица1[[с прошлого года ]],Таблица1[ИНН предприятия],B61,Таблица1[Наименование предприятия],C61,Таблица1[Субъект РФ],A61)</f>
        <v>0</v>
      </c>
      <c r="K61" s="21">
        <f>SUMIFS(Таблица1[Количество вакансий, закрытых иными способами],Таблица1[ИНН предприятия],B61,Таблица1[Наименование предприятия],C61,Таблица1[Субъект РФ],A61)</f>
        <v>0</v>
      </c>
      <c r="L61" s="39" t="str">
        <f t="shared" si="1"/>
        <v>ВЕРНО</v>
      </c>
    </row>
    <row r="62" spans="1:12" ht="51" x14ac:dyDescent="0.2">
      <c r="A62" s="18" t="s">
        <v>63</v>
      </c>
      <c r="B62" s="19">
        <v>7451385726</v>
      </c>
      <c r="C62" s="19" t="s">
        <v>9123</v>
      </c>
      <c r="D62" s="18"/>
      <c r="E62" s="21">
        <f>COUNTIF(Таблица13453[гр.3],Таблица1345[[#This Row],[гр.3]])</f>
        <v>0</v>
      </c>
      <c r="F62" s="18"/>
      <c r="G62" s="18"/>
      <c r="H62" s="21"/>
      <c r="I62" s="21">
        <f>SUMIFS(Таблица1[Количество вакансий],Таблица1[ИНН предприятия],B62,Таблица1[Наименование предприятия],C62,Таблица1[Субъект РФ],A62)</f>
        <v>0</v>
      </c>
      <c r="J62" s="21">
        <f>SUMIFS(Таблица1[[с прошлого года ]],Таблица1[ИНН предприятия],B62,Таблица1[Наименование предприятия],C62,Таблица1[Субъект РФ],A62)</f>
        <v>0</v>
      </c>
      <c r="K62" s="21">
        <f>SUMIFS(Таблица1[Количество вакансий, закрытых иными способами],Таблица1[ИНН предприятия],B62,Таблица1[Наименование предприятия],C62,Таблица1[Субъект РФ],A62)</f>
        <v>0</v>
      </c>
      <c r="L62" s="39" t="str">
        <f t="shared" si="1"/>
        <v>ВЕРНО</v>
      </c>
    </row>
    <row r="63" spans="1:12" ht="76.5" x14ac:dyDescent="0.2">
      <c r="A63" s="18" t="s">
        <v>63</v>
      </c>
      <c r="B63" s="19">
        <v>7430028057</v>
      </c>
      <c r="C63" s="19" t="s">
        <v>9124</v>
      </c>
      <c r="D63" s="18"/>
      <c r="E63" s="21">
        <f>COUNTIF(Таблица13453[гр.3],Таблица1345[[#This Row],[гр.3]])</f>
        <v>0</v>
      </c>
      <c r="F63" s="18"/>
      <c r="G63" s="18"/>
      <c r="H63" s="21"/>
      <c r="I63" s="21">
        <f>SUMIFS(Таблица1[Количество вакансий],Таблица1[ИНН предприятия],B63,Таблица1[Наименование предприятия],C63,Таблица1[Субъект РФ],A63)</f>
        <v>0</v>
      </c>
      <c r="J63" s="21">
        <f>SUMIFS(Таблица1[[с прошлого года ]],Таблица1[ИНН предприятия],B63,Таблица1[Наименование предприятия],C63,Таблица1[Субъект РФ],A63)</f>
        <v>0</v>
      </c>
      <c r="K63" s="21">
        <f>SUMIFS(Таблица1[Количество вакансий, закрытых иными способами],Таблица1[ИНН предприятия],B63,Таблица1[Наименование предприятия],C63,Таблица1[Субъект РФ],A63)</f>
        <v>0</v>
      </c>
      <c r="L63" s="39" t="str">
        <f t="shared" si="1"/>
        <v>ВЕРНО</v>
      </c>
    </row>
    <row r="64" spans="1:12" ht="51" x14ac:dyDescent="0.2">
      <c r="A64" s="18" t="s">
        <v>63</v>
      </c>
      <c r="B64" s="19">
        <v>7415075077</v>
      </c>
      <c r="C64" s="19" t="s">
        <v>9125</v>
      </c>
      <c r="D64" s="18"/>
      <c r="E64" s="21">
        <f>COUNTIF(Таблица13453[гр.3],Таблица1345[[#This Row],[гр.3]])</f>
        <v>0</v>
      </c>
      <c r="F64" s="18"/>
      <c r="G64" s="18"/>
      <c r="H64" s="21"/>
      <c r="I64" s="21">
        <f>SUMIFS(Таблица1[Количество вакансий],Таблица1[ИНН предприятия],B64,Таблица1[Наименование предприятия],C64,Таблица1[Субъект РФ],A64)</f>
        <v>0</v>
      </c>
      <c r="J64" s="21">
        <f>SUMIFS(Таблица1[[с прошлого года ]],Таблица1[ИНН предприятия],B64,Таблица1[Наименование предприятия],C64,Таблица1[Субъект РФ],A64)</f>
        <v>0</v>
      </c>
      <c r="K64" s="21">
        <f>SUMIFS(Таблица1[Количество вакансий, закрытых иными способами],Таблица1[ИНН предприятия],B64,Таблица1[Наименование предприятия],C64,Таблица1[Субъект РФ],A64)</f>
        <v>0</v>
      </c>
      <c r="L64" s="39" t="str">
        <f t="shared" si="1"/>
        <v>ВЕРНО</v>
      </c>
    </row>
    <row r="65" spans="1:12" ht="76.5" x14ac:dyDescent="0.2">
      <c r="A65" s="18" t="s">
        <v>63</v>
      </c>
      <c r="B65" s="19">
        <v>7415105444</v>
      </c>
      <c r="C65" s="19" t="s">
        <v>9126</v>
      </c>
      <c r="D65" s="18"/>
      <c r="E65" s="21">
        <f>COUNTIF(Таблица13453[гр.3],Таблица1345[[#This Row],[гр.3]])</f>
        <v>0</v>
      </c>
      <c r="F65" s="18"/>
      <c r="G65" s="18"/>
      <c r="H65" s="21"/>
      <c r="I65" s="21">
        <f>SUMIFS(Таблица1[Количество вакансий],Таблица1[ИНН предприятия],B65,Таблица1[Наименование предприятия],C65,Таблица1[Субъект РФ],A65)</f>
        <v>0</v>
      </c>
      <c r="J65" s="21">
        <f>SUMIFS(Таблица1[[с прошлого года ]],Таблица1[ИНН предприятия],B65,Таблица1[Наименование предприятия],C65,Таблица1[Субъект РФ],A65)</f>
        <v>0</v>
      </c>
      <c r="K65" s="21">
        <f>SUMIFS(Таблица1[Количество вакансий, закрытых иными способами],Таблица1[ИНН предприятия],B65,Таблица1[Наименование предприятия],C65,Таблица1[Субъект РФ],A65)</f>
        <v>0</v>
      </c>
      <c r="L65" s="39" t="str">
        <f t="shared" si="1"/>
        <v>ВЕРНО</v>
      </c>
    </row>
    <row r="66" spans="1:12" ht="76.5" x14ac:dyDescent="0.2">
      <c r="A66" s="18" t="s">
        <v>63</v>
      </c>
      <c r="B66" s="19">
        <v>7415108452</v>
      </c>
      <c r="C66" s="19" t="s">
        <v>9127</v>
      </c>
      <c r="D66" s="18"/>
      <c r="E66" s="21">
        <f>COUNTIF(Таблица13453[гр.3],Таблица1345[[#This Row],[гр.3]])</f>
        <v>0</v>
      </c>
      <c r="F66" s="18"/>
      <c r="G66" s="18"/>
      <c r="H66" s="21"/>
      <c r="I66" s="21">
        <f>SUMIFS(Таблица1[Количество вакансий],Таблица1[ИНН предприятия],B66,Таблица1[Наименование предприятия],C66,Таблица1[Субъект РФ],A66)</f>
        <v>0</v>
      </c>
      <c r="J66" s="21">
        <f>SUMIFS(Таблица1[[с прошлого года ]],Таблица1[ИНН предприятия],B66,Таблица1[Наименование предприятия],C66,Таблица1[Субъект РФ],A66)</f>
        <v>0</v>
      </c>
      <c r="K66" s="21">
        <f>SUMIFS(Таблица1[Количество вакансий, закрытых иными способами],Таблица1[ИНН предприятия],B66,Таблица1[Наименование предприятия],C66,Таблица1[Субъект РФ],A66)</f>
        <v>0</v>
      </c>
      <c r="L66" s="39" t="str">
        <f t="shared" si="1"/>
        <v>ВЕРНО</v>
      </c>
    </row>
    <row r="67" spans="1:12" ht="76.5" x14ac:dyDescent="0.2">
      <c r="A67" s="18" t="s">
        <v>63</v>
      </c>
      <c r="B67" s="19">
        <v>7401011669</v>
      </c>
      <c r="C67" s="19" t="s">
        <v>9128</v>
      </c>
      <c r="D67" s="18"/>
      <c r="E67" s="21">
        <f>COUNTIF(Таблица13453[гр.3],Таблица1345[[#This Row],[гр.3]])</f>
        <v>0</v>
      </c>
      <c r="F67" s="18"/>
      <c r="G67" s="18"/>
      <c r="H67" s="21"/>
      <c r="I67" s="21">
        <f>SUMIFS(Таблица1[Количество вакансий],Таблица1[ИНН предприятия],B67,Таблица1[Наименование предприятия],C67,Таблица1[Субъект РФ],A67)</f>
        <v>0</v>
      </c>
      <c r="J67" s="21">
        <f>SUMIFS(Таблица1[[с прошлого года ]],Таблица1[ИНН предприятия],B67,Таблица1[Наименование предприятия],C67,Таблица1[Субъект РФ],A67)</f>
        <v>0</v>
      </c>
      <c r="K67" s="21">
        <f>SUMIFS(Таблица1[Количество вакансий, закрытых иными способами],Таблица1[ИНН предприятия],B67,Таблица1[Наименование предприятия],C67,Таблица1[Субъект РФ],A67)</f>
        <v>0</v>
      </c>
      <c r="L67" s="39" t="str">
        <f t="shared" si="1"/>
        <v>ВЕРНО</v>
      </c>
    </row>
    <row r="68" spans="1:12" ht="63.75" x14ac:dyDescent="0.2">
      <c r="A68" s="18" t="s">
        <v>63</v>
      </c>
      <c r="B68" s="19">
        <v>7446058963</v>
      </c>
      <c r="C68" s="19" t="s">
        <v>9129</v>
      </c>
      <c r="D68" s="18"/>
      <c r="E68" s="21">
        <f>COUNTIF(Таблица13453[гр.3],Таблица1345[[#This Row],[гр.3]])</f>
        <v>0</v>
      </c>
      <c r="F68" s="18"/>
      <c r="G68" s="18"/>
      <c r="H68" s="21"/>
      <c r="I68" s="21">
        <f>SUMIFS(Таблица1[Количество вакансий],Таблица1[ИНН предприятия],B68,Таблица1[Наименование предприятия],C68,Таблица1[Субъект РФ],A68)</f>
        <v>0</v>
      </c>
      <c r="J68" s="21">
        <f>SUMIFS(Таблица1[[с прошлого года ]],Таблица1[ИНН предприятия],B68,Таблица1[Наименование предприятия],C68,Таблица1[Субъект РФ],A68)</f>
        <v>0</v>
      </c>
      <c r="K68" s="21">
        <f>SUMIFS(Таблица1[Количество вакансий, закрытых иными способами],Таблица1[ИНН предприятия],B68,Таблица1[Наименование предприятия],C68,Таблица1[Субъект РФ],A68)</f>
        <v>0</v>
      </c>
      <c r="L68" s="39" t="str">
        <f t="shared" si="1"/>
        <v>ВЕРНО</v>
      </c>
    </row>
    <row r="69" spans="1:12" ht="63.75" x14ac:dyDescent="0.2">
      <c r="A69" s="18" t="s">
        <v>63</v>
      </c>
      <c r="B69" s="19">
        <v>7452075540</v>
      </c>
      <c r="C69" s="19" t="s">
        <v>9130</v>
      </c>
      <c r="D69" s="18"/>
      <c r="E69" s="21">
        <f>COUNTIF(Таблица13453[гр.3],Таблица1345[[#This Row],[гр.3]])</f>
        <v>0</v>
      </c>
      <c r="F69" s="18"/>
      <c r="G69" s="18"/>
      <c r="H69" s="21"/>
      <c r="I69" s="21">
        <f>SUMIFS(Таблица1[Количество вакансий],Таблица1[ИНН предприятия],B69,Таблица1[Наименование предприятия],C69,Таблица1[Субъект РФ],A69)</f>
        <v>0</v>
      </c>
      <c r="J69" s="21">
        <f>SUMIFS(Таблица1[[с прошлого года ]],Таблица1[ИНН предприятия],B69,Таблица1[Наименование предприятия],C69,Таблица1[Субъект РФ],A69)</f>
        <v>0</v>
      </c>
      <c r="K69" s="21">
        <f>SUMIFS(Таблица1[Количество вакансий, закрытых иными способами],Таблица1[ИНН предприятия],B69,Таблица1[Наименование предприятия],C69,Таблица1[Субъект РФ],A69)</f>
        <v>0</v>
      </c>
      <c r="L69" s="39" t="str">
        <f t="shared" si="1"/>
        <v>ВЕРНО</v>
      </c>
    </row>
    <row r="70" spans="1:12" ht="51" x14ac:dyDescent="0.2">
      <c r="A70" s="18" t="s">
        <v>63</v>
      </c>
      <c r="B70" s="19">
        <v>7457007738</v>
      </c>
      <c r="C70" s="19" t="s">
        <v>9131</v>
      </c>
      <c r="D70" s="18"/>
      <c r="E70" s="21">
        <f>COUNTIF(Таблица13453[гр.3],Таблица1345[[#This Row],[гр.3]])</f>
        <v>0</v>
      </c>
      <c r="F70" s="18"/>
      <c r="G70" s="18"/>
      <c r="H70" s="21"/>
      <c r="I70" s="21">
        <f>SUMIFS(Таблица1[Количество вакансий],Таблица1[ИНН предприятия],B70,Таблица1[Наименование предприятия],C70,Таблица1[Субъект РФ],A70)</f>
        <v>0</v>
      </c>
      <c r="J70" s="21">
        <f>SUMIFS(Таблица1[[с прошлого года ]],Таблица1[ИНН предприятия],B70,Таблица1[Наименование предприятия],C70,Таблица1[Субъект РФ],A70)</f>
        <v>0</v>
      </c>
      <c r="K70" s="21">
        <f>SUMIFS(Таблица1[Количество вакансий, закрытых иными способами],Таблица1[ИНН предприятия],B70,Таблица1[Наименование предприятия],C70,Таблица1[Субъект РФ],A70)</f>
        <v>0</v>
      </c>
      <c r="L70" s="39" t="str">
        <f t="shared" si="1"/>
        <v>ВЕРНО</v>
      </c>
    </row>
    <row r="71" spans="1:12" ht="38.25" x14ac:dyDescent="0.2">
      <c r="A71" s="18" t="s">
        <v>63</v>
      </c>
      <c r="B71" s="19">
        <v>7449114775</v>
      </c>
      <c r="C71" s="19" t="s">
        <v>8728</v>
      </c>
      <c r="D71" s="18" t="s">
        <v>667</v>
      </c>
      <c r="E71" s="21">
        <f>COUNTIF(Таблица13453[гр.3],Таблица1345[[#This Row],[гр.3]])</f>
        <v>3</v>
      </c>
      <c r="F71" s="18"/>
      <c r="G71" s="18"/>
      <c r="H71" s="21"/>
      <c r="I71" s="21">
        <f>SUMIFS(Таблица1[Количество вакансий],Таблица1[ИНН предприятия],B71,Таблица1[Наименование предприятия],C71,Таблица1[Субъект РФ],A71)</f>
        <v>17</v>
      </c>
      <c r="J71" s="21">
        <f>SUMIFS(Таблица1[[с прошлого года ]],Таблица1[ИНН предприятия],B71,Таблица1[Наименование предприятия],C71,Таблица1[Субъект РФ],A71)</f>
        <v>6</v>
      </c>
      <c r="K71" s="21">
        <f>SUMIFS(Таблица1[Количество вакансий, закрытых иными способами],Таблица1[ИНН предприятия],B71,Таблица1[Наименование предприятия],C71,Таблица1[Субъект РФ],A71)</f>
        <v>0</v>
      </c>
      <c r="L71" s="39" t="str">
        <f t="shared" si="1"/>
        <v>ВЕРНО</v>
      </c>
    </row>
    <row r="72" spans="1:12" ht="63.75" x14ac:dyDescent="0.2">
      <c r="A72" s="18" t="s">
        <v>63</v>
      </c>
      <c r="B72" s="19">
        <v>7453060480</v>
      </c>
      <c r="C72" s="19" t="s">
        <v>9132</v>
      </c>
      <c r="D72" s="18"/>
      <c r="E72" s="21">
        <f>COUNTIF(Таблица13453[гр.3],Таблица1345[[#This Row],[гр.3]])</f>
        <v>0</v>
      </c>
      <c r="F72" s="18"/>
      <c r="G72" s="18"/>
      <c r="H72" s="21"/>
      <c r="I72" s="21">
        <f>SUMIFS(Таблица1[Количество вакансий],Таблица1[ИНН предприятия],B72,Таблица1[Наименование предприятия],C72,Таблица1[Субъект РФ],A72)</f>
        <v>0</v>
      </c>
      <c r="J72" s="21">
        <f>SUMIFS(Таблица1[[с прошлого года ]],Таблица1[ИНН предприятия],B72,Таблица1[Наименование предприятия],C72,Таблица1[Субъект РФ],A72)</f>
        <v>0</v>
      </c>
      <c r="K72" s="21">
        <f>SUMIFS(Таблица1[Количество вакансий, закрытых иными способами],Таблица1[ИНН предприятия],B72,Таблица1[Наименование предприятия],C72,Таблица1[Субъект РФ],A72)</f>
        <v>0</v>
      </c>
      <c r="L72" s="39" t="str">
        <f t="shared" si="1"/>
        <v>ВЕРНО</v>
      </c>
    </row>
    <row r="73" spans="1:12" ht="76.5" x14ac:dyDescent="0.2">
      <c r="A73" s="18" t="s">
        <v>63</v>
      </c>
      <c r="B73" s="19">
        <v>7418014080</v>
      </c>
      <c r="C73" s="19" t="s">
        <v>9133</v>
      </c>
      <c r="D73" s="18"/>
      <c r="E73" s="21">
        <f>COUNTIF(Таблица13453[гр.3],Таблица1345[[#This Row],[гр.3]])</f>
        <v>0</v>
      </c>
      <c r="F73" s="18"/>
      <c r="G73" s="18"/>
      <c r="H73" s="21"/>
      <c r="I73" s="21">
        <f>SUMIFS(Таблица1[Количество вакансий],Таблица1[ИНН предприятия],B73,Таблица1[Наименование предприятия],C73,Таблица1[Субъект РФ],A73)</f>
        <v>0</v>
      </c>
      <c r="J73" s="21">
        <f>SUMIFS(Таблица1[[с прошлого года ]],Таблица1[ИНН предприятия],B73,Таблица1[Наименование предприятия],C73,Таблица1[Субъект РФ],A73)</f>
        <v>0</v>
      </c>
      <c r="K73" s="21">
        <f>SUMIFS(Таблица1[Количество вакансий, закрытых иными способами],Таблица1[ИНН предприятия],B73,Таблица1[Наименование предприятия],C73,Таблица1[Субъект РФ],A73)</f>
        <v>0</v>
      </c>
      <c r="L73" s="39" t="str">
        <f t="shared" si="1"/>
        <v>ВЕРНО</v>
      </c>
    </row>
    <row r="74" spans="1:12" ht="76.5" x14ac:dyDescent="0.2">
      <c r="A74" s="18" t="s">
        <v>63</v>
      </c>
      <c r="B74" s="19">
        <v>7451403608</v>
      </c>
      <c r="C74" s="19" t="s">
        <v>9134</v>
      </c>
      <c r="D74" s="18"/>
      <c r="E74" s="21">
        <f>COUNTIF(Таблица13453[гр.3],Таблица1345[[#This Row],[гр.3]])</f>
        <v>0</v>
      </c>
      <c r="F74" s="18"/>
      <c r="G74" s="18"/>
      <c r="H74" s="21"/>
      <c r="I74" s="21">
        <f>SUMIFS(Таблица1[Количество вакансий],Таблица1[ИНН предприятия],B74,Таблица1[Наименование предприятия],C74,Таблица1[Субъект РФ],A74)</f>
        <v>0</v>
      </c>
      <c r="J74" s="21">
        <f>SUMIFS(Таблица1[[с прошлого года ]],Таблица1[ИНН предприятия],B74,Таблица1[Наименование предприятия],C74,Таблица1[Субъект РФ],A74)</f>
        <v>0</v>
      </c>
      <c r="K74" s="21">
        <f>SUMIFS(Таблица1[Количество вакансий, закрытых иными способами],Таблица1[ИНН предприятия],B74,Таблица1[Наименование предприятия],C74,Таблица1[Субъект РФ],A74)</f>
        <v>0</v>
      </c>
      <c r="L74" s="39" t="str">
        <f t="shared" si="1"/>
        <v>ВЕРНО</v>
      </c>
    </row>
    <row r="75" spans="1:12" ht="51" x14ac:dyDescent="0.2">
      <c r="A75" s="18" t="s">
        <v>63</v>
      </c>
      <c r="B75" s="19">
        <v>7449126805</v>
      </c>
      <c r="C75" s="19" t="s">
        <v>8729</v>
      </c>
      <c r="D75" s="18" t="s">
        <v>667</v>
      </c>
      <c r="E75" s="21">
        <f>COUNTIF(Таблица13453[гр.3],Таблица1345[[#This Row],[гр.3]])</f>
        <v>3</v>
      </c>
      <c r="F75" s="18"/>
      <c r="G75" s="18" t="s">
        <v>9201</v>
      </c>
      <c r="H75" s="21"/>
      <c r="I75" s="21">
        <f>SUMIFS(Таблица1[Количество вакансий],Таблица1[ИНН предприятия],B75,Таблица1[Наименование предприятия],C75,Таблица1[Субъект РФ],A75)</f>
        <v>6</v>
      </c>
      <c r="J75" s="21">
        <f>SUMIFS(Таблица1[[с прошлого года ]],Таблица1[ИНН предприятия],B75,Таблица1[Наименование предприятия],C75,Таблица1[Субъект РФ],A75)</f>
        <v>2</v>
      </c>
      <c r="K75" s="21">
        <f>SUMIFS(Таблица1[Количество вакансий, закрытых иными способами],Таблица1[ИНН предприятия],B75,Таблица1[Наименование предприятия],C75,Таблица1[Субъект РФ],A75)</f>
        <v>0</v>
      </c>
      <c r="L75" s="39" t="str">
        <f t="shared" si="1"/>
        <v>ВЕРНО</v>
      </c>
    </row>
    <row r="76" spans="1:12" ht="51" x14ac:dyDescent="0.2">
      <c r="A76" s="18" t="s">
        <v>63</v>
      </c>
      <c r="B76" s="19">
        <v>7451211335</v>
      </c>
      <c r="C76" s="19" t="s">
        <v>8737</v>
      </c>
      <c r="D76" s="20" t="s">
        <v>667</v>
      </c>
      <c r="E76" s="21">
        <f>COUNTIF(Таблица13453[гр.3],Таблица1345[[#This Row],[гр.3]])</f>
        <v>4</v>
      </c>
      <c r="F76" s="18" t="s">
        <v>10086</v>
      </c>
      <c r="G76" s="18" t="s">
        <v>9201</v>
      </c>
      <c r="H76" s="21"/>
      <c r="I76" s="21">
        <f>SUMIFS(Таблица1[Количество вакансий],Таблица1[ИНН предприятия],B76,Таблица1[Наименование предприятия],C76,Таблица1[Субъект РФ],A76)</f>
        <v>88</v>
      </c>
      <c r="J76" s="21">
        <f>SUMIFS(Таблица1[[с прошлого года ]],Таблица1[ИНН предприятия],B76,Таблица1[Наименование предприятия],C76,Таблица1[Субъект РФ],A76)</f>
        <v>11</v>
      </c>
      <c r="K76" s="21">
        <f>SUMIFS(Таблица1[Количество вакансий, закрытых иными способами],Таблица1[ИНН предприятия],B76,Таблица1[Наименование предприятия],C76,Таблица1[Субъект РФ],A76)</f>
        <v>0</v>
      </c>
      <c r="L76" s="39" t="str">
        <f t="shared" si="1"/>
        <v>ВЕРНО</v>
      </c>
    </row>
    <row r="77" spans="1:12" ht="51" x14ac:dyDescent="0.2">
      <c r="A77" s="18" t="s">
        <v>63</v>
      </c>
      <c r="B77" s="19">
        <v>7401000473</v>
      </c>
      <c r="C77" s="19" t="s">
        <v>8686</v>
      </c>
      <c r="D77" s="18"/>
      <c r="E77" s="21">
        <f>COUNTIF(Таблица13453[гр.3],Таблица1345[[#This Row],[гр.3]])</f>
        <v>1</v>
      </c>
      <c r="F77" s="18" t="s">
        <v>10121</v>
      </c>
      <c r="G77" s="18" t="s">
        <v>10122</v>
      </c>
      <c r="H77" s="21"/>
      <c r="I77" s="21">
        <f>SUMIFS(Таблица1[Количество вакансий],Таблица1[ИНН предприятия],B77,Таблица1[Наименование предприятия],C77,Таблица1[Субъект РФ],A77)</f>
        <v>76</v>
      </c>
      <c r="J77" s="21">
        <f>SUMIFS(Таблица1[[с прошлого года ]],Таблица1[ИНН предприятия],B77,Таблица1[Наименование предприятия],C77,Таблица1[Субъект РФ],A77)</f>
        <v>32</v>
      </c>
      <c r="K77" s="21">
        <f>SUMIFS(Таблица1[Количество вакансий, закрытых иными способами],Таблица1[ИНН предприятия],B77,Таблица1[Наименование предприятия],C77,Таблица1[Субъект РФ],A77)</f>
        <v>0</v>
      </c>
      <c r="L77" s="39" t="str">
        <f t="shared" si="1"/>
        <v>ВЕРНО</v>
      </c>
    </row>
    <row r="78" spans="1:12" ht="63.75" x14ac:dyDescent="0.2">
      <c r="A78" s="18" t="s">
        <v>63</v>
      </c>
      <c r="B78" s="19">
        <v>7414003633</v>
      </c>
      <c r="C78" s="19" t="s">
        <v>8699</v>
      </c>
      <c r="D78" s="18" t="s">
        <v>10088</v>
      </c>
      <c r="E78" s="21">
        <f>COUNTIF(Таблица13453[гр.3],Таблица1345[[#This Row],[гр.3]])</f>
        <v>1</v>
      </c>
      <c r="F78" s="18" t="s">
        <v>10089</v>
      </c>
      <c r="G78" s="18" t="s">
        <v>10090</v>
      </c>
      <c r="H78" s="21"/>
      <c r="I78" s="21">
        <f>SUMIFS(Таблица1[Количество вакансий],Таблица1[ИНН предприятия],B78,Таблица1[Наименование предприятия],C78,Таблица1[Субъект РФ],A78)</f>
        <v>305</v>
      </c>
      <c r="J78" s="21">
        <f>SUMIFS(Таблица1[[с прошлого года ]],Таблица1[ИНН предприятия],B78,Таблица1[Наименование предприятия],C78,Таблица1[Субъект РФ],A78)</f>
        <v>82</v>
      </c>
      <c r="K78" s="21">
        <f>SUMIFS(Таблица1[Количество вакансий, закрытых иными способами],Таблица1[ИНН предприятия],B78,Таблица1[Наименование предприятия],C78,Таблица1[Субъект РФ],A78)</f>
        <v>0</v>
      </c>
      <c r="L78" s="39" t="str">
        <f t="shared" si="1"/>
        <v>ВЕРНО</v>
      </c>
    </row>
    <row r="79" spans="1:12" ht="63.75" x14ac:dyDescent="0.2">
      <c r="A79" s="18" t="s">
        <v>63</v>
      </c>
      <c r="B79" s="19">
        <v>7414001428</v>
      </c>
      <c r="C79" s="19" t="s">
        <v>8697</v>
      </c>
      <c r="D79" s="18" t="s">
        <v>10088</v>
      </c>
      <c r="E79" s="21">
        <f>COUNTIF(Таблица13453[гр.3],Таблица1345[[#This Row],[гр.3]])</f>
        <v>1</v>
      </c>
      <c r="F79" s="18"/>
      <c r="G79" s="18" t="s">
        <v>10090</v>
      </c>
      <c r="H79" s="21"/>
      <c r="I79" s="21">
        <f>SUMIFS(Таблица1[Количество вакансий],Таблица1[ИНН предприятия],B79,Таблица1[Наименование предприятия],C79,Таблица1[Субъект РФ],A79)</f>
        <v>57</v>
      </c>
      <c r="J79" s="21">
        <f>SUMIFS(Таблица1[[с прошлого года ]],Таблица1[ИНН предприятия],B79,Таблица1[Наименование предприятия],C79,Таблица1[Субъект РФ],A79)</f>
        <v>15</v>
      </c>
      <c r="K79" s="21">
        <f>SUMIFS(Таблица1[Количество вакансий, закрытых иными способами],Таблица1[ИНН предприятия],B79,Таблица1[Наименование предприятия],C79,Таблица1[Субъект РФ],A79)</f>
        <v>0</v>
      </c>
      <c r="L79" s="39" t="str">
        <f t="shared" si="1"/>
        <v>ВЕРНО</v>
      </c>
    </row>
    <row r="80" spans="1:12" ht="51" x14ac:dyDescent="0.2">
      <c r="A80" s="18" t="s">
        <v>63</v>
      </c>
      <c r="B80" s="19">
        <v>7409005177</v>
      </c>
      <c r="C80" s="19" t="s">
        <v>9135</v>
      </c>
      <c r="D80" s="18"/>
      <c r="E80" s="21">
        <f>COUNTIF(Таблица13453[гр.3],Таблица1345[[#This Row],[гр.3]])</f>
        <v>1</v>
      </c>
      <c r="F80" s="18"/>
      <c r="G80" s="18"/>
      <c r="H80" s="21"/>
      <c r="I80" s="21">
        <f>SUMIFS(Таблица1[Количество вакансий],Таблица1[ИНН предприятия],B80,Таблица1[Наименование предприятия],C80,Таблица1[Субъект РФ],A80)</f>
        <v>1</v>
      </c>
      <c r="J80" s="21">
        <f>SUMIFS(Таблица1[[с прошлого года ]],Таблица1[ИНН предприятия],B80,Таблица1[Наименование предприятия],C80,Таблица1[Субъект РФ],A80)</f>
        <v>0</v>
      </c>
      <c r="K80" s="21">
        <f>SUMIFS(Таблица1[Количество вакансий, закрытых иными способами],Таблица1[ИНН предприятия],B80,Таблица1[Наименование предприятия],C80,Таблица1[Субъект РФ],A80)</f>
        <v>0</v>
      </c>
      <c r="L80" s="39" t="str">
        <f t="shared" si="1"/>
        <v>ВЕРНО</v>
      </c>
    </row>
    <row r="81" spans="1:12" ht="51" x14ac:dyDescent="0.2">
      <c r="A81" s="18" t="s">
        <v>63</v>
      </c>
      <c r="B81" s="19">
        <v>7417001747</v>
      </c>
      <c r="C81" s="19" t="s">
        <v>8707</v>
      </c>
      <c r="D81" s="18" t="s">
        <v>667</v>
      </c>
      <c r="E81" s="21">
        <f>COUNTIF(Таблица13453[гр.3],Таблица1345[[#This Row],[гр.3]])</f>
        <v>2</v>
      </c>
      <c r="F81" s="18" t="s">
        <v>9198</v>
      </c>
      <c r="G81" s="18"/>
      <c r="H81" s="21"/>
      <c r="I81" s="21">
        <f>SUMIFS(Таблица1[Количество вакансий],Таблица1[ИНН предприятия],B81,Таблица1[Наименование предприятия],C81,Таблица1[Субъект РФ],A81)</f>
        <v>46</v>
      </c>
      <c r="J81" s="21">
        <f>SUMIFS(Таблица1[[с прошлого года ]],Таблица1[ИНН предприятия],B81,Таблица1[Наименование предприятия],C81,Таблица1[Субъект РФ],A81)</f>
        <v>3</v>
      </c>
      <c r="K81" s="21">
        <f>SUMIFS(Таблица1[Количество вакансий, закрытых иными способами],Таблица1[ИНН предприятия],B81,Таблица1[Наименование предприятия],C81,Таблица1[Субъект РФ],A81)</f>
        <v>0</v>
      </c>
      <c r="L81" s="39" t="str">
        <f t="shared" si="1"/>
        <v>ВЕРНО</v>
      </c>
    </row>
    <row r="82" spans="1:12" ht="38.25" x14ac:dyDescent="0.2">
      <c r="A82" s="18" t="s">
        <v>63</v>
      </c>
      <c r="B82" s="19">
        <v>7420000133</v>
      </c>
      <c r="C82" s="19" t="s">
        <v>8709</v>
      </c>
      <c r="D82" s="18" t="s">
        <v>10081</v>
      </c>
      <c r="E82" s="21">
        <f>COUNTIF(Таблица13453[гр.3],Таблица1345[[#This Row],[гр.3]])</f>
        <v>2</v>
      </c>
      <c r="F82" s="18" t="s">
        <v>10082</v>
      </c>
      <c r="G82" s="18" t="s">
        <v>10083</v>
      </c>
      <c r="H82" s="21">
        <v>14</v>
      </c>
      <c r="I82" s="21">
        <f>SUMIFS(Таблица1[Количество вакансий],Таблица1[ИНН предприятия],B82,Таблица1[Наименование предприятия],C82,Таблица1[Субъект РФ],A82)</f>
        <v>88</v>
      </c>
      <c r="J82" s="21">
        <f>SUMIFS(Таблица1[[с прошлого года ]],Таблица1[ИНН предприятия],B82,Таблица1[Наименование предприятия],C82,Таблица1[Субъект РФ],A82)</f>
        <v>2</v>
      </c>
      <c r="K82" s="21">
        <f>SUMIFS(Таблица1[Количество вакансий, закрытых иными способами],Таблица1[ИНН предприятия],B82,Таблица1[Наименование предприятия],C82,Таблица1[Субъект РФ],A82)</f>
        <v>0</v>
      </c>
      <c r="L82" s="39" t="str">
        <f t="shared" ref="L82:L113" si="2">IF(I82&gt;=J82+K82+H82,"ВЕРНО","ОШИБКА: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</row>
    <row r="83" spans="1:12" ht="25.5" x14ac:dyDescent="0.2">
      <c r="A83" s="18" t="s">
        <v>63</v>
      </c>
      <c r="B83" s="19">
        <v>7448009721</v>
      </c>
      <c r="C83" s="19" t="s">
        <v>9136</v>
      </c>
      <c r="D83" s="18"/>
      <c r="E83" s="21">
        <f>COUNTIF(Таблица13453[гр.3],Таблица1345[[#This Row],[гр.3]])</f>
        <v>0</v>
      </c>
      <c r="F83" s="18"/>
      <c r="G83" s="18"/>
      <c r="H83" s="21"/>
      <c r="I83" s="21">
        <f>SUMIFS(Таблица1[Количество вакансий],Таблица1[ИНН предприятия],B83,Таблица1[Наименование предприятия],C83,Таблица1[Субъект РФ],A83)</f>
        <v>0</v>
      </c>
      <c r="J83" s="21">
        <f>SUMIFS(Таблица1[[с прошлого года ]],Таблица1[ИНН предприятия],B83,Таблица1[Наименование предприятия],C83,Таблица1[Субъект РФ],A83)</f>
        <v>0</v>
      </c>
      <c r="K83" s="21">
        <f>SUMIFS(Таблица1[Количество вакансий, закрытых иными способами],Таблица1[ИНН предприятия],B83,Таблица1[Наименование предприятия],C83,Таблица1[Субъект РФ],A83)</f>
        <v>0</v>
      </c>
      <c r="L83" s="39" t="str">
        <f t="shared" si="2"/>
        <v>ВЕРНО</v>
      </c>
    </row>
    <row r="84" spans="1:12" ht="38.25" x14ac:dyDescent="0.2">
      <c r="A84" s="18" t="s">
        <v>63</v>
      </c>
      <c r="B84" s="19">
        <v>7450001007</v>
      </c>
      <c r="C84" s="19" t="s">
        <v>8730</v>
      </c>
      <c r="D84" s="18" t="s">
        <v>689</v>
      </c>
      <c r="E84" s="21">
        <f>COUNTIF(Таблица13453[гр.3],Таблица1345[[#This Row],[гр.3]])</f>
        <v>6</v>
      </c>
      <c r="F84" s="18" t="s">
        <v>10094</v>
      </c>
      <c r="G84" s="18" t="s">
        <v>10095</v>
      </c>
      <c r="H84" s="21"/>
      <c r="I84" s="21">
        <f>SUMIFS(Таблица1[Количество вакансий],Таблица1[ИНН предприятия],B84,Таблица1[Наименование предприятия],C84,Таблица1[Субъект РФ],A84)</f>
        <v>1156</v>
      </c>
      <c r="J84" s="21">
        <f>SUMIFS(Таблица1[[с прошлого года ]],Таблица1[ИНН предприятия],B84,Таблица1[Наименование предприятия],C84,Таблица1[Субъект РФ],A84)</f>
        <v>112</v>
      </c>
      <c r="K84" s="21">
        <f>SUMIFS(Таблица1[Количество вакансий, закрытых иными способами],Таблица1[ИНН предприятия],B84,Таблица1[Наименование предприятия],C84,Таблица1[Субъект РФ],A84)</f>
        <v>0</v>
      </c>
      <c r="L84" s="39" t="str">
        <f t="shared" si="2"/>
        <v>ВЕРНО</v>
      </c>
    </row>
    <row r="85" spans="1:12" ht="38.25" x14ac:dyDescent="0.2">
      <c r="A85" s="18" t="s">
        <v>63</v>
      </c>
      <c r="B85" s="19">
        <v>7449006730</v>
      </c>
      <c r="C85" s="19" t="s">
        <v>8722</v>
      </c>
      <c r="D85" s="18" t="s">
        <v>10098</v>
      </c>
      <c r="E85" s="21">
        <f>COUNTIF(Таблица13453[гр.3],Таблица1345[[#This Row],[гр.3]])</f>
        <v>6</v>
      </c>
      <c r="F85" s="18" t="s">
        <v>10099</v>
      </c>
      <c r="G85" s="18" t="s">
        <v>10100</v>
      </c>
      <c r="H85" s="21"/>
      <c r="I85" s="21">
        <f>SUMIFS(Таблица1[Количество вакансий],Таблица1[ИНН предприятия],B85,Таблица1[Наименование предприятия],C85,Таблица1[Субъект РФ],A85)</f>
        <v>171</v>
      </c>
      <c r="J85" s="21">
        <f>SUMIFS(Таблица1[[с прошлого года ]],Таблица1[ИНН предприятия],B85,Таблица1[Наименование предприятия],C85,Таблица1[Субъект РФ],A85)</f>
        <v>28</v>
      </c>
      <c r="K85" s="21">
        <f>SUMIFS(Таблица1[Количество вакансий, закрытых иными способами],Таблица1[ИНН предприятия],B85,Таблица1[Наименование предприятия],C85,Таблица1[Субъект РФ],A85)</f>
        <v>0</v>
      </c>
      <c r="L85" s="39" t="str">
        <f t="shared" si="2"/>
        <v>ВЕРНО</v>
      </c>
    </row>
    <row r="86" spans="1:12" ht="63.75" x14ac:dyDescent="0.2">
      <c r="A86" s="18" t="s">
        <v>63</v>
      </c>
      <c r="B86" s="19">
        <v>7415020430</v>
      </c>
      <c r="C86" s="19" t="s">
        <v>9137</v>
      </c>
      <c r="D86" s="18"/>
      <c r="E86" s="21">
        <f>COUNTIF(Таблица13453[гр.3],Таблица1345[[#This Row],[гр.3]])</f>
        <v>0</v>
      </c>
      <c r="F86" s="18"/>
      <c r="G86" s="18"/>
      <c r="H86" s="21"/>
      <c r="I86" s="21">
        <f>SUMIFS(Таблица1[Количество вакансий],Таблица1[ИНН предприятия],B86,Таблица1[Наименование предприятия],C86,Таблица1[Субъект РФ],A86)</f>
        <v>0</v>
      </c>
      <c r="J86" s="21">
        <f>SUMIFS(Таблица1[[с прошлого года ]],Таблица1[ИНН предприятия],B86,Таблица1[Наименование предприятия],C86,Таблица1[Субъект РФ],A86)</f>
        <v>0</v>
      </c>
      <c r="K86" s="21">
        <f>SUMIFS(Таблица1[Количество вакансий, закрытых иными способами],Таблица1[ИНН предприятия],B86,Таблица1[Наименование предприятия],C86,Таблица1[Субъект РФ],A86)</f>
        <v>0</v>
      </c>
      <c r="L86" s="39" t="str">
        <f t="shared" si="2"/>
        <v>ВЕРНО</v>
      </c>
    </row>
    <row r="87" spans="1:12" ht="51" x14ac:dyDescent="0.2">
      <c r="A87" s="18" t="s">
        <v>63</v>
      </c>
      <c r="B87" s="19">
        <v>7443007135</v>
      </c>
      <c r="C87" s="19" t="s">
        <v>9138</v>
      </c>
      <c r="D87" s="18"/>
      <c r="E87" s="21">
        <f>COUNTIF(Таблица13453[гр.3],Таблица1345[[#This Row],[гр.3]])</f>
        <v>0</v>
      </c>
      <c r="F87" s="18"/>
      <c r="G87" s="18"/>
      <c r="H87" s="21"/>
      <c r="I87" s="21">
        <f>SUMIFS(Таблица1[Количество вакансий],Таблица1[ИНН предприятия],B87,Таблица1[Наименование предприятия],C87,Таблица1[Субъект РФ],A87)</f>
        <v>0</v>
      </c>
      <c r="J87" s="21">
        <f>SUMIFS(Таблица1[[с прошлого года ]],Таблица1[ИНН предприятия],B87,Таблица1[Наименование предприятия],C87,Таблица1[Субъект РФ],A87)</f>
        <v>0</v>
      </c>
      <c r="K87" s="21">
        <f>SUMIFS(Таблица1[Количество вакансий, закрытых иными способами],Таблица1[ИНН предприятия],B87,Таблица1[Наименование предприятия],C87,Таблица1[Субъект РФ],A87)</f>
        <v>0</v>
      </c>
      <c r="L87" s="39" t="str">
        <f t="shared" si="2"/>
        <v>ВЕРНО</v>
      </c>
    </row>
    <row r="88" spans="1:12" ht="76.5" x14ac:dyDescent="0.2">
      <c r="A88" s="18" t="s">
        <v>63</v>
      </c>
      <c r="B88" s="19">
        <v>7445024175</v>
      </c>
      <c r="C88" s="19" t="s">
        <v>9139</v>
      </c>
      <c r="D88" s="18"/>
      <c r="E88" s="21">
        <f>COUNTIF(Таблица13453[гр.3],Таблица1345[[#This Row],[гр.3]])</f>
        <v>0</v>
      </c>
      <c r="F88" s="18"/>
      <c r="G88" s="18"/>
      <c r="H88" s="21"/>
      <c r="I88" s="21">
        <f>SUMIFS(Таблица1[Количество вакансий],Таблица1[ИНН предприятия],B88,Таблица1[Наименование предприятия],C88,Таблица1[Субъект РФ],A88)</f>
        <v>0</v>
      </c>
      <c r="J88" s="21">
        <f>SUMIFS(Таблица1[[с прошлого года ]],Таблица1[ИНН предприятия],B88,Таблица1[Наименование предприятия],C88,Таблица1[Субъект РФ],A88)</f>
        <v>0</v>
      </c>
      <c r="K88" s="21">
        <f>SUMIFS(Таблица1[Количество вакансий, закрытых иными способами],Таблица1[ИНН предприятия],B88,Таблица1[Наименование предприятия],C88,Таблица1[Субъект РФ],A88)</f>
        <v>0</v>
      </c>
      <c r="L88" s="39" t="str">
        <f t="shared" si="2"/>
        <v>ВЕРНО</v>
      </c>
    </row>
    <row r="89" spans="1:12" ht="76.5" x14ac:dyDescent="0.2">
      <c r="A89" s="18" t="s">
        <v>63</v>
      </c>
      <c r="B89" s="19">
        <v>7414006930</v>
      </c>
      <c r="C89" s="19" t="s">
        <v>9140</v>
      </c>
      <c r="D89" s="18"/>
      <c r="E89" s="21">
        <f>COUNTIF(Таблица13453[гр.3],Таблица1345[[#This Row],[гр.3]])</f>
        <v>0</v>
      </c>
      <c r="F89" s="18"/>
      <c r="G89" s="18"/>
      <c r="H89" s="21"/>
      <c r="I89" s="21">
        <f>SUMIFS(Таблица1[Количество вакансий],Таблица1[ИНН предприятия],B89,Таблица1[Наименование предприятия],C89,Таблица1[Субъект РФ],A89)</f>
        <v>0</v>
      </c>
      <c r="J89" s="21">
        <f>SUMIFS(Таблица1[[с прошлого года ]],Таблица1[ИНН предприятия],B89,Таблица1[Наименование предприятия],C89,Таблица1[Субъект РФ],A89)</f>
        <v>0</v>
      </c>
      <c r="K89" s="21">
        <f>SUMIFS(Таблица1[Количество вакансий, закрытых иными способами],Таблица1[ИНН предприятия],B89,Таблица1[Наименование предприятия],C89,Таблица1[Субъект РФ],A89)</f>
        <v>0</v>
      </c>
      <c r="L89" s="39" t="str">
        <f t="shared" si="2"/>
        <v>ВЕРНО</v>
      </c>
    </row>
    <row r="90" spans="1:12" ht="63.75" x14ac:dyDescent="0.2">
      <c r="A90" s="18" t="s">
        <v>63</v>
      </c>
      <c r="B90" s="19">
        <v>7459007050</v>
      </c>
      <c r="C90" s="19" t="s">
        <v>9141</v>
      </c>
      <c r="D90" s="18"/>
      <c r="E90" s="21">
        <f>COUNTIF(Таблица13453[гр.3],Таблица1345[[#This Row],[гр.3]])</f>
        <v>1</v>
      </c>
      <c r="F90" s="18"/>
      <c r="G90" s="18"/>
      <c r="H90" s="21"/>
      <c r="I90" s="21">
        <f>SUMIFS(Таблица1[Количество вакансий],Таблица1[ИНН предприятия],B90,Таблица1[Наименование предприятия],C90,Таблица1[Субъект РФ],A90)</f>
        <v>6</v>
      </c>
      <c r="J90" s="21">
        <f>SUMIFS(Таблица1[[с прошлого года ]],Таблица1[ИНН предприятия],B90,Таблица1[Наименование предприятия],C90,Таблица1[Субъект РФ],A90)</f>
        <v>0</v>
      </c>
      <c r="K90" s="21">
        <f>SUMIFS(Таблица1[Количество вакансий, закрытых иными способами],Таблица1[ИНН предприятия],B90,Таблица1[Наименование предприятия],C90,Таблица1[Субъект РФ],A90)</f>
        <v>0</v>
      </c>
      <c r="L90" s="39" t="str">
        <f t="shared" si="2"/>
        <v>ВЕРНО</v>
      </c>
    </row>
    <row r="91" spans="1:12" ht="76.5" x14ac:dyDescent="0.2">
      <c r="A91" s="18" t="s">
        <v>63</v>
      </c>
      <c r="B91" s="19">
        <v>6367009873</v>
      </c>
      <c r="C91" s="19" t="s">
        <v>9142</v>
      </c>
      <c r="D91" s="18"/>
      <c r="E91" s="21">
        <f>COUNTIF(Таблица13453[гр.3],Таблица1345[[#This Row],[гр.3]])</f>
        <v>0</v>
      </c>
      <c r="F91" s="18"/>
      <c r="G91" s="18"/>
      <c r="H91" s="21"/>
      <c r="I91" s="21">
        <f>SUMIFS(Таблица1[Количество вакансий],Таблица1[ИНН предприятия],B91,Таблица1[Наименование предприятия],C91,Таблица1[Субъект РФ],A91)</f>
        <v>0</v>
      </c>
      <c r="J91" s="21">
        <f>SUMIFS(Таблица1[[с прошлого года ]],Таблица1[ИНН предприятия],B91,Таблица1[Наименование предприятия],C91,Таблица1[Субъект РФ],A91)</f>
        <v>0</v>
      </c>
      <c r="K91" s="21">
        <f>SUMIFS(Таблица1[Количество вакансий, закрытых иными способами],Таблица1[ИНН предприятия],B91,Таблица1[Наименование предприятия],C91,Таблица1[Субъект РФ],A91)</f>
        <v>0</v>
      </c>
      <c r="L91" s="39" t="str">
        <f t="shared" si="2"/>
        <v>ВЕРНО</v>
      </c>
    </row>
    <row r="92" spans="1:12" ht="76.5" x14ac:dyDescent="0.2">
      <c r="A92" s="18" t="s">
        <v>63</v>
      </c>
      <c r="B92" s="19">
        <v>7449045063</v>
      </c>
      <c r="C92" s="19" t="s">
        <v>9143</v>
      </c>
      <c r="D92" s="18"/>
      <c r="E92" s="21">
        <f>COUNTIF(Таблица13453[гр.3],Таблица1345[[#This Row],[гр.3]])</f>
        <v>0</v>
      </c>
      <c r="F92" s="18"/>
      <c r="G92" s="18"/>
      <c r="H92" s="21"/>
      <c r="I92" s="21">
        <f>SUMIFS(Таблица1[Количество вакансий],Таблица1[ИНН предприятия],B92,Таблица1[Наименование предприятия],C92,Таблица1[Субъект РФ],A92)</f>
        <v>0</v>
      </c>
      <c r="J92" s="21">
        <f>SUMIFS(Таблица1[[с прошлого года ]],Таблица1[ИНН предприятия],B92,Таблица1[Наименование предприятия],C92,Таблица1[Субъект РФ],A92)</f>
        <v>0</v>
      </c>
      <c r="K92" s="21">
        <f>SUMIFS(Таблица1[Количество вакансий, закрытых иными способами],Таблица1[ИНН предприятия],B92,Таблица1[Наименование предприятия],C92,Таблица1[Субъект РФ],A92)</f>
        <v>0</v>
      </c>
      <c r="L92" s="39" t="str">
        <f t="shared" si="2"/>
        <v>ВЕРНО</v>
      </c>
    </row>
    <row r="93" spans="1:12" ht="102" x14ac:dyDescent="0.2">
      <c r="A93" s="18" t="s">
        <v>63</v>
      </c>
      <c r="B93" s="19">
        <v>7443007907</v>
      </c>
      <c r="C93" s="19" t="s">
        <v>9144</v>
      </c>
      <c r="D93" s="18"/>
      <c r="E93" s="21">
        <f>COUNTIF(Таблица13453[гр.3],Таблица1345[[#This Row],[гр.3]])</f>
        <v>0</v>
      </c>
      <c r="F93" s="18"/>
      <c r="G93" s="18"/>
      <c r="H93" s="21"/>
      <c r="I93" s="21">
        <f>SUMIFS(Таблица1[Количество вакансий],Таблица1[ИНН предприятия],B93,Таблица1[Наименование предприятия],C93,Таблица1[Субъект РФ],A93)</f>
        <v>0</v>
      </c>
      <c r="J93" s="21">
        <f>SUMIFS(Таблица1[[с прошлого года ]],Таблица1[ИНН предприятия],B93,Таблица1[Наименование предприятия],C93,Таблица1[Субъект РФ],A93)</f>
        <v>0</v>
      </c>
      <c r="K93" s="21">
        <f>SUMIFS(Таблица1[Количество вакансий, закрытых иными способами],Таблица1[ИНН предприятия],B93,Таблица1[Наименование предприятия],C93,Таблица1[Субъект РФ],A93)</f>
        <v>0</v>
      </c>
      <c r="L93" s="39" t="str">
        <f t="shared" si="2"/>
        <v>ВЕРНО</v>
      </c>
    </row>
    <row r="94" spans="1:12" ht="63.75" x14ac:dyDescent="0.2">
      <c r="A94" s="18" t="s">
        <v>63</v>
      </c>
      <c r="B94" s="19">
        <v>7417011270</v>
      </c>
      <c r="C94" s="19" t="s">
        <v>8708</v>
      </c>
      <c r="D94" s="18" t="s">
        <v>667</v>
      </c>
      <c r="E94" s="21">
        <f>COUNTIF(Таблица13453[гр.3],Таблица1345[[#This Row],[гр.3]])</f>
        <v>3</v>
      </c>
      <c r="F94" s="18" t="s">
        <v>10097</v>
      </c>
      <c r="G94" s="18" t="s">
        <v>10095</v>
      </c>
      <c r="H94" s="21"/>
      <c r="I94" s="21">
        <f>SUMIFS(Таблица1[Количество вакансий],Таблица1[ИНН предприятия],B94,Таблица1[Наименование предприятия],C94,Таблица1[Субъект РФ],A94)</f>
        <v>27</v>
      </c>
      <c r="J94" s="21">
        <f>SUMIFS(Таблица1[[с прошлого года ]],Таблица1[ИНН предприятия],B94,Таблица1[Наименование предприятия],C94,Таблица1[Субъект РФ],A94)</f>
        <v>1</v>
      </c>
      <c r="K94" s="21">
        <f>SUMIFS(Таблица1[Количество вакансий, закрытых иными способами],Таблица1[ИНН предприятия],B94,Таблица1[Наименование предприятия],C94,Таблица1[Субъект РФ],A94)</f>
        <v>0</v>
      </c>
      <c r="L94" s="39" t="str">
        <f t="shared" si="2"/>
        <v>ВЕРНО</v>
      </c>
    </row>
    <row r="95" spans="1:12" ht="76.5" x14ac:dyDescent="0.2">
      <c r="A95" s="18" t="s">
        <v>63</v>
      </c>
      <c r="B95" s="19">
        <v>7455020324</v>
      </c>
      <c r="C95" s="19" t="s">
        <v>9145</v>
      </c>
      <c r="D95" s="18"/>
      <c r="E95" s="21">
        <f>COUNTIF(Таблица13453[гр.3],Таблица1345[[#This Row],[гр.3]])</f>
        <v>0</v>
      </c>
      <c r="F95" s="18"/>
      <c r="G95" s="18"/>
      <c r="H95" s="21"/>
      <c r="I95" s="21">
        <f>SUMIFS(Таблица1[Количество вакансий],Таблица1[ИНН предприятия],B95,Таблица1[Наименование предприятия],C95,Таблица1[Субъект РФ],A95)</f>
        <v>0</v>
      </c>
      <c r="J95" s="21">
        <f>SUMIFS(Таблица1[[с прошлого года ]],Таблица1[ИНН предприятия],B95,Таблица1[Наименование предприятия],C95,Таблица1[Субъект РФ],A95)</f>
        <v>0</v>
      </c>
      <c r="K95" s="21">
        <f>SUMIFS(Таблица1[Количество вакансий, закрытых иными способами],Таблица1[ИНН предприятия],B95,Таблица1[Наименование предприятия],C95,Таблица1[Субъект РФ],A95)</f>
        <v>0</v>
      </c>
      <c r="L95" s="39" t="str">
        <f t="shared" si="2"/>
        <v>ВЕРНО</v>
      </c>
    </row>
    <row r="96" spans="1:12" ht="51" x14ac:dyDescent="0.2">
      <c r="A96" s="18" t="s">
        <v>63</v>
      </c>
      <c r="B96" s="19">
        <v>6150058730</v>
      </c>
      <c r="C96" s="19" t="s">
        <v>8679</v>
      </c>
      <c r="D96" s="18"/>
      <c r="E96" s="21">
        <f>COUNTIF(Таблица13453[гр.3],Таблица1345[[#This Row],[гр.3]])</f>
        <v>1</v>
      </c>
      <c r="F96" s="18"/>
      <c r="G96" s="18"/>
      <c r="H96" s="21"/>
      <c r="I96" s="21">
        <f>SUMIFS(Таблица1[Количество вакансий],Таблица1[ИНН предприятия],B96,Таблица1[Наименование предприятия],C96,Таблица1[Субъект РФ],A96)</f>
        <v>5</v>
      </c>
      <c r="J96" s="21">
        <f>SUMIFS(Таблица1[[с прошлого года ]],Таблица1[ИНН предприятия],B96,Таблица1[Наименование предприятия],C96,Таблица1[Субъект РФ],A96)</f>
        <v>0</v>
      </c>
      <c r="K96" s="21">
        <f>SUMIFS(Таблица1[Количество вакансий, закрытых иными способами],Таблица1[ИНН предприятия],B96,Таблица1[Наименование предприятия],C96,Таблица1[Субъект РФ],A96)</f>
        <v>0</v>
      </c>
      <c r="L96" s="39" t="str">
        <f t="shared" si="2"/>
        <v>ВЕРНО</v>
      </c>
    </row>
    <row r="97" spans="1:12" ht="63.75" x14ac:dyDescent="0.2">
      <c r="A97" s="18" t="s">
        <v>63</v>
      </c>
      <c r="B97" s="19">
        <v>7455039251</v>
      </c>
      <c r="C97" s="19" t="s">
        <v>9146</v>
      </c>
      <c r="D97" s="18"/>
      <c r="E97" s="21">
        <f>COUNTIF(Таблица13453[гр.3],Таблица1345[[#This Row],[гр.3]])</f>
        <v>0</v>
      </c>
      <c r="F97" s="18"/>
      <c r="G97" s="18"/>
      <c r="H97" s="21"/>
      <c r="I97" s="21">
        <f>SUMIFS(Таблица1[Количество вакансий],Таблица1[ИНН предприятия],B97,Таблица1[Наименование предприятия],C97,Таблица1[Субъект РФ],A97)</f>
        <v>0</v>
      </c>
      <c r="J97" s="21">
        <f>SUMIFS(Таблица1[[с прошлого года ]],Таблица1[ИНН предприятия],B97,Таблица1[Наименование предприятия],C97,Таблица1[Субъект РФ],A97)</f>
        <v>0</v>
      </c>
      <c r="K97" s="21">
        <f>SUMIFS(Таблица1[Количество вакансий, закрытых иными способами],Таблица1[ИНН предприятия],B97,Таблица1[Наименование предприятия],C97,Таблица1[Субъект РФ],A97)</f>
        <v>0</v>
      </c>
      <c r="L97" s="39" t="str">
        <f t="shared" si="2"/>
        <v>ВЕРНО</v>
      </c>
    </row>
    <row r="98" spans="1:12" ht="89.25" x14ac:dyDescent="0.2">
      <c r="A98" s="18" t="s">
        <v>63</v>
      </c>
      <c r="B98" s="19">
        <v>7455033027</v>
      </c>
      <c r="C98" s="19" t="s">
        <v>8756</v>
      </c>
      <c r="D98" s="18"/>
      <c r="E98" s="21">
        <f>COUNTIF(Таблица13453[гр.3],Таблица1345[[#This Row],[гр.3]])</f>
        <v>0</v>
      </c>
      <c r="F98" s="18"/>
      <c r="G98" s="18"/>
      <c r="H98" s="21"/>
      <c r="I98" s="21">
        <f>SUMIFS(Таблица1[Количество вакансий],Таблица1[ИНН предприятия],B98,Таблица1[Наименование предприятия],C98,Таблица1[Субъект РФ],A98)</f>
        <v>0</v>
      </c>
      <c r="J98" s="21">
        <f>SUMIFS(Таблица1[[с прошлого года ]],Таблица1[ИНН предприятия],B98,Таблица1[Наименование предприятия],C98,Таблица1[Субъект РФ],A98)</f>
        <v>0</v>
      </c>
      <c r="K98" s="21">
        <f>SUMIFS(Таблица1[Количество вакансий, закрытых иными способами],Таблица1[ИНН предприятия],B98,Таблица1[Наименование предприятия],C98,Таблица1[Субъект РФ],A98)</f>
        <v>0</v>
      </c>
      <c r="L98" s="39" t="str">
        <f t="shared" si="2"/>
        <v>ВЕРНО</v>
      </c>
    </row>
    <row r="99" spans="1:12" ht="76.5" x14ac:dyDescent="0.2">
      <c r="A99" s="18" t="s">
        <v>63</v>
      </c>
      <c r="B99" s="19">
        <v>7456037585</v>
      </c>
      <c r="C99" s="19" t="s">
        <v>9147</v>
      </c>
      <c r="D99" s="18"/>
      <c r="E99" s="21">
        <f>COUNTIF(Таблица13453[гр.3],Таблица1345[[#This Row],[гр.3]])</f>
        <v>0</v>
      </c>
      <c r="F99" s="18"/>
      <c r="G99" s="18"/>
      <c r="H99" s="21"/>
      <c r="I99" s="21">
        <f>SUMIFS(Таблица1[Количество вакансий],Таблица1[ИНН предприятия],B99,Таблица1[Наименование предприятия],C99,Таблица1[Субъект РФ],A99)</f>
        <v>0</v>
      </c>
      <c r="J99" s="21">
        <f>SUMIFS(Таблица1[[с прошлого года ]],Таблица1[ИНН предприятия],B99,Таблица1[Наименование предприятия],C99,Таблица1[Субъект РФ],A99)</f>
        <v>0</v>
      </c>
      <c r="K99" s="21">
        <f>SUMIFS(Таблица1[Количество вакансий, закрытых иными способами],Таблица1[ИНН предприятия],B99,Таблица1[Наименование предприятия],C99,Таблица1[Субъект РФ],A99)</f>
        <v>0</v>
      </c>
      <c r="L99" s="39" t="str">
        <f t="shared" si="2"/>
        <v>ВЕРНО</v>
      </c>
    </row>
    <row r="100" spans="1:12" ht="76.5" x14ac:dyDescent="0.2">
      <c r="A100" s="18" t="s">
        <v>63</v>
      </c>
      <c r="B100" s="19">
        <v>7455025700</v>
      </c>
      <c r="C100" s="19" t="s">
        <v>8755</v>
      </c>
      <c r="D100" s="18" t="s">
        <v>10093</v>
      </c>
      <c r="E100" s="21">
        <f>COUNTIF(Таблица13453[гр.3],Таблица1345[[#This Row],[гр.3]])</f>
        <v>1</v>
      </c>
      <c r="F100" s="18" t="s">
        <v>10089</v>
      </c>
      <c r="G100" s="18" t="s">
        <v>10090</v>
      </c>
      <c r="H100" s="21"/>
      <c r="I100" s="21">
        <f>SUMIFS(Таблица1[Количество вакансий],Таблица1[ИНН предприятия],B100,Таблица1[Наименование предприятия],C100,Таблица1[Субъект РФ],A100)</f>
        <v>107</v>
      </c>
      <c r="J100" s="21">
        <f>SUMIFS(Таблица1[[с прошлого года ]],Таблица1[ИНН предприятия],B100,Таблица1[Наименование предприятия],C100,Таблица1[Субъект РФ],A100)</f>
        <v>12</v>
      </c>
      <c r="K100" s="21">
        <f>SUMIFS(Таблица1[Количество вакансий, закрытых иными способами],Таблица1[ИНН предприятия],B100,Таблица1[Наименование предприятия],C100,Таблица1[Субъект РФ],A100)</f>
        <v>0</v>
      </c>
      <c r="L100" s="39" t="str">
        <f t="shared" si="2"/>
        <v>ВЕРНО</v>
      </c>
    </row>
    <row r="101" spans="1:12" ht="38.25" x14ac:dyDescent="0.2">
      <c r="A101" s="18" t="s">
        <v>63</v>
      </c>
      <c r="B101" s="19">
        <v>7722245108</v>
      </c>
      <c r="C101" s="19" t="s">
        <v>8758</v>
      </c>
      <c r="D101" s="18"/>
      <c r="E101" s="21">
        <f>COUNTIF(Таблица13453[гр.3],Таблица1345[[#This Row],[гр.3]])</f>
        <v>1</v>
      </c>
      <c r="F101" s="18"/>
      <c r="G101" s="18"/>
      <c r="H101" s="21"/>
      <c r="I101" s="21">
        <f>SUMIFS(Таблица1[Количество вакансий],Таблица1[ИНН предприятия],B101,Таблица1[Наименование предприятия],C101,Таблица1[Субъект РФ],A101)</f>
        <v>9</v>
      </c>
      <c r="J101" s="21">
        <f>SUMIFS(Таблица1[[с прошлого года ]],Таблица1[ИНН предприятия],B101,Таблица1[Наименование предприятия],C101,Таблица1[Субъект РФ],A101)</f>
        <v>3</v>
      </c>
      <c r="K101" s="21">
        <f>SUMIFS(Таблица1[Количество вакансий, закрытых иными способами],Таблица1[ИНН предприятия],B101,Таблица1[Наименование предприятия],C101,Таблица1[Субъект РФ],A101)</f>
        <v>0</v>
      </c>
      <c r="L101" s="39" t="str">
        <f t="shared" si="2"/>
        <v>ВЕРНО</v>
      </c>
    </row>
    <row r="102" spans="1:12" ht="63.75" x14ac:dyDescent="0.2">
      <c r="A102" s="18" t="s">
        <v>63</v>
      </c>
      <c r="B102" s="19">
        <v>7455033933</v>
      </c>
      <c r="C102" s="19" t="s">
        <v>9148</v>
      </c>
      <c r="D102" s="18"/>
      <c r="E102" s="21">
        <f>COUNTIF(Таблица13453[гр.3],Таблица1345[[#This Row],[гр.3]])</f>
        <v>0</v>
      </c>
      <c r="F102" s="18"/>
      <c r="G102" s="18"/>
      <c r="H102" s="21"/>
      <c r="I102" s="21">
        <f>SUMIFS(Таблица1[Количество вакансий],Таблица1[ИНН предприятия],B102,Таблица1[Наименование предприятия],C102,Таблица1[Субъект РФ],A102)</f>
        <v>0</v>
      </c>
      <c r="J102" s="21">
        <f>SUMIFS(Таблица1[[с прошлого года ]],Таблица1[ИНН предприятия],B102,Таблица1[Наименование предприятия],C102,Таблица1[Субъект РФ],A102)</f>
        <v>0</v>
      </c>
      <c r="K102" s="21">
        <f>SUMIFS(Таблица1[Количество вакансий, закрытых иными способами],Таблица1[ИНН предприятия],B102,Таблица1[Наименование предприятия],C102,Таблица1[Субъект РФ],A102)</f>
        <v>0</v>
      </c>
      <c r="L102" s="39" t="str">
        <f t="shared" si="2"/>
        <v>ВЕРНО</v>
      </c>
    </row>
    <row r="103" spans="1:12" ht="89.25" x14ac:dyDescent="0.2">
      <c r="A103" s="18" t="s">
        <v>63</v>
      </c>
      <c r="B103" s="19">
        <v>7453265590</v>
      </c>
      <c r="C103" s="19" t="s">
        <v>9149</v>
      </c>
      <c r="D103" s="18"/>
      <c r="E103" s="21">
        <f>COUNTIF(Таблица13453[гр.3],Таблица1345[[#This Row],[гр.3]])</f>
        <v>0</v>
      </c>
      <c r="F103" s="18"/>
      <c r="G103" s="18"/>
      <c r="H103" s="21"/>
      <c r="I103" s="21">
        <f>SUMIFS(Таблица1[Количество вакансий],Таблица1[ИНН предприятия],B103,Таблица1[Наименование предприятия],C103,Таблица1[Субъект РФ],A103)</f>
        <v>0</v>
      </c>
      <c r="J103" s="21">
        <f>SUMIFS(Таблица1[[с прошлого года ]],Таблица1[ИНН предприятия],B103,Таблица1[Наименование предприятия],C103,Таблица1[Субъект РФ],A103)</f>
        <v>0</v>
      </c>
      <c r="K103" s="21">
        <f>SUMIFS(Таблица1[Количество вакансий, закрытых иными способами],Таблица1[ИНН предприятия],B103,Таблица1[Наименование предприятия],C103,Таблица1[Субъект РФ],A103)</f>
        <v>0</v>
      </c>
      <c r="L103" s="39" t="str">
        <f t="shared" si="2"/>
        <v>ВЕРНО</v>
      </c>
    </row>
    <row r="104" spans="1:12" ht="76.5" x14ac:dyDescent="0.2">
      <c r="A104" s="18" t="s">
        <v>63</v>
      </c>
      <c r="B104" s="19">
        <v>7445033042</v>
      </c>
      <c r="C104" s="19" t="s">
        <v>8715</v>
      </c>
      <c r="D104" s="18" t="s">
        <v>10092</v>
      </c>
      <c r="E104" s="21">
        <f>COUNTIF(Таблица13453[гр.3],Таблица1345[[#This Row],[гр.3]])</f>
        <v>1</v>
      </c>
      <c r="F104" s="18" t="s">
        <v>10089</v>
      </c>
      <c r="G104" s="18" t="s">
        <v>10090</v>
      </c>
      <c r="H104" s="21"/>
      <c r="I104" s="21">
        <f>SUMIFS(Таблица1[Количество вакансий],Таблица1[ИНН предприятия],B104,Таблица1[Наименование предприятия],C104,Таблица1[Субъект РФ],A104)</f>
        <v>171</v>
      </c>
      <c r="J104" s="21">
        <f>SUMIFS(Таблица1[[с прошлого года ]],Таблица1[ИНН предприятия],B104,Таблица1[Наименование предприятия],C104,Таблица1[Субъект РФ],A104)</f>
        <v>36</v>
      </c>
      <c r="K104" s="21">
        <f>SUMIFS(Таблица1[Количество вакансий, закрытых иными способами],Таблица1[ИНН предприятия],B104,Таблица1[Наименование предприятия],C104,Таблица1[Субъект РФ],A104)</f>
        <v>0</v>
      </c>
      <c r="L104" s="39" t="str">
        <f t="shared" si="2"/>
        <v>ВЕРНО</v>
      </c>
    </row>
    <row r="105" spans="1:12" ht="63.75" x14ac:dyDescent="0.2">
      <c r="A105" s="18" t="s">
        <v>63</v>
      </c>
      <c r="B105" s="19">
        <v>7445034462</v>
      </c>
      <c r="C105" s="19" t="s">
        <v>9150</v>
      </c>
      <c r="D105" s="18"/>
      <c r="E105" s="21">
        <f>COUNTIF(Таблица13453[гр.3],Таблица1345[[#This Row],[гр.3]])</f>
        <v>0</v>
      </c>
      <c r="F105" s="18"/>
      <c r="G105" s="18"/>
      <c r="H105" s="21"/>
      <c r="I105" s="21">
        <f>SUMIFS(Таблица1[Количество вакансий],Таблица1[ИНН предприятия],B105,Таблица1[Наименование предприятия],C105,Таблица1[Субъект РФ],A105)</f>
        <v>0</v>
      </c>
      <c r="J105" s="21">
        <f>SUMIFS(Таблица1[[с прошлого года ]],Таблица1[ИНН предприятия],B105,Таблица1[Наименование предприятия],C105,Таблица1[Субъект РФ],A105)</f>
        <v>0</v>
      </c>
      <c r="K105" s="21">
        <f>SUMIFS(Таблица1[Количество вакансий, закрытых иными способами],Таблица1[ИНН предприятия],B105,Таблица1[Наименование предприятия],C105,Таблица1[Субъект РФ],A105)</f>
        <v>0</v>
      </c>
      <c r="L105" s="39" t="str">
        <f t="shared" si="2"/>
        <v>ВЕРНО</v>
      </c>
    </row>
    <row r="106" spans="1:12" ht="38.25" x14ac:dyDescent="0.2">
      <c r="A106" s="18" t="s">
        <v>63</v>
      </c>
      <c r="B106" s="19">
        <v>7449097576</v>
      </c>
      <c r="C106" s="19" t="s">
        <v>9151</v>
      </c>
      <c r="D106" s="18"/>
      <c r="E106" s="21">
        <f>COUNTIF(Таблица13453[гр.3],Таблица1345[[#This Row],[гр.3]])</f>
        <v>0</v>
      </c>
      <c r="F106" s="18"/>
      <c r="G106" s="18"/>
      <c r="H106" s="21"/>
      <c r="I106" s="21">
        <f>SUMIFS(Таблица1[Количество вакансий],Таблица1[ИНН предприятия],B106,Таблица1[Наименование предприятия],C106,Таблица1[Субъект РФ],A106)</f>
        <v>0</v>
      </c>
      <c r="J106" s="21">
        <f>SUMIFS(Таблица1[[с прошлого года ]],Таблица1[ИНН предприятия],B106,Таблица1[Наименование предприятия],C106,Таблица1[Субъект РФ],A106)</f>
        <v>0</v>
      </c>
      <c r="K106" s="21">
        <f>SUMIFS(Таблица1[Количество вакансий, закрытых иными способами],Таблица1[ИНН предприятия],B106,Таблица1[Наименование предприятия],C106,Таблица1[Субъект РФ],A106)</f>
        <v>0</v>
      </c>
      <c r="L106" s="39" t="str">
        <f t="shared" si="2"/>
        <v>ВЕРНО</v>
      </c>
    </row>
    <row r="107" spans="1:12" ht="51" x14ac:dyDescent="0.2">
      <c r="A107" s="18" t="s">
        <v>63</v>
      </c>
      <c r="B107" s="19">
        <v>4519006058</v>
      </c>
      <c r="C107" s="19" t="s">
        <v>9152</v>
      </c>
      <c r="D107" s="18"/>
      <c r="E107" s="21">
        <f>COUNTIF(Таблица13453[гр.3],Таблица1345[[#This Row],[гр.3]])</f>
        <v>0</v>
      </c>
      <c r="F107" s="18"/>
      <c r="G107" s="18"/>
      <c r="H107" s="21"/>
      <c r="I107" s="21">
        <f>SUMIFS(Таблица1[Количество вакансий],Таблица1[ИНН предприятия],B107,Таблица1[Наименование предприятия],C107,Таблица1[Субъект РФ],A107)</f>
        <v>0</v>
      </c>
      <c r="J107" s="21">
        <f>SUMIFS(Таблица1[[с прошлого года ]],Таблица1[ИНН предприятия],B107,Таблица1[Наименование предприятия],C107,Таблица1[Субъект РФ],A107)</f>
        <v>0</v>
      </c>
      <c r="K107" s="21">
        <f>SUMIFS(Таблица1[Количество вакансий, закрытых иными способами],Таблица1[ИНН предприятия],B107,Таблица1[Наименование предприятия],C107,Таблица1[Субъект РФ],A107)</f>
        <v>0</v>
      </c>
      <c r="L107" s="39" t="str">
        <f t="shared" si="2"/>
        <v>ВЕРНО</v>
      </c>
    </row>
    <row r="108" spans="1:12" ht="63.75" x14ac:dyDescent="0.2">
      <c r="A108" s="18" t="s">
        <v>63</v>
      </c>
      <c r="B108" s="19">
        <v>7445024922</v>
      </c>
      <c r="C108" s="19" t="s">
        <v>8713</v>
      </c>
      <c r="D108" s="18" t="s">
        <v>10091</v>
      </c>
      <c r="E108" s="21">
        <f>COUNTIF(Таблица13453[гр.3],Таблица1345[[#This Row],[гр.3]])</f>
        <v>1</v>
      </c>
      <c r="F108" s="18" t="s">
        <v>10089</v>
      </c>
      <c r="G108" s="18" t="s">
        <v>10090</v>
      </c>
      <c r="H108" s="21"/>
      <c r="I108" s="21">
        <f>SUMIFS(Таблица1[Количество вакансий],Таблица1[ИНН предприятия],B108,Таблица1[Наименование предприятия],C108,Таблица1[Субъект РФ],A108)</f>
        <v>33</v>
      </c>
      <c r="J108" s="21">
        <f>SUMIFS(Таблица1[[с прошлого года ]],Таблица1[ИНН предприятия],B108,Таблица1[Наименование предприятия],C108,Таблица1[Субъект РФ],A108)</f>
        <v>7</v>
      </c>
      <c r="K108" s="21">
        <f>SUMIFS(Таблица1[Количество вакансий, закрытых иными способами],Таблица1[ИНН предприятия],B108,Таблица1[Наименование предприятия],C108,Таблица1[Субъект РФ],A108)</f>
        <v>0</v>
      </c>
      <c r="L108" s="39" t="str">
        <f t="shared" si="2"/>
        <v>ВЕРНО</v>
      </c>
    </row>
    <row r="109" spans="1:12" ht="63.75" x14ac:dyDescent="0.2">
      <c r="A109" s="18" t="s">
        <v>63</v>
      </c>
      <c r="B109" s="19">
        <v>7455025996</v>
      </c>
      <c r="C109" s="19" t="s">
        <v>9153</v>
      </c>
      <c r="D109" s="18"/>
      <c r="E109" s="21">
        <f>COUNTIF(Таблица13453[гр.3],Таблица1345[[#This Row],[гр.3]])</f>
        <v>0</v>
      </c>
      <c r="F109" s="18"/>
      <c r="G109" s="18"/>
      <c r="H109" s="21"/>
      <c r="I109" s="21">
        <f>SUMIFS(Таблица1[Количество вакансий],Таблица1[ИНН предприятия],B109,Таблица1[Наименование предприятия],C109,Таблица1[Субъект РФ],A109)</f>
        <v>0</v>
      </c>
      <c r="J109" s="21">
        <f>SUMIFS(Таблица1[[с прошлого года ]],Таблица1[ИНН предприятия],B109,Таблица1[Наименование предприятия],C109,Таблица1[Субъект РФ],A109)</f>
        <v>0</v>
      </c>
      <c r="K109" s="21">
        <f>SUMIFS(Таблица1[Количество вакансий, закрытых иными способами],Таблица1[ИНН предприятия],B109,Таблица1[Наименование предприятия],C109,Таблица1[Субъект РФ],A109)</f>
        <v>0</v>
      </c>
      <c r="L109" s="39" t="str">
        <f t="shared" si="2"/>
        <v>ВЕРНО</v>
      </c>
    </row>
    <row r="110" spans="1:12" ht="51" x14ac:dyDescent="0.2">
      <c r="A110" s="18" t="s">
        <v>63</v>
      </c>
      <c r="B110" s="19">
        <v>7449145822</v>
      </c>
      <c r="C110" s="19" t="s">
        <v>9154</v>
      </c>
      <c r="D110" s="18"/>
      <c r="E110" s="21">
        <f>COUNTIF(Таблица13453[гр.3],Таблица1345[[#This Row],[гр.3]])</f>
        <v>0</v>
      </c>
      <c r="F110" s="18"/>
      <c r="G110" s="18"/>
      <c r="H110" s="21"/>
      <c r="I110" s="21">
        <f>SUMIFS(Таблица1[Количество вакансий],Таблица1[ИНН предприятия],B110,Таблица1[Наименование предприятия],C110,Таблица1[Субъект РФ],A110)</f>
        <v>0</v>
      </c>
      <c r="J110" s="21">
        <f>SUMIFS(Таблица1[[с прошлого года ]],Таблица1[ИНН предприятия],B110,Таблица1[Наименование предприятия],C110,Таблица1[Субъект РФ],A110)</f>
        <v>0</v>
      </c>
      <c r="K110" s="21">
        <f>SUMIFS(Таблица1[Количество вакансий, закрытых иными способами],Таблица1[ИНН предприятия],B110,Таблица1[Наименование предприятия],C110,Таблица1[Субъект РФ],A110)</f>
        <v>0</v>
      </c>
      <c r="L110" s="39" t="str">
        <f t="shared" si="2"/>
        <v>ВЕРНО</v>
      </c>
    </row>
    <row r="111" spans="1:12" ht="63.75" x14ac:dyDescent="0.2">
      <c r="A111" s="18" t="s">
        <v>63</v>
      </c>
      <c r="B111" s="19">
        <v>7445042181</v>
      </c>
      <c r="C111" s="19" t="s">
        <v>9155</v>
      </c>
      <c r="D111" s="18"/>
      <c r="E111" s="21">
        <f>COUNTIF(Таблица13453[гр.3],Таблица1345[[#This Row],[гр.3]])</f>
        <v>0</v>
      </c>
      <c r="F111" s="18"/>
      <c r="G111" s="18"/>
      <c r="H111" s="21"/>
      <c r="I111" s="21">
        <f>SUMIFS(Таблица1[Количество вакансий],Таблица1[ИНН предприятия],B111,Таблица1[Наименование предприятия],C111,Таблица1[Субъект РФ],A111)</f>
        <v>0</v>
      </c>
      <c r="J111" s="21">
        <f>SUMIFS(Таблица1[[с прошлого года ]],Таблица1[ИНН предприятия],B111,Таблица1[Наименование предприятия],C111,Таблица1[Субъект РФ],A111)</f>
        <v>0</v>
      </c>
      <c r="K111" s="21">
        <f>SUMIFS(Таблица1[Количество вакансий, закрытых иными способами],Таблица1[ИНН предприятия],B111,Таблица1[Наименование предприятия],C111,Таблица1[Субъект РФ],A111)</f>
        <v>0</v>
      </c>
      <c r="L111" s="39" t="str">
        <f t="shared" si="2"/>
        <v>ВЕРНО</v>
      </c>
    </row>
    <row r="112" spans="1:12" ht="76.5" x14ac:dyDescent="0.2">
      <c r="A112" s="18" t="s">
        <v>63</v>
      </c>
      <c r="B112" s="19">
        <v>7455038410</v>
      </c>
      <c r="C112" s="19" t="s">
        <v>9156</v>
      </c>
      <c r="D112" s="18"/>
      <c r="E112" s="21">
        <f>COUNTIF(Таблица13453[гр.3],Таблица1345[[#This Row],[гр.3]])</f>
        <v>0</v>
      </c>
      <c r="F112" s="18"/>
      <c r="G112" s="18"/>
      <c r="H112" s="21"/>
      <c r="I112" s="21">
        <f>SUMIFS(Таблица1[Количество вакансий],Таблица1[ИНН предприятия],B112,Таблица1[Наименование предприятия],C112,Таблица1[Субъект РФ],A112)</f>
        <v>0</v>
      </c>
      <c r="J112" s="21">
        <f>SUMIFS(Таблица1[[с прошлого года ]],Таблица1[ИНН предприятия],B112,Таблица1[Наименование предприятия],C112,Таблица1[Субъект РФ],A112)</f>
        <v>0</v>
      </c>
      <c r="K112" s="21">
        <f>SUMIFS(Таблица1[Количество вакансий, закрытых иными способами],Таблица1[ИНН предприятия],B112,Таблица1[Наименование предприятия],C112,Таблица1[Субъект РФ],A112)</f>
        <v>0</v>
      </c>
      <c r="L112" s="39" t="str">
        <f t="shared" si="2"/>
        <v>ВЕРНО</v>
      </c>
    </row>
    <row r="113" spans="1:12" ht="76.5" x14ac:dyDescent="0.2">
      <c r="A113" s="18" t="s">
        <v>63</v>
      </c>
      <c r="B113" s="19">
        <v>7450043423</v>
      </c>
      <c r="C113" s="19" t="s">
        <v>8735</v>
      </c>
      <c r="D113" s="18"/>
      <c r="E113" s="21">
        <f>COUNTIF(Таблица13453[гр.3],Таблица1345[[#This Row],[гр.3]])</f>
        <v>1</v>
      </c>
      <c r="F113" s="18"/>
      <c r="G113" s="18"/>
      <c r="H113" s="21"/>
      <c r="I113" s="21">
        <f>SUMIFS(Таблица1[Количество вакансий],Таблица1[ИНН предприятия],B113,Таблица1[Наименование предприятия],C113,Таблица1[Субъект РФ],A113)</f>
        <v>3</v>
      </c>
      <c r="J113" s="21">
        <f>SUMIFS(Таблица1[[с прошлого года ]],Таблица1[ИНН предприятия],B113,Таблица1[Наименование предприятия],C113,Таблица1[Субъект РФ],A113)</f>
        <v>0</v>
      </c>
      <c r="K113" s="21">
        <f>SUMIFS(Таблица1[Количество вакансий, закрытых иными способами],Таблица1[ИНН предприятия],B113,Таблица1[Наименование предприятия],C113,Таблица1[Субъект РФ],A113)</f>
        <v>0</v>
      </c>
      <c r="L113" s="39" t="str">
        <f t="shared" si="2"/>
        <v>ВЕРНО</v>
      </c>
    </row>
    <row r="114" spans="1:12" ht="51" x14ac:dyDescent="0.2">
      <c r="A114" s="18" t="s">
        <v>63</v>
      </c>
      <c r="B114" s="19">
        <v>7451018839</v>
      </c>
      <c r="C114" s="19" t="s">
        <v>9157</v>
      </c>
      <c r="D114" s="18"/>
      <c r="E114" s="21">
        <f>COUNTIF(Таблица13453[гр.3],Таблица1345[[#This Row],[гр.3]])</f>
        <v>0</v>
      </c>
      <c r="F114" s="18"/>
      <c r="G114" s="18"/>
      <c r="H114" s="21"/>
      <c r="I114" s="21">
        <f>SUMIFS(Таблица1[Количество вакансий],Таблица1[ИНН предприятия],B114,Таблица1[Наименование предприятия],C114,Таблица1[Субъект РФ],A114)</f>
        <v>0</v>
      </c>
      <c r="J114" s="21">
        <f>SUMIFS(Таблица1[[с прошлого года ]],Таблица1[ИНН предприятия],B114,Таблица1[Наименование предприятия],C114,Таблица1[Субъект РФ],A114)</f>
        <v>0</v>
      </c>
      <c r="K114" s="21">
        <f>SUMIFS(Таблица1[Количество вакансий, закрытых иными способами],Таблица1[ИНН предприятия],B114,Таблица1[Наименование предприятия],C114,Таблица1[Субъект РФ],A114)</f>
        <v>0</v>
      </c>
      <c r="L114" s="39" t="str">
        <f t="shared" ref="L114:L145" si="3">IF(I114&gt;=J114+K114+H114,"ВЕРНО","ОШИБКА: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</row>
    <row r="115" spans="1:12" ht="63.75" x14ac:dyDescent="0.2">
      <c r="A115" s="18" t="s">
        <v>63</v>
      </c>
      <c r="B115" s="19">
        <v>7445026038</v>
      </c>
      <c r="C115" s="19" t="s">
        <v>9158</v>
      </c>
      <c r="D115" s="18"/>
      <c r="E115" s="21">
        <f>COUNTIF(Таблица13453[гр.3],Таблица1345[[#This Row],[гр.3]])</f>
        <v>0</v>
      </c>
      <c r="F115" s="18"/>
      <c r="G115" s="18"/>
      <c r="H115" s="21"/>
      <c r="I115" s="21">
        <f>SUMIFS(Таблица1[Количество вакансий],Таблица1[ИНН предприятия],B115,Таблица1[Наименование предприятия],C115,Таблица1[Субъект РФ],A115)</f>
        <v>0</v>
      </c>
      <c r="J115" s="21">
        <f>SUMIFS(Таблица1[[с прошлого года ]],Таблица1[ИНН предприятия],B115,Таблица1[Наименование предприятия],C115,Таблица1[Субъект РФ],A115)</f>
        <v>0</v>
      </c>
      <c r="K115" s="21">
        <f>SUMIFS(Таблица1[Количество вакансий, закрытых иными способами],Таблица1[ИНН предприятия],B115,Таблица1[Наименование предприятия],C115,Таблица1[Субъект РФ],A115)</f>
        <v>0</v>
      </c>
      <c r="L115" s="39" t="str">
        <f t="shared" si="3"/>
        <v>ВЕРНО</v>
      </c>
    </row>
    <row r="116" spans="1:12" ht="38.25" x14ac:dyDescent="0.2">
      <c r="A116" s="18" t="s">
        <v>63</v>
      </c>
      <c r="B116" s="19">
        <v>7449000721</v>
      </c>
      <c r="C116" s="19" t="s">
        <v>8718</v>
      </c>
      <c r="D116" s="18"/>
      <c r="E116" s="21">
        <f>COUNTIF(Таблица13453[гр.3],Таблица1345[[#This Row],[гр.3]])</f>
        <v>3</v>
      </c>
      <c r="F116" s="18"/>
      <c r="G116" s="18"/>
      <c r="H116" s="21"/>
      <c r="I116" s="21">
        <f>SUMIFS(Таблица1[Количество вакансий],Таблица1[ИНН предприятия],B116,Таблица1[Наименование предприятия],C116,Таблица1[Субъект РФ],A116)</f>
        <v>31</v>
      </c>
      <c r="J116" s="21">
        <f>SUMIFS(Таблица1[[с прошлого года ]],Таблица1[ИНН предприятия],B116,Таблица1[Наименование предприятия],C116,Таблица1[Субъект РФ],A116)</f>
        <v>3</v>
      </c>
      <c r="K116" s="21">
        <f>SUMIFS(Таблица1[Количество вакансий, закрытых иными способами],Таблица1[ИНН предприятия],B116,Таблица1[Наименование предприятия],C116,Таблица1[Субъект РФ],A116)</f>
        <v>0</v>
      </c>
      <c r="L116" s="39" t="str">
        <f t="shared" si="3"/>
        <v>ВЕРНО</v>
      </c>
    </row>
    <row r="117" spans="1:12" ht="51" x14ac:dyDescent="0.2">
      <c r="A117" s="18" t="s">
        <v>63</v>
      </c>
      <c r="B117" s="19">
        <v>7451101283</v>
      </c>
      <c r="C117" s="19" t="s">
        <v>8761</v>
      </c>
      <c r="D117" s="18"/>
      <c r="E117" s="21">
        <f>COUNTIF(Таблица13453[гр.3],Таблица1345[[#This Row],[гр.3]])</f>
        <v>2</v>
      </c>
      <c r="F117" s="18"/>
      <c r="G117" s="18"/>
      <c r="H117" s="21"/>
      <c r="I117" s="21">
        <f>SUMIFS(Таблица1[Количество вакансий],Таблица1[ИНН предприятия],B117,Таблица1[Наименование предприятия],C117,Таблица1[Субъект РФ],A117)</f>
        <v>12</v>
      </c>
      <c r="J117" s="21">
        <f>SUMIFS(Таблица1[[с прошлого года ]],Таблица1[ИНН предприятия],B117,Таблица1[Наименование предприятия],C117,Таблица1[Субъект РФ],A117)</f>
        <v>1</v>
      </c>
      <c r="K117" s="21">
        <f>SUMIFS(Таблица1[Количество вакансий, закрытых иными способами],Таблица1[ИНН предприятия],B117,Таблица1[Наименование предприятия],C117,Таблица1[Субъект РФ],A117)</f>
        <v>0</v>
      </c>
      <c r="L117" s="39" t="str">
        <f t="shared" si="3"/>
        <v>ВЕРНО</v>
      </c>
    </row>
    <row r="118" spans="1:12" ht="51" x14ac:dyDescent="0.2">
      <c r="A118" s="18" t="s">
        <v>63</v>
      </c>
      <c r="B118" s="19">
        <v>7453273217</v>
      </c>
      <c r="C118" s="19" t="s">
        <v>9159</v>
      </c>
      <c r="D118" s="18"/>
      <c r="E118" s="21">
        <f>COUNTIF(Таблица13453[гр.3],Таблица1345[[#This Row],[гр.3]])</f>
        <v>0</v>
      </c>
      <c r="F118" s="18"/>
      <c r="G118" s="18"/>
      <c r="H118" s="21"/>
      <c r="I118" s="21">
        <f>SUMIFS(Таблица1[Количество вакансий],Таблица1[ИНН предприятия],B118,Таблица1[Наименование предприятия],C118,Таблица1[Субъект РФ],A118)</f>
        <v>0</v>
      </c>
      <c r="J118" s="21">
        <f>SUMIFS(Таблица1[[с прошлого года ]],Таблица1[ИНН предприятия],B118,Таблица1[Наименование предприятия],C118,Таблица1[Субъект РФ],A118)</f>
        <v>0</v>
      </c>
      <c r="K118" s="21">
        <f>SUMIFS(Таблица1[Количество вакансий, закрытых иными способами],Таблица1[ИНН предприятия],B118,Таблица1[Наименование предприятия],C118,Таблица1[Субъект РФ],A118)</f>
        <v>0</v>
      </c>
      <c r="L118" s="39" t="str">
        <f t="shared" si="3"/>
        <v>ВЕРНО</v>
      </c>
    </row>
    <row r="119" spans="1:12" ht="38.25" x14ac:dyDescent="0.2">
      <c r="A119" s="18" t="s">
        <v>63</v>
      </c>
      <c r="B119" s="19">
        <v>7453251929</v>
      </c>
      <c r="C119" s="19" t="s">
        <v>8754</v>
      </c>
      <c r="D119" s="18"/>
      <c r="E119" s="21">
        <f>COUNTIF(Таблица13453[гр.3],Таблица1345[[#This Row],[гр.3]])</f>
        <v>3</v>
      </c>
      <c r="F119" s="18"/>
      <c r="G119" s="18"/>
      <c r="H119" s="21"/>
      <c r="I119" s="21">
        <f>SUMIFS(Таблица1[Количество вакансий],Таблица1[ИНН предприятия],B119,Таблица1[Наименование предприятия],C119,Таблица1[Субъект РФ],A119)</f>
        <v>76</v>
      </c>
      <c r="J119" s="21">
        <f>SUMIFS(Таблица1[[с прошлого года ]],Таблица1[ИНН предприятия],B119,Таблица1[Наименование предприятия],C119,Таблица1[Субъект РФ],A119)</f>
        <v>12</v>
      </c>
      <c r="K119" s="21">
        <f>SUMIFS(Таблица1[Количество вакансий, закрытых иными способами],Таблица1[ИНН предприятия],B119,Таблица1[Наименование предприятия],C119,Таблица1[Субъект РФ],A119)</f>
        <v>0</v>
      </c>
      <c r="L119" s="39" t="str">
        <f t="shared" si="3"/>
        <v>ВЕРНО</v>
      </c>
    </row>
    <row r="120" spans="1:12" ht="51" x14ac:dyDescent="0.2">
      <c r="A120" s="18" t="s">
        <v>63</v>
      </c>
      <c r="B120" s="19">
        <v>7448069375</v>
      </c>
      <c r="C120" s="19" t="s">
        <v>8717</v>
      </c>
      <c r="D120" s="18"/>
      <c r="E120" s="21">
        <f>COUNTIF(Таблица13453[гр.3],Таблица1345[[#This Row],[гр.3]])</f>
        <v>2</v>
      </c>
      <c r="F120" s="18"/>
      <c r="G120" s="18"/>
      <c r="H120" s="21"/>
      <c r="I120" s="21">
        <f>SUMIFS(Таблица1[Количество вакансий],Таблица1[ИНН предприятия],B120,Таблица1[Наименование предприятия],C120,Таблица1[Субъект РФ],A120)</f>
        <v>1</v>
      </c>
      <c r="J120" s="21">
        <f>SUMIFS(Таблица1[[с прошлого года ]],Таблица1[ИНН предприятия],B120,Таблица1[Наименование предприятия],C120,Таблица1[Субъект РФ],A120)</f>
        <v>1</v>
      </c>
      <c r="K120" s="21">
        <f>SUMIFS(Таблица1[Количество вакансий, закрытых иными способами],Таблица1[ИНН предприятия],B120,Таблица1[Наименование предприятия],C120,Таблица1[Субъект РФ],A120)</f>
        <v>0</v>
      </c>
      <c r="L120" s="39" t="str">
        <f t="shared" si="3"/>
        <v>ВЕРНО</v>
      </c>
    </row>
    <row r="121" spans="1:12" ht="76.5" x14ac:dyDescent="0.2">
      <c r="A121" s="18" t="s">
        <v>63</v>
      </c>
      <c r="B121" s="19">
        <v>7452148090</v>
      </c>
      <c r="C121" s="19" t="s">
        <v>9160</v>
      </c>
      <c r="D121" s="18"/>
      <c r="E121" s="21">
        <f>COUNTIF(Таблица13453[гр.3],Таблица1345[[#This Row],[гр.3]])</f>
        <v>0</v>
      </c>
      <c r="F121" s="18"/>
      <c r="G121" s="18"/>
      <c r="H121" s="21"/>
      <c r="I121" s="21">
        <f>SUMIFS(Таблица1[Количество вакансий],Таблица1[ИНН предприятия],B121,Таблица1[Наименование предприятия],C121,Таблица1[Субъект РФ],A121)</f>
        <v>0</v>
      </c>
      <c r="J121" s="21">
        <f>SUMIFS(Таблица1[[с прошлого года ]],Таблица1[ИНН предприятия],B121,Таблица1[Наименование предприятия],C121,Таблица1[Субъект РФ],A121)</f>
        <v>0</v>
      </c>
      <c r="K121" s="21">
        <f>SUMIFS(Таблица1[Количество вакансий, закрытых иными способами],Таблица1[ИНН предприятия],B121,Таблица1[Наименование предприятия],C121,Таблица1[Субъект РФ],A121)</f>
        <v>0</v>
      </c>
      <c r="L121" s="39" t="str">
        <f t="shared" si="3"/>
        <v>ВЕРНО</v>
      </c>
    </row>
    <row r="122" spans="1:12" ht="38.25" x14ac:dyDescent="0.2">
      <c r="A122" s="18" t="s">
        <v>63</v>
      </c>
      <c r="B122" s="19">
        <v>7453281803</v>
      </c>
      <c r="C122" s="19" t="s">
        <v>9161</v>
      </c>
      <c r="D122" s="18"/>
      <c r="E122" s="21">
        <f>COUNTIF(Таблица13453[гр.3],Таблица1345[[#This Row],[гр.3]])</f>
        <v>0</v>
      </c>
      <c r="F122" s="18"/>
      <c r="G122" s="18"/>
      <c r="H122" s="21"/>
      <c r="I122" s="21">
        <f>SUMIFS(Таблица1[Количество вакансий],Таблица1[ИНН предприятия],B122,Таблица1[Наименование предприятия],C122,Таблица1[Субъект РФ],A122)</f>
        <v>0</v>
      </c>
      <c r="J122" s="21">
        <f>SUMIFS(Таблица1[[с прошлого года ]],Таблица1[ИНН предприятия],B122,Таблица1[Наименование предприятия],C122,Таблица1[Субъект РФ],A122)</f>
        <v>0</v>
      </c>
      <c r="K122" s="21">
        <f>SUMIFS(Таблица1[Количество вакансий, закрытых иными способами],Таблица1[ИНН предприятия],B122,Таблица1[Наименование предприятия],C122,Таблица1[Субъект РФ],A122)</f>
        <v>0</v>
      </c>
      <c r="L122" s="39" t="str">
        <f t="shared" si="3"/>
        <v>ВЕРНО</v>
      </c>
    </row>
    <row r="123" spans="1:12" ht="63.75" x14ac:dyDescent="0.2">
      <c r="A123" s="18" t="s">
        <v>63</v>
      </c>
      <c r="B123" s="19">
        <v>7453049790</v>
      </c>
      <c r="C123" s="19" t="s">
        <v>8764</v>
      </c>
      <c r="D123" s="18"/>
      <c r="E123" s="21">
        <f>COUNTIF(Таблица13453[гр.3],Таблица1345[[#This Row],[гр.3]])</f>
        <v>1</v>
      </c>
      <c r="F123" s="18"/>
      <c r="G123" s="18"/>
      <c r="H123" s="21"/>
      <c r="I123" s="21">
        <f>SUMIFS(Таблица1[Количество вакансий],Таблица1[ИНН предприятия],B123,Таблица1[Наименование предприятия],C123,Таблица1[Субъект РФ],A123)</f>
        <v>1</v>
      </c>
      <c r="J123" s="21">
        <f>SUMIFS(Таблица1[[с прошлого года ]],Таблица1[ИНН предприятия],B123,Таблица1[Наименование предприятия],C123,Таблица1[Субъект РФ],A123)</f>
        <v>0</v>
      </c>
      <c r="K123" s="21">
        <f>SUMIFS(Таблица1[Количество вакансий, закрытых иными способами],Таблица1[ИНН предприятия],B123,Таблица1[Наименование предприятия],C123,Таблица1[Субъект РФ],A123)</f>
        <v>0</v>
      </c>
      <c r="L123" s="39" t="str">
        <f t="shared" si="3"/>
        <v>ВЕРНО</v>
      </c>
    </row>
    <row r="124" spans="1:12" ht="63.75" x14ac:dyDescent="0.2">
      <c r="A124" s="18" t="s">
        <v>63</v>
      </c>
      <c r="B124" s="19">
        <v>7459004027</v>
      </c>
      <c r="C124" s="19" t="s">
        <v>8765</v>
      </c>
      <c r="D124" s="18"/>
      <c r="E124" s="21">
        <f>COUNTIF(Таблица13453[гр.3],Таблица1345[[#This Row],[гр.3]])</f>
        <v>1</v>
      </c>
      <c r="F124" s="18"/>
      <c r="G124" s="18"/>
      <c r="H124" s="21"/>
      <c r="I124" s="21">
        <f>SUMIFS(Таблица1[Количество вакансий],Таблица1[ИНН предприятия],B124,Таблица1[Наименование предприятия],C124,Таблица1[Субъект РФ],A124)</f>
        <v>39</v>
      </c>
      <c r="J124" s="21">
        <f>SUMIFS(Таблица1[[с прошлого года ]],Таблица1[ИНН предприятия],B124,Таблица1[Наименование предприятия],C124,Таблица1[Субъект РФ],A124)</f>
        <v>0</v>
      </c>
      <c r="K124" s="21">
        <f>SUMIFS(Таблица1[Количество вакансий, закрытых иными способами],Таблица1[ИНН предприятия],B124,Таблица1[Наименование предприятия],C124,Таблица1[Субъект РФ],A124)</f>
        <v>0</v>
      </c>
      <c r="L124" s="39" t="str">
        <f t="shared" si="3"/>
        <v>ВЕРНО</v>
      </c>
    </row>
    <row r="125" spans="1:12" ht="63.75" x14ac:dyDescent="0.2">
      <c r="A125" s="18" t="s">
        <v>63</v>
      </c>
      <c r="B125" s="19">
        <v>7448140050</v>
      </c>
      <c r="C125" s="19" t="s">
        <v>9162</v>
      </c>
      <c r="D125" s="18"/>
      <c r="E125" s="21">
        <f>COUNTIF(Таблица13453[гр.3],Таблица1345[[#This Row],[гр.3]])</f>
        <v>0</v>
      </c>
      <c r="F125" s="18"/>
      <c r="G125" s="18"/>
      <c r="H125" s="21"/>
      <c r="I125" s="21">
        <f>SUMIFS(Таблица1[Количество вакансий],Таблица1[ИНН предприятия],B125,Таблица1[Наименование предприятия],C125,Таблица1[Субъект РФ],A125)</f>
        <v>0</v>
      </c>
      <c r="J125" s="21">
        <f>SUMIFS(Таблица1[[с прошлого года ]],Таблица1[ИНН предприятия],B125,Таблица1[Наименование предприятия],C125,Таблица1[Субъект РФ],A125)</f>
        <v>0</v>
      </c>
      <c r="K125" s="21">
        <f>SUMIFS(Таблица1[Количество вакансий, закрытых иными способами],Таблица1[ИНН предприятия],B125,Таблица1[Наименование предприятия],C125,Таблица1[Субъект РФ],A125)</f>
        <v>0</v>
      </c>
      <c r="L125" s="39" t="str">
        <f t="shared" si="3"/>
        <v>ВЕРНО</v>
      </c>
    </row>
    <row r="126" spans="1:12" ht="51" x14ac:dyDescent="0.2">
      <c r="A126" s="18" t="s">
        <v>63</v>
      </c>
      <c r="B126" s="19">
        <v>7452106855</v>
      </c>
      <c r="C126" s="19" t="s">
        <v>9163</v>
      </c>
      <c r="D126" s="18" t="s">
        <v>667</v>
      </c>
      <c r="E126" s="21">
        <f>COUNTIF(Таблица13453[гр.3],Таблица1345[[#This Row],[гр.3]])</f>
        <v>3</v>
      </c>
      <c r="F126" s="18" t="s">
        <v>10020</v>
      </c>
      <c r="G126" s="18" t="s">
        <v>9201</v>
      </c>
      <c r="H126" s="21"/>
      <c r="I126" s="21">
        <f>SUMIFS(Таблица1[Количество вакансий],Таблица1[ИНН предприятия],B126,Таблица1[Наименование предприятия],C126,Таблица1[Субъект РФ],A126)</f>
        <v>9</v>
      </c>
      <c r="J126" s="21">
        <f>SUMIFS(Таблица1[[с прошлого года ]],Таблица1[ИНН предприятия],B126,Таблица1[Наименование предприятия],C126,Таблица1[Субъект РФ],A126)</f>
        <v>2</v>
      </c>
      <c r="K126" s="21">
        <f>SUMIFS(Таблица1[Количество вакансий, закрытых иными способами],Таблица1[ИНН предприятия],B126,Таблица1[Наименование предприятия],C126,Таблица1[Субъект РФ],A126)</f>
        <v>0</v>
      </c>
      <c r="L126" s="39" t="str">
        <f t="shared" si="3"/>
        <v>ВЕРНО</v>
      </c>
    </row>
    <row r="127" spans="1:12" ht="51" x14ac:dyDescent="0.2">
      <c r="A127" s="18" t="s">
        <v>63</v>
      </c>
      <c r="B127" s="19">
        <v>7451351413</v>
      </c>
      <c r="C127" s="19" t="s">
        <v>9164</v>
      </c>
      <c r="D127" s="18"/>
      <c r="E127" s="21">
        <f>COUNTIF(Таблица13453[гр.3],Таблица1345[[#This Row],[гр.3]])</f>
        <v>0</v>
      </c>
      <c r="F127" s="18"/>
      <c r="G127" s="18"/>
      <c r="H127" s="21"/>
      <c r="I127" s="21">
        <f>SUMIFS(Таблица1[Количество вакансий],Таблица1[ИНН предприятия],B127,Таблица1[Наименование предприятия],C127,Таблица1[Субъект РФ],A127)</f>
        <v>0</v>
      </c>
      <c r="J127" s="21">
        <f>SUMIFS(Таблица1[[с прошлого года ]],Таблица1[ИНН предприятия],B127,Таблица1[Наименование предприятия],C127,Таблица1[Субъект РФ],A127)</f>
        <v>0</v>
      </c>
      <c r="K127" s="21">
        <f>SUMIFS(Таблица1[Количество вакансий, закрытых иными способами],Таблица1[ИНН предприятия],B127,Таблица1[Наименование предприятия],C127,Таблица1[Субъект РФ],A127)</f>
        <v>0</v>
      </c>
      <c r="L127" s="39" t="str">
        <f t="shared" si="3"/>
        <v>ВЕРНО</v>
      </c>
    </row>
    <row r="128" spans="1:12" ht="102" x14ac:dyDescent="0.2">
      <c r="A128" s="18" t="s">
        <v>63</v>
      </c>
      <c r="B128" s="19">
        <v>7453042996</v>
      </c>
      <c r="C128" s="19" t="s">
        <v>9165</v>
      </c>
      <c r="D128" s="18"/>
      <c r="E128" s="21">
        <f>COUNTIF(Таблица13453[гр.3],Таблица1345[[#This Row],[гр.3]])</f>
        <v>0</v>
      </c>
      <c r="F128" s="18"/>
      <c r="G128" s="18"/>
      <c r="H128" s="21"/>
      <c r="I128" s="21">
        <f>SUMIFS(Таблица1[Количество вакансий],Таблица1[ИНН предприятия],B128,Таблица1[Наименование предприятия],C128,Таблица1[Субъект РФ],A128)</f>
        <v>0</v>
      </c>
      <c r="J128" s="21">
        <f>SUMIFS(Таблица1[[с прошлого года ]],Таблица1[ИНН предприятия],B128,Таблица1[Наименование предприятия],C128,Таблица1[Субъект РФ],A128)</f>
        <v>0</v>
      </c>
      <c r="K128" s="21">
        <f>SUMIFS(Таблица1[Количество вакансий, закрытых иными способами],Таблица1[ИНН предприятия],B128,Таблица1[Наименование предприятия],C128,Таблица1[Субъект РФ],A128)</f>
        <v>0</v>
      </c>
      <c r="L128" s="39" t="str">
        <f t="shared" si="3"/>
        <v>ВЕРНО</v>
      </c>
    </row>
    <row r="129" spans="1:12" ht="38.25" x14ac:dyDescent="0.2">
      <c r="A129" s="18" t="s">
        <v>63</v>
      </c>
      <c r="B129" s="19">
        <v>7404003024</v>
      </c>
      <c r="C129" s="19" t="s">
        <v>9166</v>
      </c>
      <c r="D129" s="18"/>
      <c r="E129" s="21">
        <f>COUNTIF(Таблица13453[гр.3],Таблица1345[[#This Row],[гр.3]])</f>
        <v>0</v>
      </c>
      <c r="F129" s="18"/>
      <c r="G129" s="18"/>
      <c r="H129" s="21"/>
      <c r="I129" s="21">
        <f>SUMIFS(Таблица1[Количество вакансий],Таблица1[ИНН предприятия],B129,Таблица1[Наименование предприятия],C129,Таблица1[Субъект РФ],A129)</f>
        <v>0</v>
      </c>
      <c r="J129" s="21">
        <f>SUMIFS(Таблица1[[с прошлого года ]],Таблица1[ИНН предприятия],B129,Таблица1[Наименование предприятия],C129,Таблица1[Субъект РФ],A129)</f>
        <v>0</v>
      </c>
      <c r="K129" s="21">
        <f>SUMIFS(Таблица1[Количество вакансий, закрытых иными способами],Таблица1[ИНН предприятия],B129,Таблица1[Наименование предприятия],C129,Таблица1[Субъект РФ],A129)</f>
        <v>0</v>
      </c>
      <c r="L129" s="39" t="str">
        <f t="shared" si="3"/>
        <v>ВЕРНО</v>
      </c>
    </row>
    <row r="130" spans="1:12" ht="51" x14ac:dyDescent="0.2">
      <c r="A130" s="18" t="s">
        <v>63</v>
      </c>
      <c r="B130" s="19">
        <v>7448154091</v>
      </c>
      <c r="C130" s="19" t="s">
        <v>9167</v>
      </c>
      <c r="D130" s="18"/>
      <c r="E130" s="21">
        <f>COUNTIF(Таблица13453[гр.3],Таблица1345[[#This Row],[гр.3]])</f>
        <v>0</v>
      </c>
      <c r="F130" s="18"/>
      <c r="G130" s="18"/>
      <c r="H130" s="21"/>
      <c r="I130" s="21">
        <f>SUMIFS(Таблица1[Количество вакансий],Таблица1[ИНН предприятия],B130,Таблица1[Наименование предприятия],C130,Таблица1[Субъект РФ],A130)</f>
        <v>0</v>
      </c>
      <c r="J130" s="21">
        <f>SUMIFS(Таблица1[[с прошлого года ]],Таблица1[ИНН предприятия],B130,Таблица1[Наименование предприятия],C130,Таблица1[Субъект РФ],A130)</f>
        <v>0</v>
      </c>
      <c r="K130" s="21">
        <f>SUMIFS(Таблица1[Количество вакансий, закрытых иными способами],Таблица1[ИНН предприятия],B130,Таблица1[Наименование предприятия],C130,Таблица1[Субъект РФ],A130)</f>
        <v>0</v>
      </c>
      <c r="L130" s="39" t="str">
        <f t="shared" si="3"/>
        <v>ВЕРНО</v>
      </c>
    </row>
    <row r="131" spans="1:12" ht="63.75" x14ac:dyDescent="0.2">
      <c r="A131" s="18" t="s">
        <v>63</v>
      </c>
      <c r="B131" s="19">
        <v>7448182349</v>
      </c>
      <c r="C131" s="19" t="s">
        <v>9168</v>
      </c>
      <c r="D131" s="18"/>
      <c r="E131" s="21">
        <f>COUNTIF(Таблица13453[гр.3],Таблица1345[[#This Row],[гр.3]])</f>
        <v>0</v>
      </c>
      <c r="F131" s="18"/>
      <c r="G131" s="18"/>
      <c r="H131" s="21"/>
      <c r="I131" s="21">
        <f>SUMIFS(Таблица1[Количество вакансий],Таблица1[ИНН предприятия],B131,Таблица1[Наименование предприятия],C131,Таблица1[Субъект РФ],A131)</f>
        <v>0</v>
      </c>
      <c r="J131" s="21">
        <f>SUMIFS(Таблица1[[с прошлого года ]],Таблица1[ИНН предприятия],B131,Таблица1[Наименование предприятия],C131,Таблица1[Субъект РФ],A131)</f>
        <v>0</v>
      </c>
      <c r="K131" s="21">
        <f>SUMIFS(Таблица1[Количество вакансий, закрытых иными способами],Таблица1[ИНН предприятия],B131,Таблица1[Наименование предприятия],C131,Таблица1[Субъект РФ],A131)</f>
        <v>0</v>
      </c>
      <c r="L131" s="39" t="str">
        <f t="shared" si="3"/>
        <v>ВЕРНО</v>
      </c>
    </row>
    <row r="132" spans="1:12" ht="63.75" x14ac:dyDescent="0.2">
      <c r="A132" s="18" t="s">
        <v>63</v>
      </c>
      <c r="B132" s="19">
        <v>7415061109</v>
      </c>
      <c r="C132" s="19" t="s">
        <v>9169</v>
      </c>
      <c r="D132" s="18"/>
      <c r="E132" s="21">
        <f>COUNTIF(Таблица13453[гр.3],Таблица1345[[#This Row],[гр.3]])</f>
        <v>0</v>
      </c>
      <c r="F132" s="18"/>
      <c r="G132" s="18"/>
      <c r="H132" s="21"/>
      <c r="I132" s="21">
        <f>SUMIFS(Таблица1[Количество вакансий],Таблица1[ИНН предприятия],B132,Таблица1[Наименование предприятия],C132,Таблица1[Субъект РФ],A132)</f>
        <v>0</v>
      </c>
      <c r="J132" s="21">
        <f>SUMIFS(Таблица1[[с прошлого года ]],Таблица1[ИНН предприятия],B132,Таблица1[Наименование предприятия],C132,Таблица1[Субъект РФ],A132)</f>
        <v>0</v>
      </c>
      <c r="K132" s="21">
        <f>SUMIFS(Таблица1[Количество вакансий, закрытых иными способами],Таблица1[ИНН предприятия],B132,Таблица1[Наименование предприятия],C132,Таблица1[Субъект РФ],A132)</f>
        <v>0</v>
      </c>
      <c r="L132" s="39" t="str">
        <f t="shared" si="3"/>
        <v>ВЕРНО</v>
      </c>
    </row>
    <row r="133" spans="1:12" ht="51" x14ac:dyDescent="0.2">
      <c r="A133" s="18" t="s">
        <v>63</v>
      </c>
      <c r="B133" s="19">
        <v>7404052938</v>
      </c>
      <c r="C133" s="19" t="s">
        <v>8691</v>
      </c>
      <c r="D133" s="18"/>
      <c r="E133" s="21">
        <f>COUNTIF(Таблица13453[гр.3],Таблица1345[[#This Row],[гр.3]])</f>
        <v>1</v>
      </c>
      <c r="F133" s="18"/>
      <c r="G133" s="18"/>
      <c r="H133" s="21"/>
      <c r="I133" s="21">
        <f>SUMIFS(Таблица1[Количество вакансий],Таблица1[ИНН предприятия],B133,Таблица1[Наименование предприятия],C133,Таблица1[Субъект РФ],A133)</f>
        <v>35</v>
      </c>
      <c r="J133" s="21">
        <f>SUMIFS(Таблица1[[с прошлого года ]],Таблица1[ИНН предприятия],B133,Таблица1[Наименование предприятия],C133,Таблица1[Субъект РФ],A133)</f>
        <v>4</v>
      </c>
      <c r="K133" s="21">
        <f>SUMIFS(Таблица1[Количество вакансий, закрытых иными способами],Таблица1[ИНН предприятия],B133,Таблица1[Наименование предприятия],C133,Таблица1[Субъект РФ],A133)</f>
        <v>0</v>
      </c>
      <c r="L133" s="39" t="str">
        <f t="shared" si="3"/>
        <v>ВЕРНО</v>
      </c>
    </row>
    <row r="134" spans="1:12" ht="51" x14ac:dyDescent="0.2">
      <c r="A134" s="18" t="s">
        <v>63</v>
      </c>
      <c r="B134" s="19">
        <v>7415061758</v>
      </c>
      <c r="C134" s="19" t="s">
        <v>8705</v>
      </c>
      <c r="D134" s="18"/>
      <c r="E134" s="21">
        <f>COUNTIF(Таблица13453[гр.3],Таблица1345[[#This Row],[гр.3]])</f>
        <v>1</v>
      </c>
      <c r="F134" s="18"/>
      <c r="G134" s="18"/>
      <c r="H134" s="21"/>
      <c r="I134" s="21">
        <f>SUMIFS(Таблица1[Количество вакансий],Таблица1[ИНН предприятия],B134,Таблица1[Наименование предприятия],C134,Таблица1[Субъект РФ],A134)</f>
        <v>0</v>
      </c>
      <c r="J134" s="21">
        <f>SUMIFS(Таблица1[[с прошлого года ]],Таблица1[ИНН предприятия],B134,Таблица1[Наименование предприятия],C134,Таблица1[Субъект РФ],A134)</f>
        <v>0</v>
      </c>
      <c r="K134" s="21">
        <f>SUMIFS(Таблица1[Количество вакансий, закрытых иными способами],Таблица1[ИНН предприятия],B134,Таблица1[Наименование предприятия],C134,Таблица1[Субъект РФ],A134)</f>
        <v>0</v>
      </c>
      <c r="L134" s="39" t="str">
        <f t="shared" si="3"/>
        <v>ВЕРНО</v>
      </c>
    </row>
    <row r="135" spans="1:12" ht="63.75" x14ac:dyDescent="0.2">
      <c r="A135" s="18" t="s">
        <v>63</v>
      </c>
      <c r="B135" s="19">
        <v>7404050585</v>
      </c>
      <c r="C135" s="19" t="s">
        <v>9170</v>
      </c>
      <c r="D135" s="18"/>
      <c r="E135" s="21">
        <f>COUNTIF(Таблица13453[гр.3],Таблица1345[[#This Row],[гр.3]])</f>
        <v>0</v>
      </c>
      <c r="F135" s="18"/>
      <c r="G135" s="18"/>
      <c r="H135" s="21"/>
      <c r="I135" s="21">
        <f>SUMIFS(Таблица1[Количество вакансий],Таблица1[ИНН предприятия],B135,Таблица1[Наименование предприятия],C135,Таблица1[Субъект РФ],A135)</f>
        <v>0</v>
      </c>
      <c r="J135" s="21">
        <f>SUMIFS(Таблица1[[с прошлого года ]],Таблица1[ИНН предприятия],B135,Таблица1[Наименование предприятия],C135,Таблица1[Субъект РФ],A135)</f>
        <v>0</v>
      </c>
      <c r="K135" s="21">
        <f>SUMIFS(Таблица1[Количество вакансий, закрытых иными способами],Таблица1[ИНН предприятия],B135,Таблица1[Наименование предприятия],C135,Таблица1[Субъект РФ],A135)</f>
        <v>0</v>
      </c>
      <c r="L135" s="39" t="str">
        <f t="shared" si="3"/>
        <v>ВЕРНО</v>
      </c>
    </row>
    <row r="136" spans="1:12" ht="63.75" x14ac:dyDescent="0.2">
      <c r="A136" s="18" t="s">
        <v>63</v>
      </c>
      <c r="B136" s="19">
        <v>7404006071</v>
      </c>
      <c r="C136" s="19" t="s">
        <v>8690</v>
      </c>
      <c r="D136" s="18" t="s">
        <v>667</v>
      </c>
      <c r="E136" s="21">
        <f>COUNTIF(Таблица13453[гр.3],Таблица1345[[#This Row],[гр.3]])</f>
        <v>1</v>
      </c>
      <c r="F136" s="18"/>
      <c r="G136" s="18"/>
      <c r="H136" s="21"/>
      <c r="I136" s="21">
        <f>SUMIFS(Таблица1[Количество вакансий],Таблица1[ИНН предприятия],B136,Таблица1[Наименование предприятия],C136,Таблица1[Субъект РФ],A136)</f>
        <v>1</v>
      </c>
      <c r="J136" s="21">
        <f>SUMIFS(Таблица1[[с прошлого года ]],Таблица1[ИНН предприятия],B136,Таблица1[Наименование предприятия],C136,Таблица1[Субъект РФ],A136)</f>
        <v>1</v>
      </c>
      <c r="K136" s="21">
        <f>SUMIFS(Таблица1[Количество вакансий, закрытых иными способами],Таблица1[ИНН предприятия],B136,Таблица1[Наименование предприятия],C136,Таблица1[Субъект РФ],A136)</f>
        <v>0</v>
      </c>
      <c r="L136" s="39" t="str">
        <f t="shared" si="3"/>
        <v>ВЕРНО</v>
      </c>
    </row>
    <row r="137" spans="1:12" ht="51" x14ac:dyDescent="0.2">
      <c r="A137" s="18" t="s">
        <v>63</v>
      </c>
      <c r="B137" s="19">
        <v>7457008989</v>
      </c>
      <c r="C137" s="19" t="s">
        <v>8757</v>
      </c>
      <c r="D137" s="18" t="s">
        <v>10076</v>
      </c>
      <c r="E137" s="21">
        <f>COUNTIF(Таблица13453[гр.3],Таблица1345[[#This Row],[гр.3]])</f>
        <v>1</v>
      </c>
      <c r="F137" s="18" t="s">
        <v>9206</v>
      </c>
      <c r="G137" s="18" t="s">
        <v>9207</v>
      </c>
      <c r="H137" s="21"/>
      <c r="I137" s="21">
        <f>SUMIFS(Таблица1[Количество вакансий],Таблица1[ИНН предприятия],B137,Таблица1[Наименование предприятия],C137,Таблица1[Субъект РФ],A137)</f>
        <v>212</v>
      </c>
      <c r="J137" s="21">
        <f>SUMIFS(Таблица1[[с прошлого года ]],Таблица1[ИНН предприятия],B137,Таблица1[Наименование предприятия],C137,Таблица1[Субъект РФ],A137)</f>
        <v>27</v>
      </c>
      <c r="K137" s="21">
        <f>SUMIFS(Таблица1[Количество вакансий, закрытых иными способами],Таблица1[ИНН предприятия],B137,Таблица1[Наименование предприятия],C137,Таблица1[Субъект РФ],A137)</f>
        <v>4</v>
      </c>
      <c r="L137" s="39" t="str">
        <f t="shared" si="3"/>
        <v>ВЕРНО</v>
      </c>
    </row>
    <row r="138" spans="1:12" ht="127.5" x14ac:dyDescent="0.2">
      <c r="A138" s="18" t="s">
        <v>63</v>
      </c>
      <c r="B138" s="19">
        <v>7730239877</v>
      </c>
      <c r="C138" s="19" t="s">
        <v>9171</v>
      </c>
      <c r="D138" s="18"/>
      <c r="E138" s="21">
        <f>COUNTIF(Таблица13453[гр.3],Таблица1345[[#This Row],[гр.3]])</f>
        <v>0</v>
      </c>
      <c r="F138" s="18"/>
      <c r="G138" s="18"/>
      <c r="H138" s="21"/>
      <c r="I138" s="21">
        <f>SUMIFS(Таблица1[Количество вакансий],Таблица1[ИНН предприятия],B138,Таблица1[Наименование предприятия],C138,Таблица1[Субъект РФ],A138)</f>
        <v>0</v>
      </c>
      <c r="J138" s="21">
        <f>SUMIFS(Таблица1[[с прошлого года ]],Таблица1[ИНН предприятия],B138,Таблица1[Наименование предприятия],C138,Таблица1[Субъект РФ],A138)</f>
        <v>0</v>
      </c>
      <c r="K138" s="21">
        <f>SUMIFS(Таблица1[Количество вакансий, закрытых иными способами],Таблица1[ИНН предприятия],B138,Таблица1[Наименование предприятия],C138,Таблица1[Субъект РФ],A138)</f>
        <v>0</v>
      </c>
      <c r="L138" s="39" t="str">
        <f t="shared" si="3"/>
        <v>ВЕРНО</v>
      </c>
    </row>
    <row r="139" spans="1:12" ht="51" x14ac:dyDescent="0.2">
      <c r="A139" s="18" t="s">
        <v>63</v>
      </c>
      <c r="B139" s="19">
        <v>7405000428</v>
      </c>
      <c r="C139" s="19" t="s">
        <v>8692</v>
      </c>
      <c r="D139" s="18" t="s">
        <v>10107</v>
      </c>
      <c r="E139" s="21">
        <f>COUNTIF(Таблица13453[гр.3],Таблица1345[[#This Row],[гр.3]])</f>
        <v>1</v>
      </c>
      <c r="F139" s="18" t="s">
        <v>10108</v>
      </c>
      <c r="G139" s="18" t="s">
        <v>10109</v>
      </c>
      <c r="H139" s="21"/>
      <c r="I139" s="21">
        <f>SUMIFS(Таблица1[Количество вакансий],Таблица1[ИНН предприятия],B139,Таблица1[Наименование предприятия],C139,Таблица1[Субъект РФ],A139)</f>
        <v>81</v>
      </c>
      <c r="J139" s="21">
        <f>SUMIFS(Таблица1[[с прошлого года ]],Таблица1[ИНН предприятия],B139,Таблица1[Наименование предприятия],C139,Таблица1[Субъект РФ],A139)</f>
        <v>3</v>
      </c>
      <c r="K139" s="21">
        <f>SUMIFS(Таблица1[Количество вакансий, закрытых иными способами],Таблица1[ИНН предприятия],B139,Таблица1[Наименование предприятия],C139,Таблица1[Субъект РФ],A139)</f>
        <v>0</v>
      </c>
      <c r="L139" s="39" t="str">
        <f t="shared" si="3"/>
        <v>ВЕРНО</v>
      </c>
    </row>
    <row r="140" spans="1:12" ht="51" x14ac:dyDescent="0.2">
      <c r="A140" s="18" t="s">
        <v>63</v>
      </c>
      <c r="B140" s="19">
        <v>7422000795</v>
      </c>
      <c r="C140" s="19" t="s">
        <v>8710</v>
      </c>
      <c r="D140" s="18" t="s">
        <v>667</v>
      </c>
      <c r="E140" s="21">
        <f>COUNTIF(Таблица13453[гр.3],Таблица1345[[#This Row],[гр.3]])</f>
        <v>3</v>
      </c>
      <c r="F140" s="18"/>
      <c r="G140" s="18"/>
      <c r="H140" s="21"/>
      <c r="I140" s="21">
        <f>SUMIFS(Таблица1[Количество вакансий],Таблица1[ИНН предприятия],B140,Таблица1[Наименование предприятия],C140,Таблица1[Субъект РФ],A140)</f>
        <v>2</v>
      </c>
      <c r="J140" s="21">
        <f>SUMIFS(Таблица1[[с прошлого года ]],Таблица1[ИНН предприятия],B140,Таблица1[Наименование предприятия],C140,Таблица1[Субъект РФ],A140)</f>
        <v>1</v>
      </c>
      <c r="K140" s="21">
        <f>SUMIFS(Таблица1[Количество вакансий, закрытых иными способами],Таблица1[ИНН предприятия],B140,Таблица1[Наименование предприятия],C140,Таблица1[Субъект РФ],A140)</f>
        <v>0</v>
      </c>
      <c r="L140" s="39" t="str">
        <f t="shared" si="3"/>
        <v>ВЕРНО</v>
      </c>
    </row>
    <row r="141" spans="1:12" ht="114.75" x14ac:dyDescent="0.2">
      <c r="A141" s="18" t="s">
        <v>63</v>
      </c>
      <c r="B141" s="19">
        <v>7423000572</v>
      </c>
      <c r="C141" s="19" t="s">
        <v>9172</v>
      </c>
      <c r="D141" s="18"/>
      <c r="E141" s="21">
        <f>COUNTIF(Таблица13453[гр.3],Таблица1345[[#This Row],[гр.3]])</f>
        <v>0</v>
      </c>
      <c r="F141" s="18"/>
      <c r="G141" s="18"/>
      <c r="H141" s="21"/>
      <c r="I141" s="21">
        <f>SUMIFS(Таблица1[Количество вакансий],Таблица1[ИНН предприятия],B141,Таблица1[Наименование предприятия],C141,Таблица1[Субъект РФ],A141)</f>
        <v>0</v>
      </c>
      <c r="J141" s="21">
        <f>SUMIFS(Таблица1[[с прошлого года ]],Таблица1[ИНН предприятия],B141,Таблица1[Наименование предприятия],C141,Таблица1[Субъект РФ],A141)</f>
        <v>0</v>
      </c>
      <c r="K141" s="21">
        <f>SUMIFS(Таблица1[Количество вакансий, закрытых иными способами],Таблица1[ИНН предприятия],B141,Таблица1[Наименование предприятия],C141,Таблица1[Субъект РФ],A141)</f>
        <v>0</v>
      </c>
      <c r="L141" s="39" t="str">
        <f t="shared" si="3"/>
        <v>ВЕРНО</v>
      </c>
    </row>
    <row r="142" spans="1:12" ht="76.5" x14ac:dyDescent="0.2">
      <c r="A142" s="18" t="s">
        <v>63</v>
      </c>
      <c r="B142" s="19">
        <v>7450045935</v>
      </c>
      <c r="C142" s="19" t="s">
        <v>9173</v>
      </c>
      <c r="D142" s="18"/>
      <c r="E142" s="21">
        <f>COUNTIF(Таблица13453[гр.3],Таблица1345[[#This Row],[гр.3]])</f>
        <v>0</v>
      </c>
      <c r="F142" s="18"/>
      <c r="G142" s="18"/>
      <c r="H142" s="21"/>
      <c r="I142" s="21">
        <f>SUMIFS(Таблица1[Количество вакансий],Таблица1[ИНН предприятия],B142,Таблица1[Наименование предприятия],C142,Таблица1[Субъект РФ],A142)</f>
        <v>0</v>
      </c>
      <c r="J142" s="21">
        <f>SUMIFS(Таблица1[[с прошлого года ]],Таблица1[ИНН предприятия],B142,Таблица1[Наименование предприятия],C142,Таблица1[Субъект РФ],A142)</f>
        <v>0</v>
      </c>
      <c r="K142" s="21">
        <f>SUMIFS(Таблица1[Количество вакансий, закрытых иными способами],Таблица1[ИНН предприятия],B142,Таблица1[Наименование предприятия],C142,Таблица1[Субъект РФ],A142)</f>
        <v>0</v>
      </c>
      <c r="L142" s="39" t="str">
        <f t="shared" si="3"/>
        <v>ВЕРНО</v>
      </c>
    </row>
    <row r="143" spans="1:12" ht="51" x14ac:dyDescent="0.2">
      <c r="A143" s="18" t="s">
        <v>63</v>
      </c>
      <c r="B143" s="19">
        <v>7404055270</v>
      </c>
      <c r="C143" s="19" t="s">
        <v>9174</v>
      </c>
      <c r="D143" s="18"/>
      <c r="E143" s="21">
        <f>COUNTIF(Таблица13453[гр.3],Таблица1345[[#This Row],[гр.3]])</f>
        <v>0</v>
      </c>
      <c r="F143" s="18"/>
      <c r="G143" s="18"/>
      <c r="H143" s="21"/>
      <c r="I143" s="21">
        <f>SUMIFS(Таблица1[Количество вакансий],Таблица1[ИНН предприятия],B143,Таблица1[Наименование предприятия],C143,Таблица1[Субъект РФ],A143)</f>
        <v>0</v>
      </c>
      <c r="J143" s="21">
        <f>SUMIFS(Таблица1[[с прошлого года ]],Таблица1[ИНН предприятия],B143,Таблица1[Наименование предприятия],C143,Таблица1[Субъект РФ],A143)</f>
        <v>0</v>
      </c>
      <c r="K143" s="21">
        <f>SUMIFS(Таблица1[Количество вакансий, закрытых иными способами],Таблица1[ИНН предприятия],B143,Таблица1[Наименование предприятия],C143,Таблица1[Субъект РФ],A143)</f>
        <v>0</v>
      </c>
      <c r="L143" s="39" t="str">
        <f t="shared" si="3"/>
        <v>ВЕРНО</v>
      </c>
    </row>
    <row r="144" spans="1:12" ht="25.5" x14ac:dyDescent="0.2">
      <c r="A144" s="18" t="s">
        <v>63</v>
      </c>
      <c r="B144" s="19">
        <v>7415020254</v>
      </c>
      <c r="C144" s="19" t="s">
        <v>9175</v>
      </c>
      <c r="D144" s="18"/>
      <c r="E144" s="21">
        <f>COUNTIF(Таблица13453[гр.3],Таблица1345[[#This Row],[гр.3]])</f>
        <v>0</v>
      </c>
      <c r="F144" s="18"/>
      <c r="G144" s="18"/>
      <c r="H144" s="21"/>
      <c r="I144" s="21">
        <f>SUMIFS(Таблица1[Количество вакансий],Таблица1[ИНН предприятия],B144,Таблица1[Наименование предприятия],C144,Таблица1[Субъект РФ],A144)</f>
        <v>0</v>
      </c>
      <c r="J144" s="21">
        <f>SUMIFS(Таблица1[[с прошлого года ]],Таблица1[ИНН предприятия],B144,Таблица1[Наименование предприятия],C144,Таблица1[Субъект РФ],A144)</f>
        <v>0</v>
      </c>
      <c r="K144" s="21">
        <f>SUMIFS(Таблица1[Количество вакансий, закрытых иными способами],Таблица1[ИНН предприятия],B144,Таблица1[Наименование предприятия],C144,Таблица1[Субъект РФ],A144)</f>
        <v>0</v>
      </c>
      <c r="L144" s="39" t="str">
        <f t="shared" si="3"/>
        <v>ВЕРНО</v>
      </c>
    </row>
    <row r="145" spans="1:12" ht="76.5" x14ac:dyDescent="0.2">
      <c r="A145" s="18" t="s">
        <v>63</v>
      </c>
      <c r="B145" s="19">
        <v>7415099399</v>
      </c>
      <c r="C145" s="19" t="s">
        <v>9176</v>
      </c>
      <c r="D145" s="18"/>
      <c r="E145" s="21">
        <f>COUNTIF(Таблица13453[гр.3],Таблица1345[[#This Row],[гр.3]])</f>
        <v>0</v>
      </c>
      <c r="F145" s="18"/>
      <c r="G145" s="18"/>
      <c r="H145" s="21"/>
      <c r="I145" s="21">
        <f>SUMIFS(Таблица1[Количество вакансий],Таблица1[ИНН предприятия],B145,Таблица1[Наименование предприятия],C145,Таблица1[Субъект РФ],A145)</f>
        <v>0</v>
      </c>
      <c r="J145" s="21">
        <f>SUMIFS(Таблица1[[с прошлого года ]],Таблица1[ИНН предприятия],B145,Таблица1[Наименование предприятия],C145,Таблица1[Субъект РФ],A145)</f>
        <v>0</v>
      </c>
      <c r="K145" s="21">
        <f>SUMIFS(Таблица1[Количество вакансий, закрытых иными способами],Таблица1[ИНН предприятия],B145,Таблица1[Наименование предприятия],C145,Таблица1[Субъект РФ],A145)</f>
        <v>0</v>
      </c>
      <c r="L145" s="39" t="str">
        <f t="shared" si="3"/>
        <v>ВЕРНО</v>
      </c>
    </row>
    <row r="146" spans="1:12" ht="63.75" x14ac:dyDescent="0.2">
      <c r="A146" s="18" t="s">
        <v>63</v>
      </c>
      <c r="B146" s="19">
        <v>7415002030</v>
      </c>
      <c r="C146" s="19" t="s">
        <v>9177</v>
      </c>
      <c r="D146" s="18"/>
      <c r="E146" s="21">
        <f>COUNTIF(Таблица13453[гр.3],Таблица1345[[#This Row],[гр.3]])</f>
        <v>0</v>
      </c>
      <c r="F146" s="18"/>
      <c r="G146" s="18"/>
      <c r="H146" s="21"/>
      <c r="I146" s="21">
        <f>SUMIFS(Таблица1[Количество вакансий],Таблица1[ИНН предприятия],B146,Таблица1[Наименование предприятия],C146,Таблица1[Субъект РФ],A146)</f>
        <v>0</v>
      </c>
      <c r="J146" s="21">
        <f>SUMIFS(Таблица1[[с прошлого года ]],Таблица1[ИНН предприятия],B146,Таблица1[Наименование предприятия],C146,Таблица1[Субъект РФ],A146)</f>
        <v>0</v>
      </c>
      <c r="K146" s="21">
        <f>SUMIFS(Таблица1[Количество вакансий, закрытых иными способами],Таблица1[ИНН предприятия],B146,Таблица1[Наименование предприятия],C146,Таблица1[Субъект РФ],A146)</f>
        <v>0</v>
      </c>
      <c r="L146" s="39" t="str">
        <f t="shared" ref="L146:L149" si="4">IF(I146&gt;=J146+K146+H146,"ВЕРНО","ОШИБКА: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</row>
    <row r="147" spans="1:12" ht="114.75" x14ac:dyDescent="0.2">
      <c r="A147" s="18" t="s">
        <v>63</v>
      </c>
      <c r="B147" s="19">
        <v>7413028579</v>
      </c>
      <c r="C147" s="19" t="s">
        <v>9178</v>
      </c>
      <c r="D147" s="18"/>
      <c r="E147" s="21">
        <f>COUNTIF(Таблица13453[гр.3],Таблица1345[[#This Row],[гр.3]])</f>
        <v>0</v>
      </c>
      <c r="F147" s="18"/>
      <c r="G147" s="18"/>
      <c r="H147" s="21"/>
      <c r="I147" s="21">
        <f>SUMIFS(Таблица1[Количество вакансий],Таблица1[ИНН предприятия],B147,Таблица1[Наименование предприятия],C147,Таблица1[Субъект РФ],A147)</f>
        <v>0</v>
      </c>
      <c r="J147" s="21">
        <f>SUMIFS(Таблица1[[с прошлого года ]],Таблица1[ИНН предприятия],B147,Таблица1[Наименование предприятия],C147,Таблица1[Субъект РФ],A147)</f>
        <v>0</v>
      </c>
      <c r="K147" s="21">
        <f>SUMIFS(Таблица1[Количество вакансий, закрытых иными способами],Таблица1[ИНН предприятия],B147,Таблица1[Наименование предприятия],C147,Таблица1[Субъект РФ],A147)</f>
        <v>0</v>
      </c>
      <c r="L147" s="39" t="str">
        <f t="shared" si="4"/>
        <v>ВЕРНО</v>
      </c>
    </row>
    <row r="148" spans="1:12" ht="51" x14ac:dyDescent="0.2">
      <c r="A148" s="18" t="s">
        <v>63</v>
      </c>
      <c r="B148" s="19">
        <v>7415091287</v>
      </c>
      <c r="C148" s="19" t="s">
        <v>9179</v>
      </c>
      <c r="D148" s="18"/>
      <c r="E148" s="21">
        <f>COUNTIF(Таблица13453[гр.3],Таблица1345[[#This Row],[гр.3]])</f>
        <v>0</v>
      </c>
      <c r="F148" s="18"/>
      <c r="G148" s="18"/>
      <c r="H148" s="21"/>
      <c r="I148" s="21">
        <f>SUMIFS(Таблица1[Количество вакансий],Таблица1[ИНН предприятия],B148,Таблица1[Наименование предприятия],C148,Таблица1[Субъект РФ],A148)</f>
        <v>0</v>
      </c>
      <c r="J148" s="21">
        <f>SUMIFS(Таблица1[[с прошлого года ]],Таблица1[ИНН предприятия],B148,Таблица1[Наименование предприятия],C148,Таблица1[Субъект РФ],A148)</f>
        <v>0</v>
      </c>
      <c r="K148" s="21">
        <f>SUMIFS(Таблица1[Количество вакансий, закрытых иными способами],Таблица1[ИНН предприятия],B148,Таблица1[Наименование предприятия],C148,Таблица1[Субъект РФ],A148)</f>
        <v>0</v>
      </c>
      <c r="L148" s="39" t="str">
        <f t="shared" si="4"/>
        <v>ВЕРНО</v>
      </c>
    </row>
    <row r="149" spans="1:12" ht="63.75" x14ac:dyDescent="0.2">
      <c r="A149" s="18" t="s">
        <v>63</v>
      </c>
      <c r="B149" s="19">
        <v>7415095972</v>
      </c>
      <c r="C149" s="19" t="s">
        <v>9180</v>
      </c>
      <c r="D149" s="18"/>
      <c r="E149" s="21">
        <f>COUNTIF(Таблица13453[гр.3],Таблица1345[[#This Row],[гр.3]])</f>
        <v>0</v>
      </c>
      <c r="F149" s="18"/>
      <c r="G149" s="18"/>
      <c r="H149" s="21"/>
      <c r="I149" s="21">
        <f>SUMIFS(Таблица1[Количество вакансий],Таблица1[ИНН предприятия],B149,Таблица1[Наименование предприятия],C149,Таблица1[Субъект РФ],A149)</f>
        <v>0</v>
      </c>
      <c r="J149" s="21">
        <f>SUMIFS(Таблица1[[с прошлого года ]],Таблица1[ИНН предприятия],B149,Таблица1[Наименование предприятия],C149,Таблица1[Субъект РФ],A149)</f>
        <v>0</v>
      </c>
      <c r="K149" s="21">
        <f>SUMIFS(Таблица1[Количество вакансий, закрытых иными способами],Таблица1[ИНН предприятия],B149,Таблица1[Наименование предприятия],C149,Таблица1[Субъект РФ],A149)</f>
        <v>0</v>
      </c>
      <c r="L149" s="39" t="str">
        <f t="shared" si="4"/>
        <v>ВЕРНО</v>
      </c>
    </row>
    <row r="150" spans="1:12" ht="51" x14ac:dyDescent="0.2">
      <c r="A150" s="18" t="s">
        <v>63</v>
      </c>
      <c r="B150" s="19">
        <v>7447063170</v>
      </c>
      <c r="C150" s="19" t="s">
        <v>10027</v>
      </c>
      <c r="D150" s="18"/>
      <c r="E150" s="21">
        <f>COUNTIF(Таблица13453[гр.3],Таблица1345[[#This Row],[гр.3]])</f>
        <v>0</v>
      </c>
      <c r="F150" s="20"/>
      <c r="G150" s="20"/>
      <c r="H150" s="21"/>
      <c r="I150" s="21">
        <f>SUMIFS(Таблица1[Количество вакансий],Таблица1[ИНН предприятия],B150,Таблица1[Наименование предприятия],C150,Таблица1[Субъект РФ],A150)</f>
        <v>0</v>
      </c>
      <c r="J150" s="21">
        <f>SUMIFS(Таблица1[[с прошлого года ]],Таблица1[ИНН предприятия],B150,Таблица1[Наименование предприятия],C150,Таблица1[Субъект РФ],A150)</f>
        <v>0</v>
      </c>
      <c r="K150" s="21">
        <f>SUMIFS(Таблица1[Количество вакансий, закрытых иными способами],Таблица1[ИНН предприятия],B150,Таблица1[Наименование предприятия],C150,Таблица1[Субъект РФ],A150)</f>
        <v>0</v>
      </c>
      <c r="L150" s="39" t="str">
        <f t="shared" ref="L150:L156" si="5">IF(I150&gt;=J150+K150+H150,"ВЕРНО","ОШИБКА: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</row>
    <row r="151" spans="1:12" ht="38.25" x14ac:dyDescent="0.2">
      <c r="A151" s="18" t="s">
        <v>63</v>
      </c>
      <c r="B151" s="19">
        <v>7448188968</v>
      </c>
      <c r="C151" s="19" t="s">
        <v>10028</v>
      </c>
      <c r="D151" s="18"/>
      <c r="E151" s="21">
        <f>COUNTIF(Таблица13453[гр.3],Таблица1345[[#This Row],[гр.3]])</f>
        <v>0</v>
      </c>
      <c r="F151" s="20"/>
      <c r="G151" s="20"/>
      <c r="H151" s="21"/>
      <c r="I151" s="21">
        <f>SUMIFS(Таблица1[Количество вакансий],Таблица1[ИНН предприятия],B151,Таблица1[Наименование предприятия],C151,Таблица1[Субъект РФ],A151)</f>
        <v>0</v>
      </c>
      <c r="J151" s="21">
        <f>SUMIFS(Таблица1[[с прошлого года ]],Таблица1[ИНН предприятия],B151,Таблица1[Наименование предприятия],C151,Таблица1[Субъект РФ],A151)</f>
        <v>0</v>
      </c>
      <c r="K151" s="21">
        <f>SUMIFS(Таблица1[Количество вакансий, закрытых иными способами],Таблица1[ИНН предприятия],B151,Таблица1[Наименование предприятия],C151,Таблица1[Субъект РФ],A151)</f>
        <v>0</v>
      </c>
      <c r="L151" s="39" t="str">
        <f t="shared" si="5"/>
        <v>ВЕРНО</v>
      </c>
    </row>
    <row r="152" spans="1:12" ht="38.25" x14ac:dyDescent="0.2">
      <c r="A152" s="18" t="s">
        <v>63</v>
      </c>
      <c r="B152" s="19">
        <v>7447107780</v>
      </c>
      <c r="C152" s="19" t="s">
        <v>10030</v>
      </c>
      <c r="D152" s="18"/>
      <c r="E152" s="21">
        <f>COUNTIF(Таблица13453[гр.3],Таблица1345[[#This Row],[гр.3]])</f>
        <v>0</v>
      </c>
      <c r="F152" s="20"/>
      <c r="G152" s="20"/>
      <c r="H152" s="21"/>
      <c r="I152" s="21">
        <f>SUMIFS(Таблица1[Количество вакансий],Таблица1[ИНН предприятия],B152,Таблица1[Наименование предприятия],C152,Таблица1[Субъект РФ],A152)</f>
        <v>0</v>
      </c>
      <c r="J152" s="21">
        <f>SUMIFS(Таблица1[[с прошлого года ]],Таблица1[ИНН предприятия],B152,Таблица1[Наименование предприятия],C152,Таблица1[Субъект РФ],A152)</f>
        <v>0</v>
      </c>
      <c r="K152" s="21">
        <f>SUMIFS(Таблица1[Количество вакансий, закрытых иными способами],Таблица1[ИНН предприятия],B152,Таблица1[Наименование предприятия],C152,Таблица1[Субъект РФ],A152)</f>
        <v>0</v>
      </c>
      <c r="L152" s="39" t="str">
        <f t="shared" si="5"/>
        <v>ВЕРНО</v>
      </c>
    </row>
    <row r="153" spans="1:12" ht="51" x14ac:dyDescent="0.2">
      <c r="A153" s="18" t="s">
        <v>63</v>
      </c>
      <c r="B153" s="19">
        <v>7456043564</v>
      </c>
      <c r="C153" s="19" t="s">
        <v>10031</v>
      </c>
      <c r="D153" s="18"/>
      <c r="E153" s="21">
        <f>COUNTIF(Таблица13453[гр.3],Таблица1345[[#This Row],[гр.3]])</f>
        <v>0</v>
      </c>
      <c r="F153" s="20"/>
      <c r="G153" s="20"/>
      <c r="H153" s="21"/>
      <c r="I153" s="21">
        <f>SUMIFS(Таблица1[Количество вакансий],Таблица1[ИНН предприятия],B153,Таблица1[Наименование предприятия],C153,Таблица1[Субъект РФ],A153)</f>
        <v>0</v>
      </c>
      <c r="J153" s="21">
        <f>SUMIFS(Таблица1[[с прошлого года ]],Таблица1[ИНН предприятия],B153,Таблица1[Наименование предприятия],C153,Таблица1[Субъект РФ],A153)</f>
        <v>0</v>
      </c>
      <c r="K153" s="21">
        <f>SUMIFS(Таблица1[Количество вакансий, закрытых иными способами],Таблица1[ИНН предприятия],B153,Таблица1[Наименование предприятия],C153,Таблица1[Субъект РФ],A153)</f>
        <v>0</v>
      </c>
      <c r="L153" s="39" t="str">
        <f t="shared" si="5"/>
        <v>ВЕРНО</v>
      </c>
    </row>
    <row r="154" spans="1:12" ht="63.75" x14ac:dyDescent="0.2">
      <c r="A154" s="18" t="s">
        <v>63</v>
      </c>
      <c r="B154" s="19">
        <v>7453228292</v>
      </c>
      <c r="C154" s="19" t="s">
        <v>10032</v>
      </c>
      <c r="D154" s="18"/>
      <c r="E154" s="21">
        <f>COUNTIF(Таблица13453[гр.3],Таблица1345[[#This Row],[гр.3]])</f>
        <v>0</v>
      </c>
      <c r="F154" s="20"/>
      <c r="G154" s="20"/>
      <c r="H154" s="21"/>
      <c r="I154" s="21">
        <f>SUMIFS(Таблица1[Количество вакансий],Таблица1[ИНН предприятия],B154,Таблица1[Наименование предприятия],C154,Таблица1[Субъект РФ],A154)</f>
        <v>0</v>
      </c>
      <c r="J154" s="21">
        <f>SUMIFS(Таблица1[[с прошлого года ]],Таблица1[ИНН предприятия],B154,Таблица1[Наименование предприятия],C154,Таблица1[Субъект РФ],A154)</f>
        <v>0</v>
      </c>
      <c r="K154" s="21">
        <f>SUMIFS(Таблица1[Количество вакансий, закрытых иными способами],Таблица1[ИНН предприятия],B154,Таблица1[Наименование предприятия],C154,Таблица1[Субъект РФ],A154)</f>
        <v>0</v>
      </c>
      <c r="L154" s="39" t="str">
        <f t="shared" si="5"/>
        <v>ВЕРНО</v>
      </c>
    </row>
    <row r="155" spans="1:12" ht="63.75" x14ac:dyDescent="0.2">
      <c r="A155" s="18" t="s">
        <v>63</v>
      </c>
      <c r="B155" s="19">
        <v>7412011090</v>
      </c>
      <c r="C155" s="19" t="s">
        <v>10033</v>
      </c>
      <c r="D155" s="18"/>
      <c r="E155" s="21">
        <f>COUNTIF(Таблица13453[гр.3],Таблица1345[[#This Row],[гр.3]])</f>
        <v>0</v>
      </c>
      <c r="F155" s="20"/>
      <c r="G155" s="20"/>
      <c r="H155" s="21"/>
      <c r="I155" s="21">
        <f>SUMIFS(Таблица1[Количество вакансий],Таблица1[ИНН предприятия],B155,Таблица1[Наименование предприятия],C155,Таблица1[Субъект РФ],A155)</f>
        <v>0</v>
      </c>
      <c r="J155" s="21">
        <f>SUMIFS(Таблица1[[с прошлого года ]],Таблица1[ИНН предприятия],B155,Таблица1[Наименование предприятия],C155,Таблица1[Субъект РФ],A155)</f>
        <v>0</v>
      </c>
      <c r="K155" s="21">
        <f>SUMIFS(Таблица1[Количество вакансий, закрытых иными способами],Таблица1[ИНН предприятия],B155,Таблица1[Наименование предприятия],C155,Таблица1[Субъект РФ],A155)</f>
        <v>0</v>
      </c>
      <c r="L155" s="39" t="str">
        <f t="shared" si="5"/>
        <v>ВЕРНО</v>
      </c>
    </row>
    <row r="156" spans="1:12" ht="51" x14ac:dyDescent="0.2">
      <c r="A156" s="18" t="s">
        <v>63</v>
      </c>
      <c r="B156" s="19">
        <v>7451246377</v>
      </c>
      <c r="C156" s="19" t="s">
        <v>10034</v>
      </c>
      <c r="D156" s="18"/>
      <c r="E156" s="21">
        <f>COUNTIF(Таблица13453[гр.3],Таблица1345[[#This Row],[гр.3]])</f>
        <v>0</v>
      </c>
      <c r="F156" s="20"/>
      <c r="G156" s="20"/>
      <c r="H156" s="21"/>
      <c r="I156" s="21">
        <f>SUMIFS(Таблица1[Количество вакансий],Таблица1[ИНН предприятия],B156,Таблица1[Наименование предприятия],C156,Таблица1[Субъект РФ],A156)</f>
        <v>0</v>
      </c>
      <c r="J156" s="21">
        <f>SUMIFS(Таблица1[[с прошлого года ]],Таблица1[ИНН предприятия],B156,Таблица1[Наименование предприятия],C156,Таблица1[Субъект РФ],A156)</f>
        <v>0</v>
      </c>
      <c r="K156" s="21">
        <f>SUMIFS(Таблица1[Количество вакансий, закрытых иными способами],Таблица1[ИНН предприятия],B156,Таблица1[Наименование предприятия],C156,Таблица1[Субъект РФ],A156)</f>
        <v>0</v>
      </c>
      <c r="L156" s="39" t="str">
        <f t="shared" si="5"/>
        <v>ВЕРНО</v>
      </c>
    </row>
  </sheetData>
  <mergeCells count="11">
    <mergeCell ref="L1:L2"/>
    <mergeCell ref="I1:I2"/>
    <mergeCell ref="J1:J2"/>
    <mergeCell ref="K1:K2"/>
    <mergeCell ref="H1:H2"/>
    <mergeCell ref="A1:A2"/>
    <mergeCell ref="B1:B2"/>
    <mergeCell ref="C1:C2"/>
    <mergeCell ref="D1:D2"/>
    <mergeCell ref="G1:G2"/>
    <mergeCell ref="E1:F1"/>
  </mergeCells>
  <phoneticPr fontId="7" type="noConversion"/>
  <conditionalFormatting sqref="L1:L2 L4:L1048576">
    <cfRule type="cellIs" dxfId="5" priority="5" operator="equal">
      <formula>"ОШИБКА: проверьте значение в графе 8 текущего листа и значения в графах 13 и 20 листа Форма по мониторингу - суммарно эти значения не должны превышать общее количество вакантных мест в графе 9 листа Форма по мониторингу"</formula>
    </cfRule>
    <cfRule type="cellIs" dxfId="4" priority="6" operator="equal">
      <formula>"ВЕРНО"</formula>
    </cfRule>
  </conditionalFormatting>
  <conditionalFormatting sqref="L1:L1048576">
    <cfRule type="cellIs" dxfId="3" priority="1" operator="equal">
      <formula>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</formula>
    </cfRule>
    <cfRule type="cellIs" dxfId="2" priority="2" operator="equal">
      <formula>"ОШИБКА"</formula>
    </cfRule>
    <cfRule type="cellIs" dxfId="1" priority="4" operator="equal">
      <formula>"ОШИБКА: проверьте значение в графе 8 текущего листа и значения в графах 14 и 21 листа Форма по мониторингу - суммарно эти значения не должны превышать общее количество вакантных мест в графе 9 листа Форма по мониторингу"</formula>
    </cfRule>
  </conditionalFormatting>
  <conditionalFormatting sqref="L4:L156">
    <cfRule type="cellIs" dxfId="0" priority="7" operator="equal">
      <formula>"ВЕРНО"</formula>
    </cfRule>
  </conditionalFormatting>
  <dataValidations count="3">
    <dataValidation type="whole" allowBlank="1" showInputMessage="1" showErrorMessage="1" sqref="H4:H156" xr:uid="{473FC9D3-A913-4203-9491-6D7E3F197178}">
      <formula1>0</formula1>
      <formula2>1E+25</formula2>
    </dataValidation>
    <dataValidation type="whole" allowBlank="1" showInputMessage="1" showErrorMessage="1" sqref="E4:E1048576" xr:uid="{00000000-0002-0000-0100-000001000000}">
      <formula1>0</formula1>
      <formula2>10000000000000000000</formula2>
    </dataValidation>
    <dataValidation type="textLength" operator="equal" allowBlank="1" showInputMessage="1" showErrorMessage="1" errorTitle="Ошибка ввода!" error="ИНН должен содержать 10 арабских цифр" promptTitle="Введите ИНН" prompt="ИНН содержит 10 арабских цифр" sqref="B4:B1048576" xr:uid="{00000000-0002-0000-0100-000000000000}">
      <formula1>10</formula1>
    </dataValidation>
  </dataValidations>
  <pageMargins left="0.25" right="0.25" top="0.75" bottom="0.75" header="0.3" footer="0.3"/>
  <pageSetup paperSize="9" scale="7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2000000}">
          <x14:formula1>
            <xm:f>ВС_скрыто!$B$1:$B$89</xm:f>
          </x14:formula1>
          <xm:sqref>A4:A1048576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F359-F953-4CD1-A4DC-225C40542EF7}">
  <sheetPr codeName="Лист11"/>
  <dimension ref="A1:L35"/>
  <sheetViews>
    <sheetView zoomScaleNormal="100" workbookViewId="0">
      <selection activeCell="A4" sqref="A4:I33"/>
    </sheetView>
  </sheetViews>
  <sheetFormatPr defaultRowHeight="15" x14ac:dyDescent="0.25"/>
  <cols>
    <col min="1" max="1" width="19.28515625" style="8" customWidth="1"/>
    <col min="2" max="2" width="11.28515625" style="12" customWidth="1"/>
    <col min="3" max="3" width="10.140625" style="13" customWidth="1"/>
    <col min="4" max="4" width="45.85546875" style="12" customWidth="1"/>
    <col min="5" max="5" width="17.140625" style="14" customWidth="1"/>
    <col min="6" max="6" width="16.7109375" style="14" customWidth="1"/>
    <col min="7" max="7" width="15.28515625" style="14" customWidth="1"/>
    <col min="8" max="8" width="44.140625" style="14" customWidth="1"/>
    <col min="9" max="9" width="16" style="14" customWidth="1"/>
    <col min="10" max="16384" width="9.140625" style="8"/>
  </cols>
  <sheetData>
    <row r="1" spans="1:12" ht="33" customHeight="1" x14ac:dyDescent="0.25">
      <c r="A1" s="162" t="s">
        <v>8998</v>
      </c>
      <c r="B1" s="163" t="s">
        <v>0</v>
      </c>
      <c r="C1" s="163" t="s">
        <v>1</v>
      </c>
      <c r="D1" s="163" t="s">
        <v>2</v>
      </c>
      <c r="E1" s="164" t="s">
        <v>686</v>
      </c>
      <c r="F1" s="164"/>
      <c r="G1" s="164"/>
      <c r="H1" s="164"/>
      <c r="I1" s="164" t="s">
        <v>8643</v>
      </c>
      <c r="J1" s="166" t="s">
        <v>9181</v>
      </c>
      <c r="K1" s="165" t="s">
        <v>9182</v>
      </c>
      <c r="L1" s="165" t="s">
        <v>9183</v>
      </c>
    </row>
    <row r="2" spans="1:12" ht="142.5" customHeight="1" x14ac:dyDescent="0.25">
      <c r="A2" s="162"/>
      <c r="B2" s="163"/>
      <c r="C2" s="163"/>
      <c r="D2" s="163"/>
      <c r="E2" s="16" t="s">
        <v>8639</v>
      </c>
      <c r="F2" s="16" t="s">
        <v>8640</v>
      </c>
      <c r="G2" s="16" t="s">
        <v>8641</v>
      </c>
      <c r="H2" s="16" t="s">
        <v>8642</v>
      </c>
      <c r="I2" s="164"/>
      <c r="J2" s="166"/>
      <c r="K2" s="165"/>
      <c r="L2" s="165"/>
    </row>
    <row r="3" spans="1:12" ht="18" customHeight="1" x14ac:dyDescent="0.25">
      <c r="A3" s="37" t="s">
        <v>8997</v>
      </c>
      <c r="B3" s="17" t="s">
        <v>671</v>
      </c>
      <c r="C3" s="17" t="s">
        <v>672</v>
      </c>
      <c r="D3" s="17" t="s">
        <v>673</v>
      </c>
      <c r="E3" s="17" t="s">
        <v>674</v>
      </c>
      <c r="F3" s="17" t="s">
        <v>675</v>
      </c>
      <c r="G3" s="17" t="s">
        <v>676</v>
      </c>
      <c r="H3" s="17" t="s">
        <v>677</v>
      </c>
      <c r="I3" s="17" t="s">
        <v>678</v>
      </c>
      <c r="J3" s="37" t="s">
        <v>679</v>
      </c>
      <c r="K3" s="37" t="s">
        <v>680</v>
      </c>
      <c r="L3" s="37" t="s">
        <v>681</v>
      </c>
    </row>
    <row r="4" spans="1:12" ht="63.75" x14ac:dyDescent="0.25">
      <c r="A4" s="18" t="s">
        <v>9001</v>
      </c>
      <c r="B4" s="18" t="s">
        <v>63</v>
      </c>
      <c r="C4" s="19">
        <v>7401000473</v>
      </c>
      <c r="D4" s="116" t="s">
        <v>8686</v>
      </c>
      <c r="E4" s="117" t="s">
        <v>688</v>
      </c>
      <c r="F4" s="117"/>
      <c r="G4" s="117" t="s">
        <v>688</v>
      </c>
      <c r="H4" s="120" t="s">
        <v>10124</v>
      </c>
      <c r="I4" s="119" t="s">
        <v>668</v>
      </c>
      <c r="J4" s="38">
        <f>COUNTIF('Выпадающие списки'!$I$2:$I$154,Таблица1346[[#This Row],[гр.2]])</f>
        <v>1</v>
      </c>
      <c r="K4" s="38">
        <f>COUNTIF('Выпадающие списки'!$J$2:$J$154,Таблица1346[[#This Row],[гр.3]])</f>
        <v>1</v>
      </c>
      <c r="L4" s="8">
        <f>COUNTIF('Выпадающие списки'!$K$2:$K$154,_xlfn.TEXTJOIN(,FALSE,Таблица1346[[#This Row],[гр.2]],Таблица1346[[#This Row],[гр.3]]))</f>
        <v>1</v>
      </c>
    </row>
    <row r="5" spans="1:12" ht="38.25" x14ac:dyDescent="0.25">
      <c r="A5" s="18" t="s">
        <v>9001</v>
      </c>
      <c r="B5" s="18" t="s">
        <v>63</v>
      </c>
      <c r="C5" s="19">
        <v>7401011796</v>
      </c>
      <c r="D5" s="116" t="s">
        <v>8688</v>
      </c>
      <c r="E5" s="117" t="s">
        <v>688</v>
      </c>
      <c r="F5" s="117"/>
      <c r="G5" s="117" t="s">
        <v>688</v>
      </c>
      <c r="H5" s="120" t="s">
        <v>10125</v>
      </c>
      <c r="I5" s="119" t="s">
        <v>668</v>
      </c>
      <c r="J5" s="38">
        <f>COUNTIF('Выпадающие списки'!$I$2:$I$154,Таблица1346[[#This Row],[гр.2]])</f>
        <v>1</v>
      </c>
      <c r="K5" s="38">
        <f>COUNTIF('Выпадающие списки'!$J$2:$J$154,Таблица1346[[#This Row],[гр.3]])</f>
        <v>1</v>
      </c>
      <c r="L5" s="8">
        <f>COUNTIF('Выпадающие списки'!$K$2:$K$154,_xlfn.TEXTJOIN(,FALSE,Таблица1346[[#This Row],[гр.2]],Таблица1346[[#This Row],[гр.3]]))</f>
        <v>1</v>
      </c>
    </row>
    <row r="6" spans="1:12" ht="25.5" x14ac:dyDescent="0.25">
      <c r="A6" s="18" t="s">
        <v>9004</v>
      </c>
      <c r="B6" s="18" t="s">
        <v>63</v>
      </c>
      <c r="C6" s="19">
        <v>7415029289</v>
      </c>
      <c r="D6" s="19" t="s">
        <v>8702</v>
      </c>
      <c r="E6" s="20" t="s">
        <v>666</v>
      </c>
      <c r="F6" s="20" t="s">
        <v>666</v>
      </c>
      <c r="G6" s="20" t="s">
        <v>666</v>
      </c>
      <c r="H6" s="16" t="s">
        <v>9186</v>
      </c>
      <c r="I6" s="16" t="s">
        <v>668</v>
      </c>
      <c r="J6" s="38">
        <f>COUNTIF('Выпадающие списки'!$I$2:$I$154,Таблица1346[[#This Row],[гр.2]])</f>
        <v>1</v>
      </c>
      <c r="K6" s="38">
        <f>COUNTIF('Выпадающие списки'!$J$2:$J$154,Таблица1346[[#This Row],[гр.3]])</f>
        <v>1</v>
      </c>
      <c r="L6" s="8">
        <f>COUNTIF('Выпадающие списки'!$K$2:$K$154,_xlfn.TEXTJOIN(,FALSE,Таблица1346[[#This Row],[гр.2]],Таблица1346[[#This Row],[гр.3]]))</f>
        <v>1</v>
      </c>
    </row>
    <row r="7" spans="1:12" ht="25.5" x14ac:dyDescent="0.25">
      <c r="A7" s="18" t="s">
        <v>9007</v>
      </c>
      <c r="B7" s="111" t="s">
        <v>63</v>
      </c>
      <c r="C7" s="19">
        <v>7415029289</v>
      </c>
      <c r="D7" s="19" t="s">
        <v>8702</v>
      </c>
      <c r="E7" s="20"/>
      <c r="F7" s="20" t="s">
        <v>666</v>
      </c>
      <c r="G7" s="20" t="s">
        <v>666</v>
      </c>
      <c r="H7" s="20"/>
      <c r="I7" s="108" t="s">
        <v>668</v>
      </c>
      <c r="J7" s="38">
        <f>COUNTIF('Выпадающие списки'!$I$2:$I$154,Таблица1346[[#This Row],[гр.2]])</f>
        <v>1</v>
      </c>
      <c r="K7" s="38">
        <f>COUNTIF('Выпадающие списки'!$J$2:$J$154,Таблица1346[[#This Row],[гр.3]])</f>
        <v>1</v>
      </c>
      <c r="L7" s="8">
        <f>COUNTIF('Выпадающие списки'!$K$2:$K$154,_xlfn.TEXTJOIN(,FALSE,Таблица1346[[#This Row],[гр.2]],Таблица1346[[#This Row],[гр.3]]))</f>
        <v>1</v>
      </c>
    </row>
    <row r="8" spans="1:12" ht="38.25" x14ac:dyDescent="0.25">
      <c r="A8" s="18" t="s">
        <v>9007</v>
      </c>
      <c r="B8" s="111" t="s">
        <v>63</v>
      </c>
      <c r="C8" s="19">
        <v>7417011270</v>
      </c>
      <c r="D8" s="19" t="s">
        <v>8708</v>
      </c>
      <c r="E8" s="20"/>
      <c r="F8" s="20"/>
      <c r="G8" s="20" t="s">
        <v>666</v>
      </c>
      <c r="H8" s="20"/>
      <c r="I8" s="108" t="s">
        <v>668</v>
      </c>
      <c r="J8" s="38">
        <f>COUNTIF('Выпадающие списки'!$I$2:$I$154,Таблица1346[[#This Row],[гр.2]])</f>
        <v>1</v>
      </c>
      <c r="K8" s="38">
        <f>COUNTIF('Выпадающие списки'!$J$2:$J$154,Таблица1346[[#This Row],[гр.3]])</f>
        <v>1</v>
      </c>
      <c r="L8" s="8">
        <f>COUNTIF('Выпадающие списки'!$K$2:$K$154,_xlfn.TEXTJOIN(,FALSE,Таблица1346[[#This Row],[гр.2]],Таблица1346[[#This Row],[гр.3]]))</f>
        <v>1</v>
      </c>
    </row>
    <row r="9" spans="1:12" ht="38.25" x14ac:dyDescent="0.25">
      <c r="A9" s="18" t="s">
        <v>9011</v>
      </c>
      <c r="B9" s="18" t="s">
        <v>63</v>
      </c>
      <c r="C9" s="19">
        <v>7410006513</v>
      </c>
      <c r="D9" s="19" t="s">
        <v>8693</v>
      </c>
      <c r="E9" s="20"/>
      <c r="F9" s="20"/>
      <c r="G9" s="20"/>
      <c r="H9" s="20" t="s">
        <v>10080</v>
      </c>
      <c r="I9" s="16" t="s">
        <v>668</v>
      </c>
      <c r="J9" s="38">
        <f>COUNTIF('Выпадающие списки'!$I$2:$I$154,Таблица1346[[#This Row],[гр.2]])</f>
        <v>1</v>
      </c>
      <c r="K9" s="38">
        <f>COUNTIF('Выпадающие списки'!$J$2:$J$154,Таблица1346[[#This Row],[гр.3]])</f>
        <v>1</v>
      </c>
      <c r="L9" s="8">
        <f>COUNTIF('Выпадающие списки'!$K$2:$K$154,_xlfn.TEXTJOIN(,FALSE,Таблица1346[[#This Row],[гр.2]],Таблица1346[[#This Row],[гр.3]]))</f>
        <v>1</v>
      </c>
    </row>
    <row r="10" spans="1:12" ht="25.5" x14ac:dyDescent="0.25">
      <c r="A10" s="18" t="s">
        <v>9015</v>
      </c>
      <c r="B10" s="18" t="s">
        <v>63</v>
      </c>
      <c r="C10" s="19">
        <v>7411009901</v>
      </c>
      <c r="D10" s="19" t="s">
        <v>8694</v>
      </c>
      <c r="E10" s="20"/>
      <c r="F10" s="20" t="s">
        <v>666</v>
      </c>
      <c r="G10" s="20" t="s">
        <v>666</v>
      </c>
      <c r="H10" s="20"/>
      <c r="I10" s="16" t="s">
        <v>668</v>
      </c>
      <c r="J10" s="38">
        <f>COUNTIF('Выпадающие списки'!$I$2:$I$154,Таблица1346[[#This Row],[гр.2]])</f>
        <v>1</v>
      </c>
      <c r="K10" s="38">
        <f>COUNTIF('Выпадающие списки'!$J$2:$J$154,Таблица1346[[#This Row],[гр.3]])</f>
        <v>1</v>
      </c>
      <c r="L10" s="8">
        <f>COUNTIF('Выпадающие списки'!$K$2:$K$154,_xlfn.TEXTJOIN(,FALSE,Таблица1346[[#This Row],[гр.2]],Таблица1346[[#This Row],[гр.3]]))</f>
        <v>1</v>
      </c>
    </row>
    <row r="11" spans="1:12" ht="25.5" x14ac:dyDescent="0.25">
      <c r="A11" s="125" t="s">
        <v>9015</v>
      </c>
      <c r="B11" s="125" t="s">
        <v>63</v>
      </c>
      <c r="C11" s="126">
        <v>7422000795</v>
      </c>
      <c r="D11" s="126" t="s">
        <v>8710</v>
      </c>
      <c r="E11" s="127"/>
      <c r="F11" s="127"/>
      <c r="G11" s="127" t="s">
        <v>666</v>
      </c>
      <c r="H11" s="127"/>
      <c r="I11" s="129" t="s">
        <v>668</v>
      </c>
      <c r="J11" s="133">
        <f>COUNTIF('Выпадающие списки'!$I$2:$I$154,Таблица1346[[#This Row],[гр.2]])</f>
        <v>1</v>
      </c>
      <c r="K11" s="133">
        <f>COUNTIF('Выпадающие списки'!$J$2:$J$154,Таблица1346[[#This Row],[гр.3]])</f>
        <v>1</v>
      </c>
      <c r="L11" s="134">
        <f>COUNTIF('Выпадающие списки'!$K$2:$K$154,_xlfn.TEXTJOIN(,FALSE,Таблица1346[[#This Row],[гр.2]],Таблица1346[[#This Row],[гр.3]]))</f>
        <v>1</v>
      </c>
    </row>
    <row r="12" spans="1:12" ht="25.5" x14ac:dyDescent="0.25">
      <c r="A12" s="18" t="s">
        <v>9014</v>
      </c>
      <c r="B12" s="111" t="s">
        <v>63</v>
      </c>
      <c r="C12" s="19">
        <v>7449006184</v>
      </c>
      <c r="D12" s="19" t="s">
        <v>8719</v>
      </c>
      <c r="E12" s="20"/>
      <c r="F12" s="20" t="s">
        <v>666</v>
      </c>
      <c r="G12" s="20"/>
      <c r="H12" s="20"/>
      <c r="I12" s="108" t="s">
        <v>668</v>
      </c>
      <c r="J12" s="38">
        <f>COUNTIF('Выпадающие списки'!$I$2:$I$154,Таблица1346[[#This Row],[гр.2]])</f>
        <v>1</v>
      </c>
      <c r="K12" s="38">
        <f>COUNTIF('Выпадающие списки'!$J$2:$J$154,Таблица1346[[#This Row],[гр.3]])</f>
        <v>1</v>
      </c>
      <c r="L12" s="8">
        <f>COUNTIF('Выпадающие списки'!$K$2:$K$154,_xlfn.TEXTJOIN(,FALSE,Таблица1346[[#This Row],[гр.2]],Таблица1346[[#This Row],[гр.3]]))</f>
        <v>1</v>
      </c>
    </row>
    <row r="13" spans="1:12" ht="51" x14ac:dyDescent="0.25">
      <c r="A13" s="18" t="s">
        <v>9014</v>
      </c>
      <c r="B13" s="111" t="s">
        <v>63</v>
      </c>
      <c r="C13" s="19">
        <v>7451211335</v>
      </c>
      <c r="D13" s="19" t="s">
        <v>8737</v>
      </c>
      <c r="E13" s="20"/>
      <c r="F13" s="20" t="s">
        <v>666</v>
      </c>
      <c r="G13" s="20"/>
      <c r="H13" s="20"/>
      <c r="I13" s="108" t="s">
        <v>668</v>
      </c>
      <c r="J13" s="38">
        <f>COUNTIF('Выпадающие списки'!$I$2:$I$154,Таблица1346[[#This Row],[гр.2]])</f>
        <v>1</v>
      </c>
      <c r="K13" s="38">
        <f>COUNTIF('Выпадающие списки'!$J$2:$J$154,Таблица1346[[#This Row],[гр.3]])</f>
        <v>1</v>
      </c>
      <c r="L13" s="8">
        <f>COUNTIF('Выпадающие списки'!$K$2:$K$154,_xlfn.TEXTJOIN(,FALSE,Таблица1346[[#This Row],[гр.2]],Таблица1346[[#This Row],[гр.3]]))</f>
        <v>1</v>
      </c>
    </row>
    <row r="14" spans="1:12" ht="25.5" x14ac:dyDescent="0.25">
      <c r="A14" s="18" t="s">
        <v>9014</v>
      </c>
      <c r="B14" s="111" t="s">
        <v>63</v>
      </c>
      <c r="C14" s="19">
        <v>7411009901</v>
      </c>
      <c r="D14" s="19" t="s">
        <v>8694</v>
      </c>
      <c r="E14" s="20"/>
      <c r="F14" s="20" t="s">
        <v>666</v>
      </c>
      <c r="G14" s="20"/>
      <c r="H14" s="20"/>
      <c r="I14" s="108" t="s">
        <v>668</v>
      </c>
      <c r="J14" s="38">
        <f>COUNTIF('Выпадающие списки'!$I$2:$I$154,Таблица1346[[#This Row],[гр.2]])</f>
        <v>1</v>
      </c>
      <c r="K14" s="38">
        <f>COUNTIF('Выпадающие списки'!$J$2:$J$154,Таблица1346[[#This Row],[гр.3]])</f>
        <v>1</v>
      </c>
      <c r="L14" s="8">
        <f>COUNTIF('Выпадающие списки'!$K$2:$K$154,_xlfn.TEXTJOIN(,FALSE,Таблица1346[[#This Row],[гр.2]],Таблица1346[[#This Row],[гр.3]]))</f>
        <v>1</v>
      </c>
    </row>
    <row r="15" spans="1:12" ht="25.5" x14ac:dyDescent="0.25">
      <c r="A15" s="18" t="s">
        <v>9014</v>
      </c>
      <c r="B15" s="111" t="s">
        <v>63</v>
      </c>
      <c r="C15" s="19">
        <v>7449044990</v>
      </c>
      <c r="D15" s="19" t="s">
        <v>8724</v>
      </c>
      <c r="E15" s="20"/>
      <c r="F15" s="20" t="s">
        <v>666</v>
      </c>
      <c r="G15" s="20"/>
      <c r="H15" s="20"/>
      <c r="I15" s="108" t="s">
        <v>668</v>
      </c>
      <c r="J15" s="38">
        <f>COUNTIF('Выпадающие списки'!$I$2:$I$154,Таблица1346[[#This Row],[гр.2]])</f>
        <v>1</v>
      </c>
      <c r="K15" s="38">
        <f>COUNTIF('Выпадающие списки'!$J$2:$J$154,Таблица1346[[#This Row],[гр.3]])</f>
        <v>1</v>
      </c>
      <c r="L15" s="8">
        <f>COUNTIF('Выпадающие списки'!$K$2:$K$154,_xlfn.TEXTJOIN(,FALSE,Таблица1346[[#This Row],[гр.2]],Таблица1346[[#This Row],[гр.3]]))</f>
        <v>1</v>
      </c>
    </row>
    <row r="16" spans="1:12" ht="25.5" x14ac:dyDescent="0.25">
      <c r="A16" s="20" t="s">
        <v>9026</v>
      </c>
      <c r="B16" s="111" t="s">
        <v>63</v>
      </c>
      <c r="C16" s="19">
        <v>7422000795</v>
      </c>
      <c r="D16" s="19" t="s">
        <v>8710</v>
      </c>
      <c r="E16" s="20"/>
      <c r="F16" s="20" t="s">
        <v>666</v>
      </c>
      <c r="G16" s="20"/>
      <c r="H16" s="20"/>
      <c r="I16" s="108" t="s">
        <v>668</v>
      </c>
      <c r="J16" s="38">
        <f>COUNTIF('Выпадающие списки'!$I$2:$I$154,Таблица1346[[#This Row],[гр.2]])</f>
        <v>1</v>
      </c>
      <c r="K16" s="38">
        <f>COUNTIF('Выпадающие списки'!$J$2:$J$154,Таблица1346[[#This Row],[гр.3]])</f>
        <v>1</v>
      </c>
      <c r="L16" s="8">
        <f>COUNTIF('Выпадающие списки'!$K$2:$K$154,_xlfn.TEXTJOIN(,FALSE,Таблица1346[[#This Row],[гр.2]],Таблица1346[[#This Row],[гр.3]]))</f>
        <v>1</v>
      </c>
    </row>
    <row r="17" spans="1:12" x14ac:dyDescent="0.25">
      <c r="A17" s="20" t="s">
        <v>9026</v>
      </c>
      <c r="B17" s="111" t="s">
        <v>63</v>
      </c>
      <c r="C17" s="19">
        <v>7409002190</v>
      </c>
      <c r="D17" s="19" t="s">
        <v>9096</v>
      </c>
      <c r="E17" s="20"/>
      <c r="F17" s="20" t="s">
        <v>666</v>
      </c>
      <c r="G17" s="20"/>
      <c r="H17" s="20"/>
      <c r="I17" s="108" t="s">
        <v>668</v>
      </c>
      <c r="J17" s="38">
        <f>COUNTIF('Выпадающие списки'!$I$2:$I$154,Таблица1346[[#This Row],[гр.2]])</f>
        <v>1</v>
      </c>
      <c r="K17" s="38">
        <f>COUNTIF('Выпадающие списки'!$J$2:$J$154,Таблица1346[[#This Row],[гр.3]])</f>
        <v>1</v>
      </c>
      <c r="L17" s="8">
        <f>COUNTIF('Выпадающие списки'!$K$2:$K$154,_xlfn.TEXTJOIN(,FALSE,Таблица1346[[#This Row],[гр.2]],Таблица1346[[#This Row],[гр.3]]))</f>
        <v>1</v>
      </c>
    </row>
    <row r="18" spans="1:12" ht="25.5" x14ac:dyDescent="0.25">
      <c r="A18" s="20" t="s">
        <v>9026</v>
      </c>
      <c r="B18" s="111" t="s">
        <v>63</v>
      </c>
      <c r="C18" s="19">
        <v>7452054678</v>
      </c>
      <c r="D18" s="19" t="s">
        <v>8748</v>
      </c>
      <c r="E18" s="20"/>
      <c r="F18" s="20" t="s">
        <v>666</v>
      </c>
      <c r="G18" s="20"/>
      <c r="H18" s="20"/>
      <c r="I18" s="108" t="s">
        <v>668</v>
      </c>
      <c r="J18" s="38">
        <f>COUNTIF('Выпадающие списки'!$I$2:$I$154,Таблица1346[[#This Row],[гр.2]])</f>
        <v>1</v>
      </c>
      <c r="K18" s="38">
        <f>COUNTIF('Выпадающие списки'!$J$2:$J$154,Таблица1346[[#This Row],[гр.3]])</f>
        <v>1</v>
      </c>
      <c r="L18" s="8">
        <f>COUNTIF('Выпадающие списки'!$K$2:$K$154,_xlfn.TEXTJOIN(,FALSE,Таблица1346[[#This Row],[гр.2]],Таблица1346[[#This Row],[гр.3]]))</f>
        <v>1</v>
      </c>
    </row>
    <row r="19" spans="1:12" ht="25.5" x14ac:dyDescent="0.25">
      <c r="A19" s="18" t="s">
        <v>9039</v>
      </c>
      <c r="B19" s="18" t="s">
        <v>63</v>
      </c>
      <c r="C19" s="19">
        <v>7420000133</v>
      </c>
      <c r="D19" s="19" t="s">
        <v>8709</v>
      </c>
      <c r="E19" s="20"/>
      <c r="F19" s="20" t="s">
        <v>666</v>
      </c>
      <c r="G19" s="20"/>
      <c r="H19" s="20"/>
      <c r="I19" s="16" t="s">
        <v>668</v>
      </c>
      <c r="J19" s="38">
        <f>COUNTIF('Выпадающие списки'!$I$2:$I$154,Таблица1346[[#This Row],[гр.2]])</f>
        <v>1</v>
      </c>
      <c r="K19" s="38">
        <f>COUNTIF('Выпадающие списки'!$J$2:$J$154,Таблица1346[[#This Row],[гр.3]])</f>
        <v>1</v>
      </c>
      <c r="L19" s="8">
        <f>COUNTIF('Выпадающие списки'!$K$2:$K$154,_xlfn.TEXTJOIN(,FALSE,Таблица1346[[#This Row],[гр.2]],Таблица1346[[#This Row],[гр.3]]))</f>
        <v>1</v>
      </c>
    </row>
    <row r="20" spans="1:12" ht="25.5" x14ac:dyDescent="0.25">
      <c r="A20" s="18" t="s">
        <v>9049</v>
      </c>
      <c r="B20" s="18" t="s">
        <v>63</v>
      </c>
      <c r="C20" s="19">
        <v>7449006184</v>
      </c>
      <c r="D20" s="19" t="s">
        <v>8719</v>
      </c>
      <c r="E20" s="20" t="s">
        <v>666</v>
      </c>
      <c r="F20" s="20" t="s">
        <v>666</v>
      </c>
      <c r="G20" s="20"/>
      <c r="H20" s="20"/>
      <c r="I20" s="16" t="s">
        <v>668</v>
      </c>
      <c r="J20" s="38">
        <f>COUNTIF('Выпадающие списки'!$I$2:$I$154,Таблица1346[[#This Row],[гр.2]])</f>
        <v>1</v>
      </c>
      <c r="K20" s="38">
        <f>COUNTIF('Выпадающие списки'!$J$2:$J$154,Таблица1346[[#This Row],[гр.3]])</f>
        <v>1</v>
      </c>
      <c r="L20" s="8">
        <f>COUNTIF('Выпадающие списки'!$K$2:$K$154,_xlfn.TEXTJOIN(,FALSE,Таблица1346[[#This Row],[гр.2]],Таблица1346[[#This Row],[гр.3]]))</f>
        <v>1</v>
      </c>
    </row>
    <row r="21" spans="1:12" ht="25.5" x14ac:dyDescent="0.25">
      <c r="A21" s="18" t="s">
        <v>9049</v>
      </c>
      <c r="B21" s="18" t="s">
        <v>63</v>
      </c>
      <c r="C21" s="19">
        <v>7411009901</v>
      </c>
      <c r="D21" s="19" t="s">
        <v>8694</v>
      </c>
      <c r="E21" s="20" t="s">
        <v>666</v>
      </c>
      <c r="F21" s="20"/>
      <c r="G21" s="20"/>
      <c r="H21" s="20"/>
      <c r="I21" s="108" t="s">
        <v>668</v>
      </c>
      <c r="J21" s="38">
        <f>COUNTIF('Выпадающие списки'!$I$2:$I$154,Таблица1346[[#This Row],[гр.2]])</f>
        <v>1</v>
      </c>
      <c r="K21" s="38">
        <f>COUNTIF('Выпадающие списки'!$J$2:$J$154,Таблица1346[[#This Row],[гр.3]])</f>
        <v>1</v>
      </c>
      <c r="L21" s="8">
        <f>COUNTIF('Выпадающие списки'!$K$2:$K$154,_xlfn.TEXTJOIN(,FALSE,Таблица1346[[#This Row],[гр.2]],Таблица1346[[#This Row],[гр.3]]))</f>
        <v>1</v>
      </c>
    </row>
    <row r="22" spans="1:12" ht="25.5" x14ac:dyDescent="0.25">
      <c r="A22" s="18" t="s">
        <v>9051</v>
      </c>
      <c r="B22" s="111" t="s">
        <v>63</v>
      </c>
      <c r="C22" s="19">
        <v>7411009901</v>
      </c>
      <c r="D22" s="19" t="s">
        <v>8694</v>
      </c>
      <c r="E22" s="20" t="s">
        <v>666</v>
      </c>
      <c r="F22" s="20" t="s">
        <v>666</v>
      </c>
      <c r="G22" s="20" t="s">
        <v>666</v>
      </c>
      <c r="H22" s="20"/>
      <c r="I22" s="108" t="s">
        <v>668</v>
      </c>
      <c r="J22" s="38">
        <f>COUNTIF('Выпадающие списки'!$I$2:$I$154,Таблица1346[[#This Row],[гр.2]])</f>
        <v>1</v>
      </c>
      <c r="K22" s="38">
        <f>COUNTIF('Выпадающие списки'!$J$2:$J$154,Таблица1346[[#This Row],[гр.3]])</f>
        <v>1</v>
      </c>
      <c r="L22" s="8">
        <f>COUNTIF('Выпадающие списки'!$K$2:$K$154,_xlfn.TEXTJOIN(,FALSE,Таблица1346[[#This Row],[гр.2]],Таблица1346[[#This Row],[гр.3]]))</f>
        <v>1</v>
      </c>
    </row>
    <row r="23" spans="1:12" ht="25.5" x14ac:dyDescent="0.25">
      <c r="A23" s="18" t="s">
        <v>9051</v>
      </c>
      <c r="B23" s="111" t="s">
        <v>63</v>
      </c>
      <c r="C23" s="19">
        <v>7449006184</v>
      </c>
      <c r="D23" s="19" t="s">
        <v>8719</v>
      </c>
      <c r="E23" s="20"/>
      <c r="F23" s="20" t="s">
        <v>666</v>
      </c>
      <c r="G23" s="20"/>
      <c r="H23" s="20"/>
      <c r="I23" s="108" t="s">
        <v>668</v>
      </c>
      <c r="J23" s="38">
        <f>COUNTIF('Выпадающие списки'!$I$2:$I$154,Таблица1346[[#This Row],[гр.2]])</f>
        <v>1</v>
      </c>
      <c r="K23" s="38">
        <f>COUNTIF('Выпадающие списки'!$J$2:$J$154,Таблица1346[[#This Row],[гр.3]])</f>
        <v>1</v>
      </c>
      <c r="L23" s="8">
        <f>COUNTIF('Выпадающие списки'!$K$2:$K$154,_xlfn.TEXTJOIN(,FALSE,Таблица1346[[#This Row],[гр.2]],Таблица1346[[#This Row],[гр.3]]))</f>
        <v>1</v>
      </c>
    </row>
    <row r="24" spans="1:12" ht="38.25" x14ac:dyDescent="0.25">
      <c r="A24" s="18" t="s">
        <v>9028</v>
      </c>
      <c r="B24" s="18" t="s">
        <v>63</v>
      </c>
      <c r="C24" s="19">
        <v>7414003633</v>
      </c>
      <c r="D24" s="19" t="s">
        <v>8699</v>
      </c>
      <c r="E24" s="20" t="s">
        <v>666</v>
      </c>
      <c r="F24" s="20"/>
      <c r="G24" s="20"/>
      <c r="H24" s="20"/>
      <c r="I24" s="16" t="s">
        <v>668</v>
      </c>
      <c r="J24" s="38">
        <f>COUNTIF('Выпадающие списки'!$I$2:$I$154,Таблица1346[[#This Row],[гр.2]])</f>
        <v>1</v>
      </c>
      <c r="K24" s="38">
        <f>COUNTIF('Выпадающие списки'!$J$2:$J$154,Таблица1346[[#This Row],[гр.3]])</f>
        <v>1</v>
      </c>
      <c r="L24" s="8">
        <f>COUNTIF('Выпадающие списки'!$K$2:$K$154,_xlfn.TEXTJOIN(,FALSE,Таблица1346[[#This Row],[гр.2]],Таблица1346[[#This Row],[гр.3]]))</f>
        <v>1</v>
      </c>
    </row>
    <row r="25" spans="1:12" ht="38.25" x14ac:dyDescent="0.25">
      <c r="A25" s="18" t="s">
        <v>9028</v>
      </c>
      <c r="B25" s="18" t="s">
        <v>63</v>
      </c>
      <c r="C25" s="19">
        <v>7414001428</v>
      </c>
      <c r="D25" s="19" t="s">
        <v>8697</v>
      </c>
      <c r="E25" s="20" t="s">
        <v>666</v>
      </c>
      <c r="F25" s="20"/>
      <c r="G25" s="20"/>
      <c r="H25" s="20"/>
      <c r="I25" s="16" t="s">
        <v>668</v>
      </c>
      <c r="J25" s="38">
        <f>COUNTIF('Выпадающие списки'!$I$2:$I$154,Таблица1346[[#This Row],[гр.2]])</f>
        <v>1</v>
      </c>
      <c r="K25" s="38">
        <f>COUNTIF('Выпадающие списки'!$J$2:$J$154,Таблица1346[[#This Row],[гр.3]])</f>
        <v>1</v>
      </c>
      <c r="L25" s="8">
        <f>COUNTIF('Выпадающие списки'!$K$2:$K$154,_xlfn.TEXTJOIN(,FALSE,Таблица1346[[#This Row],[гр.2]],Таблица1346[[#This Row],[гр.3]]))</f>
        <v>1</v>
      </c>
    </row>
    <row r="26" spans="1:12" ht="38.25" x14ac:dyDescent="0.25">
      <c r="A26" s="18" t="s">
        <v>9028</v>
      </c>
      <c r="B26" s="18" t="s">
        <v>63</v>
      </c>
      <c r="C26" s="19">
        <v>7445024922</v>
      </c>
      <c r="D26" s="19" t="s">
        <v>8713</v>
      </c>
      <c r="E26" s="20" t="s">
        <v>666</v>
      </c>
      <c r="F26" s="20"/>
      <c r="G26" s="20"/>
      <c r="H26" s="20"/>
      <c r="I26" s="16" t="s">
        <v>668</v>
      </c>
      <c r="J26" s="38">
        <f>COUNTIF('Выпадающие списки'!$I$2:$I$154,Таблица1346[[#This Row],[гр.2]])</f>
        <v>1</v>
      </c>
      <c r="K26" s="38">
        <f>COUNTIF('Выпадающие списки'!$J$2:$J$154,Таблица1346[[#This Row],[гр.3]])</f>
        <v>1</v>
      </c>
      <c r="L26" s="8">
        <f>COUNTIF('Выпадающие списки'!$K$2:$K$154,_xlfn.TEXTJOIN(,FALSE,Таблица1346[[#This Row],[гр.2]],Таблица1346[[#This Row],[гр.3]]))</f>
        <v>1</v>
      </c>
    </row>
    <row r="27" spans="1:12" ht="51" x14ac:dyDescent="0.25">
      <c r="A27" s="18" t="s">
        <v>9028</v>
      </c>
      <c r="B27" s="18" t="s">
        <v>63</v>
      </c>
      <c r="C27" s="19">
        <v>7445033042</v>
      </c>
      <c r="D27" s="19" t="s">
        <v>8715</v>
      </c>
      <c r="E27" s="20" t="s">
        <v>666</v>
      </c>
      <c r="F27" s="20"/>
      <c r="G27" s="20"/>
      <c r="H27" s="20"/>
      <c r="I27" s="16" t="s">
        <v>668</v>
      </c>
      <c r="J27" s="38">
        <f>COUNTIF('Выпадающие списки'!$I$2:$I$154,Таблица1346[[#This Row],[гр.2]])</f>
        <v>1</v>
      </c>
      <c r="K27" s="38">
        <f>COUNTIF('Выпадающие списки'!$J$2:$J$154,Таблица1346[[#This Row],[гр.3]])</f>
        <v>1</v>
      </c>
      <c r="L27" s="8">
        <f>COUNTIF('Выпадающие списки'!$K$2:$K$154,_xlfn.TEXTJOIN(,FALSE,Таблица1346[[#This Row],[гр.2]],Таблица1346[[#This Row],[гр.3]]))</f>
        <v>1</v>
      </c>
    </row>
    <row r="28" spans="1:12" ht="51" x14ac:dyDescent="0.25">
      <c r="A28" s="18" t="s">
        <v>9028</v>
      </c>
      <c r="B28" s="18" t="s">
        <v>63</v>
      </c>
      <c r="C28" s="19">
        <v>7455025700</v>
      </c>
      <c r="D28" s="19" t="s">
        <v>8755</v>
      </c>
      <c r="E28" s="20" t="s">
        <v>666</v>
      </c>
      <c r="F28" s="20"/>
      <c r="G28" s="20"/>
      <c r="H28" s="20"/>
      <c r="I28" s="16" t="s">
        <v>668</v>
      </c>
      <c r="J28" s="38">
        <f>COUNTIF('Выпадающие списки'!$I$2:$I$154,Таблица1346[[#This Row],[гр.2]])</f>
        <v>1</v>
      </c>
      <c r="K28" s="38">
        <f>COUNTIF('Выпадающие списки'!$J$2:$J$154,Таблица1346[[#This Row],[гр.3]])</f>
        <v>1</v>
      </c>
      <c r="L28" s="8">
        <f>COUNTIF('Выпадающие списки'!$K$2:$K$154,_xlfn.TEXTJOIN(,FALSE,Таблица1346[[#This Row],[гр.2]],Таблица1346[[#This Row],[гр.3]]))</f>
        <v>1</v>
      </c>
    </row>
    <row r="29" spans="1:12" ht="38.25" x14ac:dyDescent="0.25">
      <c r="A29" s="18" t="s">
        <v>9062</v>
      </c>
      <c r="B29" s="111" t="s">
        <v>63</v>
      </c>
      <c r="C29" s="19">
        <v>7405000428</v>
      </c>
      <c r="D29" s="19" t="s">
        <v>8692</v>
      </c>
      <c r="E29" s="20"/>
      <c r="F29" s="20" t="s">
        <v>666</v>
      </c>
      <c r="G29" s="20" t="s">
        <v>666</v>
      </c>
      <c r="H29" s="20" t="s">
        <v>10110</v>
      </c>
      <c r="I29" s="108" t="s">
        <v>668</v>
      </c>
      <c r="J29" s="38">
        <f>COUNTIF('Выпадающие списки'!$I$2:$I$154,Таблица1346[[#This Row],[гр.2]])</f>
        <v>1</v>
      </c>
      <c r="K29" s="38">
        <f>COUNTIF('Выпадающие списки'!$J$2:$J$154,Таблица1346[[#This Row],[гр.3]])</f>
        <v>1</v>
      </c>
      <c r="L29" s="8">
        <f>COUNTIF('Выпадающие списки'!$K$2:$K$154,_xlfn.TEXTJOIN(,FALSE,Таблица1346[[#This Row],[гр.2]],Таблица1346[[#This Row],[гр.3]]))</f>
        <v>1</v>
      </c>
    </row>
    <row r="30" spans="1:12" ht="51" x14ac:dyDescent="0.25">
      <c r="A30" s="18" t="s">
        <v>9058</v>
      </c>
      <c r="B30" s="18" t="s">
        <v>63</v>
      </c>
      <c r="C30" s="19">
        <v>7451211335</v>
      </c>
      <c r="D30" s="19" t="s">
        <v>8737</v>
      </c>
      <c r="E30" s="20"/>
      <c r="F30" s="20" t="s">
        <v>666</v>
      </c>
      <c r="G30" s="20"/>
      <c r="H30" s="20"/>
      <c r="I30" s="16" t="s">
        <v>668</v>
      </c>
      <c r="J30" s="38">
        <f>COUNTIF('Выпадающие списки'!$I$2:$I$154,Таблица1346[[#This Row],[гр.2]])</f>
        <v>1</v>
      </c>
      <c r="K30" s="38">
        <f>COUNTIF('Выпадающие списки'!$J$2:$J$154,Таблица1346[[#This Row],[гр.3]])</f>
        <v>1</v>
      </c>
      <c r="L30" s="8">
        <f>COUNTIF('Выпадающие списки'!$K$2:$K$154,_xlfn.TEXTJOIN(,FALSE,Таблица1346[[#This Row],[гр.2]],Таблица1346[[#This Row],[гр.3]]))</f>
        <v>1</v>
      </c>
    </row>
    <row r="31" spans="1:12" ht="38.25" x14ac:dyDescent="0.25">
      <c r="A31" s="18" t="s">
        <v>9058</v>
      </c>
      <c r="B31" s="18" t="s">
        <v>63</v>
      </c>
      <c r="C31" s="19">
        <v>7449126805</v>
      </c>
      <c r="D31" s="19" t="s">
        <v>8729</v>
      </c>
      <c r="E31" s="20"/>
      <c r="F31" s="20" t="s">
        <v>666</v>
      </c>
      <c r="G31" s="20"/>
      <c r="H31" s="20"/>
      <c r="I31" s="16" t="s">
        <v>668</v>
      </c>
      <c r="J31" s="38">
        <f>COUNTIF('Выпадающие списки'!$I$2:$I$154,Таблица1346[[#This Row],[гр.2]])</f>
        <v>1</v>
      </c>
      <c r="K31" s="38">
        <f>COUNTIF('Выпадающие списки'!$J$2:$J$154,Таблица1346[[#This Row],[гр.3]])</f>
        <v>1</v>
      </c>
      <c r="L31" s="8">
        <f>COUNTIF('Выпадающие списки'!$K$2:$K$154,_xlfn.TEXTJOIN(,FALSE,Таблица1346[[#This Row],[гр.2]],Таблица1346[[#This Row],[гр.3]]))</f>
        <v>1</v>
      </c>
    </row>
    <row r="32" spans="1:12" ht="38.25" x14ac:dyDescent="0.25">
      <c r="A32" s="18" t="s">
        <v>9061</v>
      </c>
      <c r="B32" s="18" t="s">
        <v>63</v>
      </c>
      <c r="C32" s="19">
        <v>7452106855</v>
      </c>
      <c r="D32" s="19" t="s">
        <v>9163</v>
      </c>
      <c r="E32" s="20" t="s">
        <v>666</v>
      </c>
      <c r="F32" s="20" t="s">
        <v>666</v>
      </c>
      <c r="G32" s="20" t="s">
        <v>666</v>
      </c>
      <c r="H32" s="20"/>
      <c r="I32" s="16" t="s">
        <v>668</v>
      </c>
      <c r="J32" s="38">
        <f>COUNTIF('Выпадающие списки'!$I$2:$I$154,Таблица1346[[#This Row],[гр.2]])</f>
        <v>1</v>
      </c>
      <c r="K32" s="38">
        <f>COUNTIF('Выпадающие списки'!$J$2:$J$154,Таблица1346[[#This Row],[гр.3]])</f>
        <v>1</v>
      </c>
      <c r="L32" s="8">
        <f>COUNTIF('Выпадающие списки'!$K$2:$K$154,_xlfn.TEXTJOIN(,FALSE,Таблица1346[[#This Row],[гр.2]],Таблица1346[[#This Row],[гр.3]]))</f>
        <v>1</v>
      </c>
    </row>
    <row r="33" spans="1:12" x14ac:dyDescent="0.25">
      <c r="A33" s="125" t="s">
        <v>9031</v>
      </c>
      <c r="B33" s="125" t="s">
        <v>63</v>
      </c>
      <c r="C33" s="126">
        <v>7401000191</v>
      </c>
      <c r="D33" s="126" t="s">
        <v>8681</v>
      </c>
      <c r="E33" s="127" t="s">
        <v>666</v>
      </c>
      <c r="F33" s="127"/>
      <c r="G33" s="127" t="s">
        <v>666</v>
      </c>
      <c r="H33" s="127" t="s">
        <v>10133</v>
      </c>
      <c r="I33" s="129" t="s">
        <v>668</v>
      </c>
      <c r="J33" s="38">
        <f>COUNTIF('Выпадающие списки'!$I$2:$I$154,Таблица1346[[#This Row],[гр.2]])</f>
        <v>1</v>
      </c>
      <c r="K33" s="38">
        <f>COUNTIF('Выпадающие списки'!$J$2:$J$154,Таблица1346[[#This Row],[гр.3]])</f>
        <v>1</v>
      </c>
      <c r="L33" s="8">
        <f>COUNTIF('Выпадающие списки'!$K$2:$K$154,_xlfn.TEXTJOIN(,FALSE,Таблица1346[[#This Row],[гр.2]],Таблица1346[[#This Row],[гр.3]]))</f>
        <v>1</v>
      </c>
    </row>
    <row r="34" spans="1:12" x14ac:dyDescent="0.25">
      <c r="A34" s="18"/>
      <c r="B34" s="18"/>
      <c r="C34" s="19"/>
      <c r="D34" s="19"/>
      <c r="E34" s="20"/>
      <c r="F34" s="20"/>
      <c r="G34" s="20"/>
      <c r="H34" s="20"/>
      <c r="I34" s="16"/>
      <c r="J34" s="38">
        <f>COUNTIF('Выпадающие списки'!$I$2:$I$154,Таблица1346[[#This Row],[гр.2]])</f>
        <v>0</v>
      </c>
      <c r="K34" s="38">
        <f>COUNTIF('Выпадающие списки'!$J$2:$J$154,Таблица1346[[#This Row],[гр.3]])</f>
        <v>0</v>
      </c>
      <c r="L34" s="8">
        <f>COUNTIF('Выпадающие списки'!$K$2:$K$154,_xlfn.TEXTJOIN(,FALSE,Таблица1346[[#This Row],[гр.2]],Таблица1346[[#This Row],[гр.3]]))</f>
        <v>0</v>
      </c>
    </row>
    <row r="35" spans="1:12" x14ac:dyDescent="0.25">
      <c r="A35" s="18"/>
      <c r="B35" s="18"/>
      <c r="C35" s="19"/>
      <c r="D35" s="19"/>
      <c r="E35" s="20"/>
      <c r="F35" s="20"/>
      <c r="G35" s="20"/>
      <c r="H35" s="20"/>
      <c r="I35" s="16"/>
      <c r="J35" s="38">
        <f>COUNTIF('Выпадающие списки'!$I$2:$I$154,Таблица1346[[#This Row],[гр.2]])</f>
        <v>0</v>
      </c>
      <c r="K35" s="38">
        <f>COUNTIF('Выпадающие списки'!$J$2:$J$154,Таблица1346[[#This Row],[гр.3]])</f>
        <v>0</v>
      </c>
      <c r="L35" s="8">
        <f>COUNTIF('Выпадающие списки'!$K$2:$K$154,_xlfn.TEXTJOIN(,FALSE,Таблица1346[[#This Row],[гр.2]],Таблица1346[[#This Row],[гр.3]]))</f>
        <v>0</v>
      </c>
    </row>
  </sheetData>
  <autoFilter ref="J3:L35" xr:uid="{ABA7F359-F953-4CD1-A4DC-225C40542EF7}"/>
  <mergeCells count="9">
    <mergeCell ref="L1:L2"/>
    <mergeCell ref="A1:A2"/>
    <mergeCell ref="J1:J2"/>
    <mergeCell ref="K1:K2"/>
    <mergeCell ref="B1:B2"/>
    <mergeCell ref="C1:C2"/>
    <mergeCell ref="D1:D2"/>
    <mergeCell ref="E1:H1"/>
    <mergeCell ref="I1:I2"/>
  </mergeCells>
  <phoneticPr fontId="7" type="noConversion"/>
  <dataValidations count="1">
    <dataValidation type="textLength" operator="equal" allowBlank="1" showInputMessage="1" showErrorMessage="1" errorTitle="Ошибка ввода!" error="ИНН должен содержать 10 арабских цифр" promptTitle="Введите ИНН" prompt="ИНН содержит 10 арабских цифр" sqref="C6:C1048576" xr:uid="{EBE9DE60-9673-446A-9457-547E9819EE0B}">
      <formula1>10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B6FD43A-96F9-4B27-9B81-96C484A6180E}">
          <x14:formula1>
            <xm:f>'Выпадающие списки'!$G$2:$G$83</xm:f>
          </x14:formula1>
          <xm:sqref>A4:A35</xm:sqref>
        </x14:dataValidation>
        <x14:dataValidation type="list" allowBlank="1" showInputMessage="1" showErrorMessage="1" xr:uid="{04F158B0-8489-4C85-A91E-28553825FC96}">
          <x14:formula1>
            <xm:f>ВС_скрыто!$B$1:$B$89</xm:f>
          </x14:formula1>
          <xm:sqref>B4:B1048576</xm:sqref>
        </x14:dataValidation>
        <x14:dataValidation type="list" allowBlank="1" showInputMessage="1" showErrorMessage="1" xr:uid="{1D816AA1-269F-4CBD-94D8-19B2DB78D3CA}">
          <x14:formula1>
            <xm:f>ВС_скрыто!$E$1:$E$3</xm:f>
          </x14:formula1>
          <xm:sqref>I6:I1048576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2">
    <pageSetUpPr fitToPage="1"/>
  </sheetPr>
  <dimension ref="A1:H50"/>
  <sheetViews>
    <sheetView zoomScale="90" zoomScaleNormal="90" workbookViewId="0">
      <pane ySplit="3" topLeftCell="A4" activePane="bottomLeft" state="frozen"/>
      <selection pane="bottomLeft" activeCell="H6" sqref="H6"/>
    </sheetView>
  </sheetViews>
  <sheetFormatPr defaultRowHeight="15" x14ac:dyDescent="0.25"/>
  <cols>
    <col min="1" max="1" width="17.28515625" style="12" customWidth="1"/>
    <col min="2" max="2" width="11" style="13" customWidth="1"/>
    <col min="3" max="3" width="61.28515625" style="12" customWidth="1"/>
    <col min="4" max="4" width="22.28515625" style="14" customWidth="1"/>
    <col min="5" max="5" width="22.42578125" style="14" customWidth="1"/>
    <col min="6" max="6" width="21.5703125" style="14" customWidth="1"/>
    <col min="7" max="7" width="73.28515625" style="14" customWidth="1"/>
    <col min="8" max="8" width="16" style="14" customWidth="1"/>
    <col min="9" max="16384" width="9.140625" style="8"/>
  </cols>
  <sheetData>
    <row r="1" spans="1:8" ht="33" customHeight="1" x14ac:dyDescent="0.25">
      <c r="A1" s="163" t="s">
        <v>0</v>
      </c>
      <c r="B1" s="163" t="s">
        <v>1</v>
      </c>
      <c r="C1" s="163" t="s">
        <v>2</v>
      </c>
      <c r="D1" s="164" t="s">
        <v>686</v>
      </c>
      <c r="E1" s="164"/>
      <c r="F1" s="164"/>
      <c r="G1" s="164"/>
      <c r="H1" s="164" t="s">
        <v>8643</v>
      </c>
    </row>
    <row r="2" spans="1:8" ht="142.5" customHeight="1" x14ac:dyDescent="0.25">
      <c r="A2" s="163"/>
      <c r="B2" s="163"/>
      <c r="C2" s="163"/>
      <c r="D2" s="16" t="s">
        <v>8639</v>
      </c>
      <c r="E2" s="16" t="s">
        <v>8640</v>
      </c>
      <c r="F2" s="16" t="s">
        <v>8641</v>
      </c>
      <c r="G2" s="16" t="s">
        <v>8642</v>
      </c>
      <c r="H2" s="164"/>
    </row>
    <row r="3" spans="1:8" ht="18" customHeight="1" x14ac:dyDescent="0.25">
      <c r="A3" s="17" t="s">
        <v>671</v>
      </c>
      <c r="B3" s="17" t="s">
        <v>672</v>
      </c>
      <c r="C3" s="17" t="s">
        <v>673</v>
      </c>
      <c r="D3" s="17" t="s">
        <v>674</v>
      </c>
      <c r="E3" s="17" t="s">
        <v>675</v>
      </c>
      <c r="F3" s="17" t="s">
        <v>676</v>
      </c>
      <c r="G3" s="17" t="s">
        <v>677</v>
      </c>
      <c r="H3" s="17" t="s">
        <v>678</v>
      </c>
    </row>
    <row r="4" spans="1:8" ht="25.5" x14ac:dyDescent="0.25">
      <c r="A4" s="18" t="s">
        <v>63</v>
      </c>
      <c r="B4" s="19">
        <v>7415029289</v>
      </c>
      <c r="C4" s="19" t="s">
        <v>8702</v>
      </c>
      <c r="D4" s="20" t="s">
        <v>666</v>
      </c>
      <c r="E4" s="20" t="s">
        <v>666</v>
      </c>
      <c r="F4" s="20" t="s">
        <v>666</v>
      </c>
      <c r="G4" s="16" t="s">
        <v>9186</v>
      </c>
      <c r="H4" s="16" t="s">
        <v>668</v>
      </c>
    </row>
    <row r="5" spans="1:8" ht="25.5" x14ac:dyDescent="0.25">
      <c r="A5" s="18" t="s">
        <v>63</v>
      </c>
      <c r="B5" s="19">
        <v>7410006513</v>
      </c>
      <c r="C5" s="19" t="s">
        <v>8693</v>
      </c>
      <c r="D5" s="20"/>
      <c r="E5" s="20"/>
      <c r="F5" s="20"/>
      <c r="G5" s="16" t="s">
        <v>10080</v>
      </c>
      <c r="H5" s="16" t="s">
        <v>9200</v>
      </c>
    </row>
    <row r="6" spans="1:8" x14ac:dyDescent="0.25">
      <c r="A6" s="18" t="s">
        <v>63</v>
      </c>
      <c r="B6" s="19">
        <v>7411009901</v>
      </c>
      <c r="C6" s="19" t="s">
        <v>8694</v>
      </c>
      <c r="D6" s="20"/>
      <c r="E6" s="20" t="s">
        <v>666</v>
      </c>
      <c r="F6" s="20" t="s">
        <v>666</v>
      </c>
      <c r="G6" s="16"/>
      <c r="H6" s="16" t="s">
        <v>668</v>
      </c>
    </row>
    <row r="7" spans="1:8" x14ac:dyDescent="0.25">
      <c r="A7" s="18" t="s">
        <v>63</v>
      </c>
      <c r="B7" s="19">
        <v>7449006184</v>
      </c>
      <c r="C7" s="19" t="s">
        <v>8719</v>
      </c>
      <c r="D7" s="20" t="s">
        <v>666</v>
      </c>
      <c r="E7" s="20" t="s">
        <v>666</v>
      </c>
      <c r="F7" s="20"/>
      <c r="G7" s="16"/>
      <c r="H7" s="16" t="s">
        <v>668</v>
      </c>
    </row>
    <row r="8" spans="1:8" x14ac:dyDescent="0.25">
      <c r="A8" s="18" t="s">
        <v>63</v>
      </c>
      <c r="B8" s="19">
        <v>7411009901</v>
      </c>
      <c r="C8" s="19" t="s">
        <v>8694</v>
      </c>
      <c r="D8" s="20" t="s">
        <v>666</v>
      </c>
      <c r="E8" s="20" t="s">
        <v>666</v>
      </c>
      <c r="F8" s="20" t="s">
        <v>666</v>
      </c>
      <c r="G8" s="16"/>
      <c r="H8" s="16" t="s">
        <v>668</v>
      </c>
    </row>
    <row r="9" spans="1:8" x14ac:dyDescent="0.25">
      <c r="A9" s="18" t="s">
        <v>63</v>
      </c>
      <c r="B9" s="19">
        <v>7420000133</v>
      </c>
      <c r="C9" s="19" t="s">
        <v>8709</v>
      </c>
      <c r="D9" s="20"/>
      <c r="E9" s="20" t="s">
        <v>666</v>
      </c>
      <c r="F9" s="20"/>
      <c r="G9" s="16"/>
      <c r="H9" s="16" t="s">
        <v>668</v>
      </c>
    </row>
    <row r="10" spans="1:8" ht="25.5" x14ac:dyDescent="0.25">
      <c r="A10" s="18" t="s">
        <v>63</v>
      </c>
      <c r="B10" s="19">
        <v>7451211335</v>
      </c>
      <c r="C10" s="19" t="s">
        <v>8737</v>
      </c>
      <c r="D10" s="20"/>
      <c r="E10" s="20" t="s">
        <v>666</v>
      </c>
      <c r="F10" s="20"/>
      <c r="G10" s="16"/>
      <c r="H10" s="16" t="s">
        <v>668</v>
      </c>
    </row>
    <row r="11" spans="1:8" ht="25.5" x14ac:dyDescent="0.25">
      <c r="A11" s="18" t="s">
        <v>63</v>
      </c>
      <c r="B11" s="19">
        <v>7449044990</v>
      </c>
      <c r="C11" s="19" t="s">
        <v>8724</v>
      </c>
      <c r="D11" s="20"/>
      <c r="E11" s="20" t="s">
        <v>666</v>
      </c>
      <c r="F11" s="20"/>
      <c r="G11" s="16"/>
      <c r="H11" s="16" t="s">
        <v>668</v>
      </c>
    </row>
    <row r="12" spans="1:8" ht="25.5" x14ac:dyDescent="0.25">
      <c r="A12" s="18" t="s">
        <v>63</v>
      </c>
      <c r="B12" s="19">
        <v>7414003633</v>
      </c>
      <c r="C12" s="19" t="s">
        <v>8699</v>
      </c>
      <c r="D12" s="20" t="s">
        <v>666</v>
      </c>
      <c r="E12" s="20"/>
      <c r="F12" s="20"/>
      <c r="G12" s="16"/>
      <c r="H12" s="16" t="s">
        <v>668</v>
      </c>
    </row>
    <row r="13" spans="1:8" ht="25.5" x14ac:dyDescent="0.25">
      <c r="A13" s="18" t="s">
        <v>63</v>
      </c>
      <c r="B13" s="19">
        <v>7414001428</v>
      </c>
      <c r="C13" s="19" t="s">
        <v>8697</v>
      </c>
      <c r="D13" s="20" t="s">
        <v>666</v>
      </c>
      <c r="E13" s="20"/>
      <c r="F13" s="20"/>
      <c r="G13" s="20"/>
      <c r="H13" s="16" t="s">
        <v>668</v>
      </c>
    </row>
    <row r="14" spans="1:8" ht="25.5" x14ac:dyDescent="0.25">
      <c r="A14" s="18" t="s">
        <v>63</v>
      </c>
      <c r="B14" s="19">
        <v>7445024922</v>
      </c>
      <c r="C14" s="19" t="s">
        <v>8713</v>
      </c>
      <c r="D14" s="20" t="s">
        <v>666</v>
      </c>
      <c r="E14" s="20"/>
      <c r="F14" s="20"/>
      <c r="G14" s="20"/>
      <c r="H14" s="16" t="s">
        <v>668</v>
      </c>
    </row>
    <row r="15" spans="1:8" ht="38.25" x14ac:dyDescent="0.25">
      <c r="A15" s="18" t="s">
        <v>63</v>
      </c>
      <c r="B15" s="19">
        <v>7445033042</v>
      </c>
      <c r="C15" s="19" t="s">
        <v>8715</v>
      </c>
      <c r="D15" s="20" t="s">
        <v>666</v>
      </c>
      <c r="E15" s="20"/>
      <c r="F15" s="20"/>
      <c r="G15" s="20"/>
      <c r="H15" s="16" t="s">
        <v>668</v>
      </c>
    </row>
    <row r="16" spans="1:8" ht="38.25" x14ac:dyDescent="0.25">
      <c r="A16" s="18" t="s">
        <v>63</v>
      </c>
      <c r="B16" s="19">
        <v>7455025700</v>
      </c>
      <c r="C16" s="19" t="s">
        <v>8755</v>
      </c>
      <c r="D16" s="20" t="s">
        <v>666</v>
      </c>
      <c r="E16" s="20"/>
      <c r="F16" s="20"/>
      <c r="G16" s="20"/>
      <c r="H16" s="16" t="s">
        <v>668</v>
      </c>
    </row>
    <row r="17" spans="1:8" ht="25.5" x14ac:dyDescent="0.25">
      <c r="A17" s="112" t="s">
        <v>63</v>
      </c>
      <c r="B17" s="41">
        <v>7449126805</v>
      </c>
      <c r="C17" s="41" t="s">
        <v>8729</v>
      </c>
      <c r="D17" s="40"/>
      <c r="E17" s="40" t="s">
        <v>666</v>
      </c>
      <c r="F17" s="40"/>
      <c r="G17" s="40"/>
      <c r="H17" s="113" t="s">
        <v>668</v>
      </c>
    </row>
    <row r="18" spans="1:8" ht="25.5" x14ac:dyDescent="0.25">
      <c r="A18" s="18" t="s">
        <v>63</v>
      </c>
      <c r="B18" s="19">
        <v>7452106855</v>
      </c>
      <c r="C18" s="19" t="s">
        <v>9163</v>
      </c>
      <c r="D18" s="20" t="s">
        <v>666</v>
      </c>
      <c r="E18" s="20" t="s">
        <v>666</v>
      </c>
      <c r="F18" s="20" t="s">
        <v>666</v>
      </c>
      <c r="G18" s="20"/>
      <c r="H18" s="16" t="s">
        <v>668</v>
      </c>
    </row>
    <row r="19" spans="1:8" ht="25.5" x14ac:dyDescent="0.25">
      <c r="A19" s="18" t="s">
        <v>63</v>
      </c>
      <c r="B19" s="19">
        <v>7405000428</v>
      </c>
      <c r="C19" s="19" t="s">
        <v>8692</v>
      </c>
      <c r="D19" s="20"/>
      <c r="E19" s="20" t="s">
        <v>666</v>
      </c>
      <c r="F19" s="20" t="s">
        <v>666</v>
      </c>
      <c r="G19" s="20" t="s">
        <v>10110</v>
      </c>
      <c r="H19" s="16" t="s">
        <v>668</v>
      </c>
    </row>
    <row r="20" spans="1:8" ht="25.5" x14ac:dyDescent="0.25">
      <c r="A20" s="18" t="s">
        <v>63</v>
      </c>
      <c r="B20" s="19">
        <v>7417011270</v>
      </c>
      <c r="C20" s="19" t="s">
        <v>8708</v>
      </c>
      <c r="D20" s="20"/>
      <c r="E20" s="20"/>
      <c r="F20" s="20" t="s">
        <v>666</v>
      </c>
      <c r="G20" s="20"/>
      <c r="H20" s="16" t="s">
        <v>668</v>
      </c>
    </row>
    <row r="21" spans="1:8" ht="25.5" x14ac:dyDescent="0.25">
      <c r="A21" s="18" t="s">
        <v>63</v>
      </c>
      <c r="B21" s="19">
        <v>7422000795</v>
      </c>
      <c r="C21" s="19" t="s">
        <v>8710</v>
      </c>
      <c r="D21" s="20"/>
      <c r="E21" s="20" t="s">
        <v>666</v>
      </c>
      <c r="F21" s="20"/>
      <c r="G21" s="20"/>
      <c r="H21" s="16" t="s">
        <v>668</v>
      </c>
    </row>
    <row r="22" spans="1:8" x14ac:dyDescent="0.25">
      <c r="A22" s="18" t="s">
        <v>63</v>
      </c>
      <c r="B22" s="19">
        <v>7409002190</v>
      </c>
      <c r="C22" s="19" t="s">
        <v>9096</v>
      </c>
      <c r="D22" s="20"/>
      <c r="E22" s="20" t="s">
        <v>666</v>
      </c>
      <c r="F22" s="20"/>
      <c r="G22" s="20"/>
      <c r="H22" s="16" t="s">
        <v>668</v>
      </c>
    </row>
    <row r="23" spans="1:8" x14ac:dyDescent="0.25">
      <c r="A23" s="18" t="s">
        <v>63</v>
      </c>
      <c r="B23" s="19">
        <v>7452054678</v>
      </c>
      <c r="C23" s="19" t="s">
        <v>8748</v>
      </c>
      <c r="D23" s="20"/>
      <c r="E23" s="20" t="s">
        <v>666</v>
      </c>
      <c r="F23" s="20"/>
      <c r="G23" s="20"/>
      <c r="H23" s="16" t="s">
        <v>668</v>
      </c>
    </row>
    <row r="24" spans="1:8" ht="25.5" x14ac:dyDescent="0.25">
      <c r="A24" s="18" t="s">
        <v>63</v>
      </c>
      <c r="B24" s="19">
        <v>7401000473</v>
      </c>
      <c r="C24" s="19" t="s">
        <v>8686</v>
      </c>
      <c r="D24" s="20" t="s">
        <v>688</v>
      </c>
      <c r="E24" s="20"/>
      <c r="F24" s="20" t="s">
        <v>688</v>
      </c>
      <c r="G24" s="20" t="s">
        <v>10124</v>
      </c>
      <c r="H24" s="16" t="s">
        <v>668</v>
      </c>
    </row>
    <row r="25" spans="1:8" ht="25.5" x14ac:dyDescent="0.25">
      <c r="A25" s="18" t="s">
        <v>63</v>
      </c>
      <c r="B25" s="19">
        <v>7401011796</v>
      </c>
      <c r="C25" s="19" t="s">
        <v>8688</v>
      </c>
      <c r="D25" s="20" t="s">
        <v>688</v>
      </c>
      <c r="E25" s="20"/>
      <c r="F25" s="20" t="s">
        <v>688</v>
      </c>
      <c r="G25" s="20" t="s">
        <v>10125</v>
      </c>
      <c r="H25" s="16" t="s">
        <v>668</v>
      </c>
    </row>
    <row r="26" spans="1:8" x14ac:dyDescent="0.25">
      <c r="A26" s="18"/>
      <c r="B26" s="19"/>
      <c r="C26" s="19"/>
      <c r="D26" s="20"/>
      <c r="E26" s="20"/>
      <c r="F26" s="20"/>
      <c r="G26" s="20"/>
      <c r="H26" s="16"/>
    </row>
    <row r="27" spans="1:8" x14ac:dyDescent="0.25">
      <c r="A27" s="18"/>
      <c r="B27" s="19"/>
      <c r="C27" s="19"/>
      <c r="D27" s="20"/>
      <c r="E27" s="20"/>
      <c r="F27" s="20"/>
      <c r="G27" s="20"/>
      <c r="H27" s="16"/>
    </row>
    <row r="28" spans="1:8" x14ac:dyDescent="0.25">
      <c r="A28" s="18"/>
      <c r="B28" s="19"/>
      <c r="C28" s="19"/>
      <c r="D28" s="20"/>
      <c r="E28" s="20"/>
      <c r="F28" s="20"/>
      <c r="G28" s="20"/>
      <c r="H28" s="16"/>
    </row>
    <row r="29" spans="1:8" x14ac:dyDescent="0.25">
      <c r="A29" s="18"/>
      <c r="B29" s="19"/>
      <c r="C29" s="19"/>
      <c r="D29" s="20"/>
      <c r="E29" s="20"/>
      <c r="F29" s="20"/>
      <c r="G29" s="20"/>
      <c r="H29" s="16"/>
    </row>
    <row r="30" spans="1:8" x14ac:dyDescent="0.25">
      <c r="A30" s="18"/>
      <c r="B30" s="19"/>
      <c r="C30" s="19"/>
      <c r="D30" s="20"/>
      <c r="E30" s="20"/>
      <c r="F30" s="20"/>
      <c r="G30" s="20"/>
      <c r="H30" s="16"/>
    </row>
    <row r="31" spans="1:8" x14ac:dyDescent="0.25">
      <c r="A31" s="18"/>
      <c r="B31" s="19"/>
      <c r="C31" s="19"/>
      <c r="D31" s="20"/>
      <c r="E31" s="20"/>
      <c r="F31" s="20"/>
      <c r="G31" s="20"/>
      <c r="H31" s="16"/>
    </row>
    <row r="32" spans="1:8" x14ac:dyDescent="0.25">
      <c r="A32" s="18"/>
      <c r="B32" s="19"/>
      <c r="C32" s="19"/>
      <c r="D32" s="20"/>
      <c r="E32" s="20"/>
      <c r="F32" s="20"/>
      <c r="G32" s="20"/>
      <c r="H32" s="16"/>
    </row>
    <row r="33" spans="1:8" x14ac:dyDescent="0.25">
      <c r="A33" s="18"/>
      <c r="B33" s="19"/>
      <c r="C33" s="19"/>
      <c r="D33" s="20"/>
      <c r="E33" s="20"/>
      <c r="F33" s="20"/>
      <c r="G33" s="20"/>
      <c r="H33" s="16"/>
    </row>
    <row r="34" spans="1:8" x14ac:dyDescent="0.25">
      <c r="A34" s="18"/>
      <c r="B34" s="19"/>
      <c r="C34" s="19"/>
      <c r="D34" s="20"/>
      <c r="E34" s="20"/>
      <c r="F34" s="20"/>
      <c r="G34" s="20"/>
      <c r="H34" s="16"/>
    </row>
    <row r="35" spans="1:8" x14ac:dyDescent="0.25">
      <c r="A35" s="18"/>
      <c r="B35" s="19"/>
      <c r="C35" s="19"/>
      <c r="D35" s="20"/>
      <c r="E35" s="20"/>
      <c r="F35" s="20"/>
      <c r="G35" s="20"/>
      <c r="H35" s="16"/>
    </row>
    <row r="36" spans="1:8" x14ac:dyDescent="0.25">
      <c r="A36" s="18"/>
      <c r="B36" s="19"/>
      <c r="C36" s="19"/>
      <c r="D36" s="20"/>
      <c r="E36" s="20"/>
      <c r="F36" s="20"/>
      <c r="G36" s="20"/>
      <c r="H36" s="16"/>
    </row>
    <row r="37" spans="1:8" x14ac:dyDescent="0.25">
      <c r="A37" s="18"/>
      <c r="B37" s="19"/>
      <c r="C37" s="19"/>
      <c r="D37" s="20"/>
      <c r="E37" s="20"/>
      <c r="F37" s="20"/>
      <c r="G37" s="20"/>
      <c r="H37" s="16"/>
    </row>
    <row r="38" spans="1:8" x14ac:dyDescent="0.25">
      <c r="A38" s="18"/>
      <c r="B38" s="19"/>
      <c r="C38" s="19"/>
      <c r="D38" s="20"/>
      <c r="E38" s="20"/>
      <c r="F38" s="20"/>
      <c r="G38" s="20"/>
      <c r="H38" s="16"/>
    </row>
    <row r="39" spans="1:8" x14ac:dyDescent="0.25">
      <c r="A39" s="18"/>
      <c r="B39" s="19"/>
      <c r="C39" s="19"/>
      <c r="D39" s="20"/>
      <c r="E39" s="20"/>
      <c r="F39" s="20"/>
      <c r="G39" s="20"/>
      <c r="H39" s="16"/>
    </row>
    <row r="40" spans="1:8" x14ac:dyDescent="0.25">
      <c r="A40" s="18"/>
      <c r="B40" s="19"/>
      <c r="C40" s="19"/>
      <c r="D40" s="20"/>
      <c r="E40" s="20"/>
      <c r="F40" s="20"/>
      <c r="G40" s="20"/>
      <c r="H40" s="16"/>
    </row>
    <row r="41" spans="1:8" x14ac:dyDescent="0.25">
      <c r="A41" s="18"/>
      <c r="B41" s="19"/>
      <c r="C41" s="19"/>
      <c r="D41" s="20"/>
      <c r="E41" s="20"/>
      <c r="F41" s="20"/>
      <c r="G41" s="20"/>
      <c r="H41" s="16"/>
    </row>
    <row r="42" spans="1:8" x14ac:dyDescent="0.25">
      <c r="A42" s="18"/>
      <c r="B42" s="19"/>
      <c r="C42" s="19"/>
      <c r="D42" s="20"/>
      <c r="E42" s="20"/>
      <c r="F42" s="20"/>
      <c r="G42" s="20"/>
      <c r="H42" s="16"/>
    </row>
    <row r="43" spans="1:8" x14ac:dyDescent="0.25">
      <c r="A43" s="18"/>
      <c r="B43" s="19"/>
      <c r="C43" s="19"/>
      <c r="D43" s="20"/>
      <c r="E43" s="20"/>
      <c r="F43" s="20"/>
      <c r="G43" s="20"/>
      <c r="H43" s="16"/>
    </row>
    <row r="44" spans="1:8" x14ac:dyDescent="0.25">
      <c r="A44" s="18"/>
      <c r="B44" s="19"/>
      <c r="C44" s="19"/>
      <c r="D44" s="20"/>
      <c r="E44" s="20"/>
      <c r="F44" s="20"/>
      <c r="G44" s="20"/>
      <c r="H44" s="16"/>
    </row>
    <row r="45" spans="1:8" x14ac:dyDescent="0.25">
      <c r="A45" s="18"/>
      <c r="B45" s="19"/>
      <c r="C45" s="19"/>
      <c r="D45" s="20"/>
      <c r="E45" s="20"/>
      <c r="F45" s="20"/>
      <c r="G45" s="20"/>
      <c r="H45" s="16"/>
    </row>
    <row r="46" spans="1:8" x14ac:dyDescent="0.25">
      <c r="A46" s="18"/>
      <c r="B46" s="19"/>
      <c r="C46" s="19"/>
      <c r="D46" s="20"/>
      <c r="E46" s="20"/>
      <c r="F46" s="20"/>
      <c r="G46" s="20"/>
      <c r="H46" s="16"/>
    </row>
    <row r="47" spans="1:8" x14ac:dyDescent="0.25">
      <c r="A47" s="18"/>
      <c r="B47" s="19"/>
      <c r="C47" s="19"/>
      <c r="D47" s="20"/>
      <c r="E47" s="20"/>
      <c r="F47" s="20"/>
      <c r="G47" s="20"/>
      <c r="H47" s="16"/>
    </row>
    <row r="48" spans="1:8" x14ac:dyDescent="0.25">
      <c r="A48" s="18"/>
      <c r="B48" s="19"/>
      <c r="C48" s="19"/>
      <c r="D48" s="20"/>
      <c r="E48" s="20"/>
      <c r="F48" s="20"/>
      <c r="G48" s="20"/>
      <c r="H48" s="16"/>
    </row>
    <row r="49" spans="1:8" x14ac:dyDescent="0.25">
      <c r="A49" s="18"/>
      <c r="B49" s="19"/>
      <c r="C49" s="19"/>
      <c r="D49" s="20"/>
      <c r="E49" s="20"/>
      <c r="F49" s="20"/>
      <c r="G49" s="20"/>
      <c r="H49" s="16"/>
    </row>
    <row r="50" spans="1:8" x14ac:dyDescent="0.25">
      <c r="A50" s="112"/>
      <c r="B50" s="41"/>
      <c r="C50" s="41"/>
      <c r="D50" s="40"/>
      <c r="E50" s="40"/>
      <c r="F50" s="40"/>
      <c r="G50" s="40"/>
      <c r="H50" s="113"/>
    </row>
  </sheetData>
  <mergeCells count="5">
    <mergeCell ref="H1:H2"/>
    <mergeCell ref="A1:A2"/>
    <mergeCell ref="B1:B2"/>
    <mergeCell ref="C1:C2"/>
    <mergeCell ref="D1:G1"/>
  </mergeCells>
  <phoneticPr fontId="7" type="noConversion"/>
  <dataValidations count="1">
    <dataValidation type="textLength" operator="equal" allowBlank="1" showInputMessage="1" showErrorMessage="1" errorTitle="Ошибка ввода!" error="ИНН должен содержать 10 арабских цифр" promptTitle="Введите ИНН" prompt="ИНН содержит 10 арабских цифр" sqref="B4:B1048576" xr:uid="{00000000-0002-0000-0200-000000000000}">
      <formula1>10</formula1>
    </dataValidation>
  </dataValidations>
  <pageMargins left="0.25" right="0.25" top="0.75" bottom="0.75" header="0.3" footer="0.3"/>
  <pageSetup paperSize="9" scale="7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1000000}">
          <x14:formula1>
            <xm:f>ВС_скрыто!$E$1:$E$3</xm:f>
          </x14:formula1>
          <xm:sqref>H4:H1048576</xm:sqref>
        </x14:dataValidation>
        <x14:dataValidation type="list" allowBlank="1" showInputMessage="1" showErrorMessage="1" xr:uid="{00000000-0002-0000-0200-000002000000}">
          <x14:formula1>
            <xm:f>ВС_скрыто!$B$1:$B$89</xm:f>
          </x14:formula1>
          <xm:sqref>A4:A1048576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13"/>
  <dimension ref="A1:T647"/>
  <sheetViews>
    <sheetView topLeftCell="B621" zoomScaleNormal="100" workbookViewId="0">
      <selection activeCell="B2" sqref="B2:B646"/>
    </sheetView>
  </sheetViews>
  <sheetFormatPr defaultRowHeight="15" x14ac:dyDescent="0.25"/>
  <cols>
    <col min="1" max="1" width="24" bestFit="1" customWidth="1"/>
    <col min="2" max="2" width="144.7109375" bestFit="1" customWidth="1"/>
    <col min="3" max="3" width="14.5703125" customWidth="1"/>
    <col min="4" max="5" width="33.85546875" bestFit="1" customWidth="1"/>
    <col min="9" max="9" width="13.85546875" customWidth="1"/>
    <col min="10" max="10" width="39.85546875" customWidth="1"/>
    <col min="17" max="17" width="144.7109375" bestFit="1" customWidth="1"/>
    <col min="19" max="19" width="11.28515625" customWidth="1"/>
  </cols>
  <sheetData>
    <row r="1" spans="1:20" ht="33" customHeight="1" x14ac:dyDescent="0.25">
      <c r="A1" s="2" t="s">
        <v>687</v>
      </c>
      <c r="B1" s="2" t="s">
        <v>8444</v>
      </c>
      <c r="C1" s="2" t="s">
        <v>8615</v>
      </c>
      <c r="D1" s="2" t="s">
        <v>8616</v>
      </c>
      <c r="E1" s="2" t="s">
        <v>8632</v>
      </c>
      <c r="G1" s="30" t="s">
        <v>8999</v>
      </c>
      <c r="I1" s="31" t="s">
        <v>8675</v>
      </c>
      <c r="J1" s="31" t="s">
        <v>9082</v>
      </c>
      <c r="K1" s="32" t="s">
        <v>9083</v>
      </c>
      <c r="L1" s="32" t="s">
        <v>9084</v>
      </c>
      <c r="M1" s="32" t="s">
        <v>9085</v>
      </c>
      <c r="N1" s="32" t="s">
        <v>9086</v>
      </c>
      <c r="O1" s="32" t="s">
        <v>10017</v>
      </c>
      <c r="Q1" s="2" t="s">
        <v>8444</v>
      </c>
      <c r="S1" s="31" t="s">
        <v>8675</v>
      </c>
      <c r="T1" s="31" t="s">
        <v>9082</v>
      </c>
    </row>
    <row r="2" spans="1:20" x14ac:dyDescent="0.25">
      <c r="A2" s="1" t="s">
        <v>4</v>
      </c>
      <c r="B2" s="1" t="s">
        <v>90</v>
      </c>
      <c r="C2" s="1" t="s">
        <v>688</v>
      </c>
      <c r="D2" s="1" t="s">
        <v>668</v>
      </c>
      <c r="E2" s="1" t="s">
        <v>8625</v>
      </c>
      <c r="F2" t="str">
        <f>CONCATENATE(E2,"; ",E3,"; ",E4,"; ",E5,"; ",E6,"; ",E7,"; ",E8)</f>
        <v>трудоустройство безработных граждан; трудоустройство, имеющих профессиональное обучение; трудоустройство, имеющих высшее образование; трудоустройство, прошедших переподготовку; трудоустройство, повысивших свою квалификацию; трудовая миграция; иное</v>
      </c>
      <c r="G2" t="s">
        <v>9000</v>
      </c>
      <c r="I2" s="31">
        <v>7401000191</v>
      </c>
      <c r="J2" s="31" t="s">
        <v>8681</v>
      </c>
      <c r="K2" t="str">
        <f>_xlfn.TEXTJOIN(,FALSE,I2,J2)</f>
        <v>7401000191АГРЕГАТ, Г. СИМ, ЧЕЛЯБИНСКАЯ ОБЛАСТЬ</v>
      </c>
      <c r="L2" t="e">
        <f>IF(VLOOKUP(J2,#REF!,1,FALSE)=J2,"да","нет")</f>
        <v>#REF!</v>
      </c>
      <c r="M2" t="str">
        <f>IF(VLOOKUP(J2,Таблица13453[[гр.3]:[гр.4]],1,FALSE)=J2,"да","нет")</f>
        <v>да</v>
      </c>
      <c r="N2" t="str">
        <f>IF(VLOOKUP(J2,Таблица1346[[гр.3]:[гр.4]],1,FALSE)=J2,"да","нет")</f>
        <v>да</v>
      </c>
      <c r="O2">
        <f>IF(VLOOKUP('Выпадающие списки'!J2,'Свод ФПМ'!$B$4:$C$550,1,FALSE)=J2,1,0)</f>
        <v>1</v>
      </c>
      <c r="Q2" s="1" t="s">
        <v>90</v>
      </c>
      <c r="S2" s="31">
        <v>7401000191</v>
      </c>
      <c r="T2" s="31" t="s">
        <v>8681</v>
      </c>
    </row>
    <row r="3" spans="1:20" x14ac:dyDescent="0.25">
      <c r="A3" s="1" t="s">
        <v>5</v>
      </c>
      <c r="B3" s="1" t="s">
        <v>91</v>
      </c>
      <c r="C3" s="1" t="s">
        <v>689</v>
      </c>
      <c r="D3" s="1" t="s">
        <v>669</v>
      </c>
      <c r="E3" s="1" t="s">
        <v>8626</v>
      </c>
      <c r="F3" t="s">
        <v>8634</v>
      </c>
      <c r="G3" t="s">
        <v>9001</v>
      </c>
      <c r="I3" s="31">
        <v>7415044181</v>
      </c>
      <c r="J3" s="31" t="s">
        <v>8704</v>
      </c>
      <c r="K3" t="str">
        <f t="shared" ref="K3:K66" si="0">_xlfn.TEXTJOIN(,FALSE,I3,J3)</f>
        <v>7415044181НАУЧНО-ПРОИЗВОДСТВЕННОЕ ОБЪЕДИНЕНИЕ ЭЛЕКТРОМЕХАНИКИ, Г. МИАСС, ЧЕЛЯБИНСКАЯ ОБЛАСТЬ</v>
      </c>
      <c r="L3" t="e">
        <f>IF(VLOOKUP(J3,#REF!,1,FALSE)=J3,"да","нет")</f>
        <v>#REF!</v>
      </c>
      <c r="M3" t="str">
        <f>IF(VLOOKUP(J3,Таблица13453[[гр.3]:[гр.4]],1,FALSE)=J3,"да","нет")</f>
        <v>да</v>
      </c>
      <c r="N3" t="e">
        <f>IF(VLOOKUP(J3,Таблица1346[[гр.3]:[гр.4]],1,FALSE)=J3,"да","нет")</f>
        <v>#N/A</v>
      </c>
      <c r="O3">
        <f>IF(VLOOKUP('Выпадающие списки'!J3,'Свод ФПМ'!$B$4:$C$550,1,FALSE)=J3,1,0)</f>
        <v>1</v>
      </c>
      <c r="Q3" s="1" t="s">
        <v>91</v>
      </c>
      <c r="S3" s="31">
        <v>7415044181</v>
      </c>
      <c r="T3" s="31" t="s">
        <v>8704</v>
      </c>
    </row>
    <row r="4" spans="1:20" x14ac:dyDescent="0.25">
      <c r="A4" s="1"/>
      <c r="B4" s="1" t="s">
        <v>92</v>
      </c>
      <c r="C4" s="1"/>
      <c r="D4" s="1" t="s">
        <v>670</v>
      </c>
      <c r="E4" s="1" t="s">
        <v>8627</v>
      </c>
      <c r="G4" t="s">
        <v>9002</v>
      </c>
      <c r="I4" s="31">
        <v>4705036363</v>
      </c>
      <c r="J4" s="31" t="s">
        <v>9087</v>
      </c>
      <c r="K4" t="str">
        <f t="shared" si="0"/>
        <v>4705036363ФИЛИАЛ АО «ОДК-СЕРВИС» - «ЧЕЛЯБИНСК», Г. ЧЕЛЯБИНСК</v>
      </c>
      <c r="L4" t="e">
        <f>IF(VLOOKUP(J4,#REF!,1,FALSE)=J4,"да","нет")</f>
        <v>#REF!</v>
      </c>
      <c r="M4" t="e">
        <f>IF(VLOOKUP(J4,Таблица13453[[гр.3]:[гр.4]],1,FALSE)=J4,"да","нет")</f>
        <v>#N/A</v>
      </c>
      <c r="N4" t="e">
        <f>IF(VLOOKUP(J4,Таблица1346[[гр.3]:[гр.4]],1,FALSE)=J4,"да","нет")</f>
        <v>#N/A</v>
      </c>
      <c r="O4" t="e">
        <f>IF(VLOOKUP('Выпадающие списки'!J4,'Свод ФПМ'!$B$4:$C$550,1,FALSE)=J4,1,0)</f>
        <v>#N/A</v>
      </c>
      <c r="Q4" s="1" t="s">
        <v>92</v>
      </c>
      <c r="S4" s="31">
        <v>4705036363</v>
      </c>
      <c r="T4" s="31" t="s">
        <v>9087</v>
      </c>
    </row>
    <row r="5" spans="1:20" x14ac:dyDescent="0.25">
      <c r="A5" s="1"/>
      <c r="B5" s="1" t="s">
        <v>93</v>
      </c>
      <c r="C5" s="1"/>
      <c r="D5" s="1"/>
      <c r="E5" s="1" t="s">
        <v>8628</v>
      </c>
      <c r="G5" t="s">
        <v>9003</v>
      </c>
      <c r="I5" s="31">
        <v>7453006148</v>
      </c>
      <c r="J5" s="31" t="s">
        <v>8750</v>
      </c>
      <c r="K5" t="str">
        <f t="shared" si="0"/>
        <v>7453006148ЧЕЛЯБИНСКИЙ ЧАСОВОЙ ЗАВОД «МОЛНИЯ», Г. ЧЕЛЯБИНСК</v>
      </c>
      <c r="L5" t="e">
        <f>IF(VLOOKUP(J5,#REF!,1,FALSE)=J5,"да","нет")</f>
        <v>#REF!</v>
      </c>
      <c r="M5" t="str">
        <f>IF(VLOOKUP(J5,Таблица13453[[гр.3]:[гр.4]],1,FALSE)=J5,"да","нет")</f>
        <v>да</v>
      </c>
      <c r="N5" t="e">
        <f>IF(VLOOKUP(J5,Таблица1346[[гр.3]:[гр.4]],1,FALSE)=J5,"да","нет")</f>
        <v>#N/A</v>
      </c>
      <c r="O5">
        <f>IF(VLOOKUP('Выпадающие списки'!J5,'Свод ФПМ'!$B$4:$C$550,1,FALSE)=J5,1,0)</f>
        <v>1</v>
      </c>
      <c r="Q5" s="1" t="s">
        <v>93</v>
      </c>
      <c r="S5" s="31">
        <v>7453006148</v>
      </c>
      <c r="T5" s="31" t="s">
        <v>8750</v>
      </c>
    </row>
    <row r="6" spans="1:20" x14ac:dyDescent="0.25">
      <c r="A6" s="1"/>
      <c r="B6" s="1" t="s">
        <v>94</v>
      </c>
      <c r="C6" s="1"/>
      <c r="D6" s="1"/>
      <c r="E6" s="1" t="s">
        <v>8629</v>
      </c>
      <c r="G6" t="s">
        <v>9004</v>
      </c>
      <c r="I6" s="31">
        <v>7411009901</v>
      </c>
      <c r="J6" s="31" t="s">
        <v>8694</v>
      </c>
      <c r="K6" t="str">
        <f t="shared" si="0"/>
        <v>7411009901ЗАВОД «ПЛАСТМАСС», Г. КОПЕЙСК, ЧЕЛЯБИНСКАЯ ОБЛАСТЬ</v>
      </c>
      <c r="L6" t="e">
        <f>IF(VLOOKUP(J6,#REF!,1,FALSE)=J6,"да","нет")</f>
        <v>#REF!</v>
      </c>
      <c r="M6" t="str">
        <f>IF(VLOOKUP(J6,Таблица13453[[гр.3]:[гр.4]],1,FALSE)=J6,"да","нет")</f>
        <v>да</v>
      </c>
      <c r="N6" t="str">
        <f>IF(VLOOKUP(J6,Таблица1346[[гр.3]:[гр.4]],1,FALSE)=J6,"да","нет")</f>
        <v>да</v>
      </c>
      <c r="O6">
        <f>IF(VLOOKUP('Выпадающие списки'!J6,'Свод ФПМ'!$B$4:$C$550,1,FALSE)=J6,1,0)</f>
        <v>1</v>
      </c>
      <c r="Q6" s="1" t="s">
        <v>94</v>
      </c>
      <c r="S6" s="31">
        <v>7411009901</v>
      </c>
      <c r="T6" s="31" t="s">
        <v>8694</v>
      </c>
    </row>
    <row r="7" spans="1:20" x14ac:dyDescent="0.25">
      <c r="A7" s="1"/>
      <c r="B7" s="1" t="s">
        <v>95</v>
      </c>
      <c r="C7" s="1"/>
      <c r="D7" s="1"/>
      <c r="E7" s="1" t="s">
        <v>8624</v>
      </c>
      <c r="G7" t="s">
        <v>9005</v>
      </c>
      <c r="I7" s="31">
        <v>7449105883</v>
      </c>
      <c r="J7" s="31" t="s">
        <v>8727</v>
      </c>
      <c r="K7" t="str">
        <f t="shared" si="0"/>
        <v>7449105883СИГНАЛ, Г. ЧЕЛЯБИНСК</v>
      </c>
      <c r="L7" t="e">
        <f>IF(VLOOKUP(J7,#REF!,1,FALSE)=J7,"да","нет")</f>
        <v>#REF!</v>
      </c>
      <c r="M7" t="str">
        <f>IF(VLOOKUP(J7,Таблица13453[[гр.3]:[гр.4]],1,FALSE)=J7,"да","нет")</f>
        <v>да</v>
      </c>
      <c r="N7" t="e">
        <f>IF(VLOOKUP(J7,Таблица1346[[гр.3]:[гр.4]],1,FALSE)=J7,"да","нет")</f>
        <v>#N/A</v>
      </c>
      <c r="O7">
        <f>IF(VLOOKUP('Выпадающие списки'!J7,'Свод ФПМ'!$B$4:$C$550,1,FALSE)=J7,1,0)</f>
        <v>1</v>
      </c>
      <c r="Q7" s="1" t="s">
        <v>95</v>
      </c>
      <c r="S7" s="31">
        <v>7449105883</v>
      </c>
      <c r="T7" s="31" t="s">
        <v>8727</v>
      </c>
    </row>
    <row r="8" spans="1:20" x14ac:dyDescent="0.25">
      <c r="A8" s="1"/>
      <c r="B8" s="1" t="s">
        <v>96</v>
      </c>
      <c r="C8" s="1"/>
      <c r="D8" s="1"/>
      <c r="E8" s="1" t="s">
        <v>8631</v>
      </c>
      <c r="G8" t="s">
        <v>9006</v>
      </c>
      <c r="I8" s="31">
        <v>7449109207</v>
      </c>
      <c r="J8" s="31" t="s">
        <v>9088</v>
      </c>
      <c r="K8" t="str">
        <f t="shared" si="0"/>
        <v>7449109207ОБЩЕСТВО С ОГРАНИЧЕННОЙ ОТВЕТСТВЕННОСТЬЮ «СТАНКОМАШ», Г. ЧЕЛЯБИНСК</v>
      </c>
      <c r="L8" t="e">
        <f>IF(VLOOKUP(J8,#REF!,1,FALSE)=J8,"да","нет")</f>
        <v>#REF!</v>
      </c>
      <c r="M8" t="e">
        <f>IF(VLOOKUP(J8,Таблица13453[[гр.3]:[гр.4]],1,FALSE)=J8,"да","нет")</f>
        <v>#N/A</v>
      </c>
      <c r="N8" t="e">
        <f>IF(VLOOKUP(J8,Таблица1346[[гр.3]:[гр.4]],1,FALSE)=J8,"да","нет")</f>
        <v>#N/A</v>
      </c>
      <c r="O8" t="e">
        <f>IF(VLOOKUP('Выпадающие списки'!J8,'Свод ФПМ'!$B$4:$C$550,1,FALSE)=J8,1,0)</f>
        <v>#N/A</v>
      </c>
      <c r="Q8" s="1" t="s">
        <v>96</v>
      </c>
      <c r="S8" s="31">
        <v>7449109207</v>
      </c>
      <c r="T8" s="31" t="s">
        <v>9088</v>
      </c>
    </row>
    <row r="9" spans="1:20" x14ac:dyDescent="0.25">
      <c r="A9" s="1"/>
      <c r="B9" s="1" t="s">
        <v>97</v>
      </c>
      <c r="C9" s="1"/>
      <c r="D9" s="1"/>
      <c r="E9" s="1"/>
      <c r="G9" t="s">
        <v>9007</v>
      </c>
      <c r="I9" s="31">
        <v>7460015601</v>
      </c>
      <c r="J9" s="31" t="s">
        <v>9089</v>
      </c>
      <c r="K9" t="str">
        <f t="shared" si="0"/>
        <v>7460015601НАУЧНО-ПРОИЗВОДСТВЕННОЕ ОБЪЕДИНЕНИЕ «УРАЛЬСКИЙ МЕТАЛЛ», С. ДОЛГОДЕРЕВЕНСКОЕ, ЧЕЛЯБИНСКАЯ ОБЛАСТЬ</v>
      </c>
      <c r="L9" t="e">
        <f>IF(VLOOKUP(J9,#REF!,1,FALSE)=J9,"да","нет")</f>
        <v>#REF!</v>
      </c>
      <c r="M9" t="e">
        <f>IF(VLOOKUP(J9,Таблица13453[[гр.3]:[гр.4]],1,FALSE)=J9,"да","нет")</f>
        <v>#N/A</v>
      </c>
      <c r="N9" t="e">
        <f>IF(VLOOKUP(J9,Таблица1346[[гр.3]:[гр.4]],1,FALSE)=J9,"да","нет")</f>
        <v>#N/A</v>
      </c>
      <c r="O9" t="e">
        <f>IF(VLOOKUP('Выпадающие списки'!J9,'Свод ФПМ'!$B$4:$C$550,1,FALSE)=J9,1,0)</f>
        <v>#N/A</v>
      </c>
      <c r="Q9" s="1" t="s">
        <v>97</v>
      </c>
      <c r="S9" s="31">
        <v>7460015601</v>
      </c>
      <c r="T9" s="31" t="s">
        <v>9089</v>
      </c>
    </row>
    <row r="10" spans="1:20" x14ac:dyDescent="0.25">
      <c r="A10" s="1"/>
      <c r="B10" s="1" t="s">
        <v>98</v>
      </c>
      <c r="C10" s="1"/>
      <c r="D10" s="1"/>
      <c r="E10" s="1"/>
      <c r="G10" t="s">
        <v>9008</v>
      </c>
      <c r="I10" s="31">
        <v>7449044990</v>
      </c>
      <c r="J10" s="31" t="s">
        <v>8724</v>
      </c>
      <c r="K10" t="str">
        <f t="shared" si="0"/>
        <v>7449044990НАУЧНО-ПРОИЗВОДСТВЕННОЕ ОБЪЕДИНЕНИЕ «ЭЛЕКТРОМАШИНА», Г. ЧЕЛЯБИНСК</v>
      </c>
      <c r="L10" t="e">
        <f>IF(VLOOKUP(J10,#REF!,1,FALSE)=J10,"да","нет")</f>
        <v>#REF!</v>
      </c>
      <c r="M10" t="str">
        <f>IF(VLOOKUP(J10,Таблица13453[[гр.3]:[гр.4]],1,FALSE)=J10,"да","нет")</f>
        <v>да</v>
      </c>
      <c r="N10" t="str">
        <f>IF(VLOOKUP(J10,Таблица1346[[гр.3]:[гр.4]],1,FALSE)=J10,"да","нет")</f>
        <v>да</v>
      </c>
      <c r="O10">
        <f>IF(VLOOKUP('Выпадающие списки'!J10,'Свод ФПМ'!$B$4:$C$550,1,FALSE)=J10,1,0)</f>
        <v>1</v>
      </c>
      <c r="Q10" s="1" t="s">
        <v>98</v>
      </c>
      <c r="S10" s="31">
        <v>7449044990</v>
      </c>
      <c r="T10" s="31" t="s">
        <v>8724</v>
      </c>
    </row>
    <row r="11" spans="1:20" x14ac:dyDescent="0.25">
      <c r="A11" s="1"/>
      <c r="B11" s="1" t="s">
        <v>99</v>
      </c>
      <c r="C11" s="1"/>
      <c r="D11" s="1"/>
      <c r="E11" s="1"/>
      <c r="G11" t="s">
        <v>9009</v>
      </c>
      <c r="I11" s="31">
        <v>7452033815</v>
      </c>
      <c r="J11" s="31" t="s">
        <v>8746</v>
      </c>
      <c r="K11" t="str">
        <f t="shared" si="0"/>
        <v>7452033815СПЕЦИАЛЬНОЕ КОНСТРУКТОРСКОЕ БЮРО «ТУРБИНА», Г. ЧЕЛЯБИНСК</v>
      </c>
      <c r="L11" t="e">
        <f>IF(VLOOKUP(J11,#REF!,1,FALSE)=J11,"да","нет")</f>
        <v>#REF!</v>
      </c>
      <c r="M11" t="str">
        <f>IF(VLOOKUP(J11,Таблица13453[[гр.3]:[гр.4]],1,FALSE)=J11,"да","нет")</f>
        <v>да</v>
      </c>
      <c r="N11" t="e">
        <f>IF(VLOOKUP(J11,Таблица1346[[гр.3]:[гр.4]],1,FALSE)=J11,"да","нет")</f>
        <v>#N/A</v>
      </c>
      <c r="O11">
        <f>IF(VLOOKUP('Выпадающие списки'!J11,'Свод ФПМ'!$B$4:$C$550,1,FALSE)=J11,1,0)</f>
        <v>1</v>
      </c>
      <c r="Q11" s="1" t="s">
        <v>99</v>
      </c>
      <c r="S11" s="31">
        <v>7452033815</v>
      </c>
      <c r="T11" s="31" t="s">
        <v>8746</v>
      </c>
    </row>
    <row r="12" spans="1:20" x14ac:dyDescent="0.25">
      <c r="A12" s="1"/>
      <c r="B12" s="1" t="s">
        <v>100</v>
      </c>
      <c r="C12" s="1"/>
      <c r="D12" s="1"/>
      <c r="E12" s="1"/>
      <c r="G12" t="s">
        <v>9010</v>
      </c>
      <c r="I12" s="31">
        <v>7449006184</v>
      </c>
      <c r="J12" s="31" t="s">
        <v>8719</v>
      </c>
      <c r="K12" t="str">
        <f t="shared" si="0"/>
        <v>7449006184ЧЕЛЯБИНСКИЙ КУЗНЕЧНО-ПРЕССОВЫЙ ЗАВОД, Г. ЧЕЛЯБИНСК</v>
      </c>
      <c r="L12" t="e">
        <f>IF(VLOOKUP(J12,#REF!,1,FALSE)=J12,"да","нет")</f>
        <v>#REF!</v>
      </c>
      <c r="M12" t="str">
        <f>IF(VLOOKUP(J12,Таблица13453[[гр.3]:[гр.4]],1,FALSE)=J12,"да","нет")</f>
        <v>да</v>
      </c>
      <c r="N12" t="str">
        <f>IF(VLOOKUP(J12,Таблица1346[[гр.3]:[гр.4]],1,FALSE)=J12,"да","нет")</f>
        <v>да</v>
      </c>
      <c r="O12">
        <f>IF(VLOOKUP('Выпадающие списки'!J12,'Свод ФПМ'!$B$4:$C$550,1,FALSE)=J12,1,0)</f>
        <v>1</v>
      </c>
      <c r="Q12" s="1" t="s">
        <v>100</v>
      </c>
      <c r="S12" s="31">
        <v>7449006184</v>
      </c>
      <c r="T12" s="31" t="s">
        <v>8719</v>
      </c>
    </row>
    <row r="13" spans="1:20" x14ac:dyDescent="0.25">
      <c r="A13" s="1"/>
      <c r="B13" s="1" t="s">
        <v>101</v>
      </c>
      <c r="C13" s="1"/>
      <c r="D13" s="1"/>
      <c r="E13" s="1"/>
      <c r="G13" t="s">
        <v>9011</v>
      </c>
      <c r="I13" s="31">
        <v>6623029538</v>
      </c>
      <c r="J13" s="31" t="s">
        <v>9090</v>
      </c>
      <c r="K13" t="str">
        <f t="shared" si="0"/>
        <v>6623029538ЧЕЛЯБИНСКИЙ ФИЛИАЛ АО «НАУЧНО-ПРОИЗВОДСТВЕННАЯ КОРПОРАЦИЯ «УРАЛВАГОНЗАВОД», Г. ЧЕЛЯБИНСК</v>
      </c>
      <c r="L13" t="e">
        <f>IF(VLOOKUP(J13,#REF!,1,FALSE)=J13,"да","нет")</f>
        <v>#REF!</v>
      </c>
      <c r="M13" t="e">
        <f>IF(VLOOKUP(J13,Таблица13453[[гр.3]:[гр.4]],1,FALSE)=J13,"да","нет")</f>
        <v>#N/A</v>
      </c>
      <c r="N13" t="e">
        <f>IF(VLOOKUP(J13,Таблица1346[[гр.3]:[гр.4]],1,FALSE)=J13,"да","нет")</f>
        <v>#N/A</v>
      </c>
      <c r="O13" t="e">
        <f>IF(VLOOKUP('Выпадающие списки'!J13,'Свод ФПМ'!$B$4:$C$550,1,FALSE)=J13,1,0)</f>
        <v>#N/A</v>
      </c>
      <c r="Q13" s="1" t="s">
        <v>101</v>
      </c>
      <c r="S13" s="31">
        <v>6623029538</v>
      </c>
      <c r="T13" s="31" t="s">
        <v>9090</v>
      </c>
    </row>
    <row r="14" spans="1:20" x14ac:dyDescent="0.25">
      <c r="A14" s="1"/>
      <c r="B14" s="1" t="s">
        <v>102</v>
      </c>
      <c r="C14" s="1"/>
      <c r="D14" s="1"/>
      <c r="E14" s="1"/>
      <c r="G14" t="s">
        <v>9012</v>
      </c>
      <c r="I14" s="31">
        <v>7449016055</v>
      </c>
      <c r="J14" s="31" t="s">
        <v>9091</v>
      </c>
      <c r="K14" t="str">
        <f t="shared" si="0"/>
        <v>7449016055ЭЛЕКТРОМАШИНА, Г. ЧЕЛЯБИНСК</v>
      </c>
      <c r="L14" t="e">
        <f>IF(VLOOKUP(J14,#REF!,1,FALSE)=J14,"да","нет")</f>
        <v>#REF!</v>
      </c>
      <c r="M14" t="str">
        <f>IF(VLOOKUP(J14,Таблица13453[[гр.3]:[гр.4]],1,FALSE)=J14,"да","нет")</f>
        <v>да</v>
      </c>
      <c r="N14" t="e">
        <f>IF(VLOOKUP(J14,Таблица1346[[гр.3]:[гр.4]],1,FALSE)=J14,"да","нет")</f>
        <v>#N/A</v>
      </c>
      <c r="O14">
        <f>IF(VLOOKUP('Выпадающие списки'!J14,'Свод ФПМ'!$B$4:$C$550,1,FALSE)=J14,1,0)</f>
        <v>1</v>
      </c>
      <c r="Q14" s="1" t="s">
        <v>102</v>
      </c>
      <c r="S14" s="31">
        <v>7449016055</v>
      </c>
      <c r="T14" s="31" t="s">
        <v>9091</v>
      </c>
    </row>
    <row r="15" spans="1:20" x14ac:dyDescent="0.25">
      <c r="A15" s="1"/>
      <c r="B15" s="1" t="s">
        <v>103</v>
      </c>
      <c r="C15" s="1"/>
      <c r="D15" s="1"/>
      <c r="E15" s="1"/>
      <c r="G15" t="s">
        <v>9013</v>
      </c>
      <c r="I15" s="31">
        <v>7447103217</v>
      </c>
      <c r="J15" s="31" t="s">
        <v>9092</v>
      </c>
      <c r="K15" t="str">
        <f t="shared" si="0"/>
        <v>7447103217ОБЩЕСТВО С ОГРАНИЧЕННОЙ ОТВЕТСТВЕННОСТЬЮ «АВТО-РЕМОНТ», Г. ЧЕЛЯБИНСК</v>
      </c>
      <c r="L15" t="e">
        <f>IF(VLOOKUP(J15,#REF!,1,FALSE)=J15,"да","нет")</f>
        <v>#REF!</v>
      </c>
      <c r="M15" t="e">
        <f>IF(VLOOKUP(J15,Таблица13453[[гр.3]:[гр.4]],1,FALSE)=J15,"да","нет")</f>
        <v>#N/A</v>
      </c>
      <c r="N15" t="e">
        <f>IF(VLOOKUP(J15,Таблица1346[[гр.3]:[гр.4]],1,FALSE)=J15,"да","нет")</f>
        <v>#N/A</v>
      </c>
      <c r="O15" t="e">
        <f>IF(VLOOKUP('Выпадающие списки'!J15,'Свод ФПМ'!$B$4:$C$550,1,FALSE)=J15,1,0)</f>
        <v>#N/A</v>
      </c>
      <c r="Q15" s="1" t="s">
        <v>103</v>
      </c>
      <c r="S15" s="31">
        <v>7447103217</v>
      </c>
      <c r="T15" s="31" t="s">
        <v>9092</v>
      </c>
    </row>
    <row r="16" spans="1:20" x14ac:dyDescent="0.25">
      <c r="A16" s="1"/>
      <c r="B16" s="1" t="s">
        <v>104</v>
      </c>
      <c r="C16" s="1"/>
      <c r="D16" s="1"/>
      <c r="E16" s="1"/>
      <c r="G16" t="s">
        <v>9014</v>
      </c>
      <c r="I16" s="31">
        <v>7457004818</v>
      </c>
      <c r="J16" s="31" t="s">
        <v>9093</v>
      </c>
      <c r="K16" t="str">
        <f t="shared" si="0"/>
        <v>7457004818ОБЩЕСТВО С ОГРАНИЧЕННОЙ ОТВЕТСТВЕННОСТЬЮ НАУЧНО-ПРОИЗВОДСТВЕННОЕ ОБЪЕДИНЕНИЕ «ЗЮРАТКУЛЬ», Г. САТКА, ЧЕЛЯБИНСКАЯ ОБЛАСТЬ</v>
      </c>
      <c r="L16" t="e">
        <f>IF(VLOOKUP(J16,#REF!,1,FALSE)=J16,"да","нет")</f>
        <v>#REF!</v>
      </c>
      <c r="M16" t="e">
        <f>IF(VLOOKUP(J16,Таблица13453[[гр.3]:[гр.4]],1,FALSE)=J16,"да","нет")</f>
        <v>#N/A</v>
      </c>
      <c r="N16" t="e">
        <f>IF(VLOOKUP(J16,Таблица1346[[гр.3]:[гр.4]],1,FALSE)=J16,"да","нет")</f>
        <v>#N/A</v>
      </c>
      <c r="O16" t="e">
        <f>IF(VLOOKUP('Выпадающие списки'!J16,'Свод ФПМ'!$B$4:$C$550,1,FALSE)=J16,1,0)</f>
        <v>#N/A</v>
      </c>
      <c r="Q16" s="1" t="s">
        <v>104</v>
      </c>
      <c r="S16" s="31">
        <v>7457004818</v>
      </c>
      <c r="T16" s="31" t="s">
        <v>9093</v>
      </c>
    </row>
    <row r="17" spans="1:20" x14ac:dyDescent="0.25">
      <c r="A17" s="1"/>
      <c r="B17" s="1" t="s">
        <v>105</v>
      </c>
      <c r="C17" s="1"/>
      <c r="D17" s="1"/>
      <c r="E17" s="1"/>
      <c r="G17" t="s">
        <v>9015</v>
      </c>
      <c r="I17" s="31">
        <v>7452002091</v>
      </c>
      <c r="J17" s="31" t="s">
        <v>9094</v>
      </c>
      <c r="K17" t="str">
        <f t="shared" si="0"/>
        <v>7452002091ОБЩЕСТВО С ОГРАНИЧЕННОЙ ОТВЕТСТВЕННОСТЬЮ НАУЧНО-ПРОИЗВОДСТВЕННОЕ ПРЕДПРИЯТИЕ «РЕЗОНАНС», Г. ЧЕЛЯБИНСК</v>
      </c>
      <c r="L17" t="e">
        <f>IF(VLOOKUP(J17,#REF!,1,FALSE)=J17,"да","нет")</f>
        <v>#REF!</v>
      </c>
      <c r="M17" t="e">
        <f>IF(VLOOKUP(J17,Таблица13453[[гр.3]:[гр.4]],1,FALSE)=J17,"да","нет")</f>
        <v>#N/A</v>
      </c>
      <c r="N17" t="e">
        <f>IF(VLOOKUP(J17,Таблица1346[[гр.3]:[гр.4]],1,FALSE)=J17,"да","нет")</f>
        <v>#N/A</v>
      </c>
      <c r="O17" t="e">
        <f>IF(VLOOKUP('Выпадающие списки'!J17,'Свод ФПМ'!$B$4:$C$550,1,FALSE)=J17,1,0)</f>
        <v>#N/A</v>
      </c>
      <c r="Q17" s="1" t="s">
        <v>105</v>
      </c>
      <c r="S17" s="31">
        <v>7452002091</v>
      </c>
      <c r="T17" s="31" t="s">
        <v>9094</v>
      </c>
    </row>
    <row r="18" spans="1:20" x14ac:dyDescent="0.25">
      <c r="A18" s="1"/>
      <c r="B18" s="1" t="s">
        <v>106</v>
      </c>
      <c r="C18" s="1"/>
      <c r="D18" s="1"/>
      <c r="E18" s="1"/>
      <c r="G18" t="s">
        <v>9016</v>
      </c>
      <c r="I18" s="31">
        <v>7450047354</v>
      </c>
      <c r="J18" s="31" t="s">
        <v>9095</v>
      </c>
      <c r="K18" t="str">
        <f t="shared" si="0"/>
        <v>7450047354ОБЩЕСТВО С ОГРАНИЧЕННОЙ ОТВЕТСТВЕННОСТЬЮ «СТРОЙАРСЕНАЛ», С. ДОЛГОДЕРЕВЕНСКОЕ, ЧЕЛЯБИНСКАЯ ОБЛАСТЬ</v>
      </c>
      <c r="L18" t="e">
        <f>IF(VLOOKUP(J18,#REF!,1,FALSE)=J18,"да","нет")</f>
        <v>#REF!</v>
      </c>
      <c r="M18" t="e">
        <f>IF(VLOOKUP(J18,Таблица13453[[гр.3]:[гр.4]],1,FALSE)=J18,"да","нет")</f>
        <v>#N/A</v>
      </c>
      <c r="N18" t="e">
        <f>IF(VLOOKUP(J18,Таблица1346[[гр.3]:[гр.4]],1,FALSE)=J18,"да","нет")</f>
        <v>#N/A</v>
      </c>
      <c r="O18" t="e">
        <f>IF(VLOOKUP('Выпадающие списки'!J18,'Свод ФПМ'!$B$4:$C$550,1,FALSE)=J18,1,0)</f>
        <v>#N/A</v>
      </c>
      <c r="Q18" s="1" t="s">
        <v>106</v>
      </c>
      <c r="S18" s="31">
        <v>7450047354</v>
      </c>
      <c r="T18" s="31" t="s">
        <v>9095</v>
      </c>
    </row>
    <row r="19" spans="1:20" x14ac:dyDescent="0.25">
      <c r="A19" s="1"/>
      <c r="B19" s="1" t="s">
        <v>107</v>
      </c>
      <c r="C19" s="1"/>
      <c r="D19" s="1"/>
      <c r="E19" s="1"/>
      <c r="G19" t="s">
        <v>9017</v>
      </c>
      <c r="I19" s="31">
        <v>7452027843</v>
      </c>
      <c r="J19" s="31" t="s">
        <v>8739</v>
      </c>
      <c r="K19" t="str">
        <f t="shared" si="0"/>
        <v>7452027843ОБЩЕСТВО С ОГРАНИЧЕННОЙ ОТВЕТСТВЕННОСТЬЮ «ЧЕЛЯБИНСКИЙ ТРАКТОРНЫЙ ЗАВОД-УРАЛТРАК», Г. ЧЕЛЯБИНСК</v>
      </c>
      <c r="L19" t="e">
        <f>IF(VLOOKUP(J19,#REF!,1,FALSE)=J19,"да","нет")</f>
        <v>#REF!</v>
      </c>
      <c r="M19" t="str">
        <f>IF(VLOOKUP(J19,Таблица13453[[гр.3]:[гр.4]],1,FALSE)=J19,"да","нет")</f>
        <v>да</v>
      </c>
      <c r="N19" t="e">
        <f>IF(VLOOKUP(J19,Таблица1346[[гр.3]:[гр.4]],1,FALSE)=J19,"да","нет")</f>
        <v>#N/A</v>
      </c>
      <c r="O19">
        <f>IF(VLOOKUP('Выпадающие списки'!J19,'Свод ФПМ'!$B$4:$C$550,1,FALSE)=J19,1,0)</f>
        <v>1</v>
      </c>
      <c r="Q19" s="1" t="s">
        <v>107</v>
      </c>
      <c r="S19" s="31">
        <v>7452027843</v>
      </c>
      <c r="T19" s="31" t="s">
        <v>8739</v>
      </c>
    </row>
    <row r="20" spans="1:20" x14ac:dyDescent="0.25">
      <c r="A20" s="1"/>
      <c r="B20" s="1" t="s">
        <v>108</v>
      </c>
      <c r="C20" s="1"/>
      <c r="D20" s="1"/>
      <c r="E20" s="1"/>
      <c r="G20" t="s">
        <v>9018</v>
      </c>
      <c r="I20" s="31">
        <v>7401011796</v>
      </c>
      <c r="J20" s="31" t="s">
        <v>8688</v>
      </c>
      <c r="K20" t="str">
        <f t="shared" si="0"/>
        <v>7401011796АШИНСКИЙ ЗАВОД СВЕТОТЕХНИКИ, Г. АША, ЧЕЛЯБИНСКАЯ ОБЛАСТЬ</v>
      </c>
      <c r="L20" t="e">
        <f>IF(VLOOKUP(J20,#REF!,1,FALSE)=J20,"да","нет")</f>
        <v>#REF!</v>
      </c>
      <c r="M20" t="str">
        <f>IF(VLOOKUP(J20,Таблица13453[[гр.3]:[гр.4]],1,FALSE)=J20,"да","нет")</f>
        <v>да</v>
      </c>
      <c r="N20" t="str">
        <f>IF(VLOOKUP(J20,Таблица1346[[гр.3]:[гр.4]],1,FALSE)=J20,"да","нет")</f>
        <v>да</v>
      </c>
      <c r="O20">
        <f>IF(VLOOKUP('Выпадающие списки'!J20,'Свод ФПМ'!$B$4:$C$550,1,FALSE)=J20,1,0)</f>
        <v>1</v>
      </c>
      <c r="Q20" s="1" t="s">
        <v>108</v>
      </c>
      <c r="S20" s="31">
        <v>7401011796</v>
      </c>
      <c r="T20" s="31" t="s">
        <v>8688</v>
      </c>
    </row>
    <row r="21" spans="1:20" x14ac:dyDescent="0.25">
      <c r="A21" s="1"/>
      <c r="B21" s="1" t="s">
        <v>109</v>
      </c>
      <c r="C21" s="1"/>
      <c r="D21" s="1"/>
      <c r="E21" s="1"/>
      <c r="G21" t="s">
        <v>9019</v>
      </c>
      <c r="I21" s="31">
        <v>7453012173</v>
      </c>
      <c r="J21" s="31" t="s">
        <v>8751</v>
      </c>
      <c r="K21" t="str">
        <f t="shared" si="0"/>
        <v>7453012173НАУЧНО-ИССЛЕДОВАТЕЛЬСКИЙ ИНСТИТУТ ПО ИЗМЕРИТЕЛЬНОЙ ТЕХНИКЕ - РАДИОТЕХНИЧЕСКИЕ КОМПЛЕКСЫ ИМЕНИ А.М. БРЕЙГИНА, Г. ЧЕЛЯБИНСК</v>
      </c>
      <c r="L21" t="e">
        <f>IF(VLOOKUP(J21,#REF!,1,FALSE)=J21,"да","нет")</f>
        <v>#REF!</v>
      </c>
      <c r="M21" t="str">
        <f>IF(VLOOKUP(J21,Таблица13453[[гр.3]:[гр.4]],1,FALSE)=J21,"да","нет")</f>
        <v>да</v>
      </c>
      <c r="N21" t="e">
        <f>IF(VLOOKUP(J21,Таблица1346[[гр.3]:[гр.4]],1,FALSE)=J21,"да","нет")</f>
        <v>#N/A</v>
      </c>
      <c r="O21">
        <f>IF(VLOOKUP('Выпадающие списки'!J21,'Свод ФПМ'!$B$4:$C$550,1,FALSE)=J21,1,0)</f>
        <v>1</v>
      </c>
      <c r="Q21" s="1" t="s">
        <v>109</v>
      </c>
      <c r="S21" s="31">
        <v>7453012173</v>
      </c>
      <c r="T21" s="31" t="s">
        <v>8751</v>
      </c>
    </row>
    <row r="22" spans="1:20" x14ac:dyDescent="0.25">
      <c r="A22" s="1"/>
      <c r="B22" s="1" t="s">
        <v>110</v>
      </c>
      <c r="C22" s="1"/>
      <c r="D22" s="1"/>
      <c r="E22" s="1"/>
      <c r="G22" t="s">
        <v>9020</v>
      </c>
      <c r="I22" s="31">
        <v>7409002190</v>
      </c>
      <c r="J22" s="31" t="s">
        <v>9096</v>
      </c>
      <c r="K22" t="str">
        <f t="shared" si="0"/>
        <v>7409002190РАДИЙ, Г. КАСЛИ, ЧЕЛЯБИНСКАЯ ОБЛАСТЬ</v>
      </c>
      <c r="L22" t="e">
        <f>IF(VLOOKUP(J22,#REF!,1,FALSE)=J22,"да","нет")</f>
        <v>#REF!</v>
      </c>
      <c r="M22" t="str">
        <f>IF(VLOOKUP(J22,Таблица13453[[гр.3]:[гр.4]],1,FALSE)=J22,"да","нет")</f>
        <v>да</v>
      </c>
      <c r="N22" t="str">
        <f>IF(VLOOKUP(J22,Таблица1346[[гр.3]:[гр.4]],1,FALSE)=J22,"да","нет")</f>
        <v>да</v>
      </c>
      <c r="O22">
        <f>IF(VLOOKUP('Выпадающие списки'!J22,'Свод ФПМ'!$B$4:$C$550,1,FALSE)=J22,1,0)</f>
        <v>1</v>
      </c>
      <c r="Q22" s="1" t="s">
        <v>110</v>
      </c>
      <c r="S22" s="31">
        <v>7409002190</v>
      </c>
      <c r="T22" s="31" t="s">
        <v>9096</v>
      </c>
    </row>
    <row r="23" spans="1:20" x14ac:dyDescent="0.25">
      <c r="A23" s="1"/>
      <c r="B23" s="1" t="s">
        <v>111</v>
      </c>
      <c r="C23" s="1"/>
      <c r="D23" s="1"/>
      <c r="E23" s="1"/>
      <c r="G23" t="s">
        <v>9021</v>
      </c>
      <c r="I23" s="31">
        <v>7452054678</v>
      </c>
      <c r="J23" s="31" t="s">
        <v>8748</v>
      </c>
      <c r="K23" t="str">
        <f t="shared" si="0"/>
        <v>7452054678РАДИОЗАВОД, Г. КЫШТЫМ, ЧЕЛЯБИНСКАЯ ОБЛАСТЬ</v>
      </c>
      <c r="L23" t="e">
        <f>IF(VLOOKUP(J23,#REF!,1,FALSE)=J23,"да","нет")</f>
        <v>#REF!</v>
      </c>
      <c r="M23" t="str">
        <f>IF(VLOOKUP(J23,Таблица13453[[гр.3]:[гр.4]],1,FALSE)=J23,"да","нет")</f>
        <v>да</v>
      </c>
      <c r="N23" t="str">
        <f>IF(VLOOKUP(J23,Таблица1346[[гр.3]:[гр.4]],1,FALSE)=J23,"да","нет")</f>
        <v>да</v>
      </c>
      <c r="O23">
        <f>IF(VLOOKUP('Выпадающие списки'!J23,'Свод ФПМ'!$B$4:$C$550,1,FALSE)=J23,1,0)</f>
        <v>1</v>
      </c>
      <c r="Q23" s="1" t="s">
        <v>111</v>
      </c>
      <c r="S23" s="31">
        <v>7452054678</v>
      </c>
      <c r="T23" s="31" t="s">
        <v>8748</v>
      </c>
    </row>
    <row r="24" spans="1:20" x14ac:dyDescent="0.25">
      <c r="A24" s="1"/>
      <c r="B24" s="1" t="s">
        <v>112</v>
      </c>
      <c r="C24" s="1"/>
      <c r="D24" s="1"/>
      <c r="E24" s="1"/>
      <c r="G24" t="s">
        <v>9022</v>
      </c>
      <c r="I24" s="31">
        <v>7415015198</v>
      </c>
      <c r="J24" s="31" t="s">
        <v>8700</v>
      </c>
      <c r="K24" t="str">
        <f t="shared" si="0"/>
        <v>7415015198СОЕДИНИТЕЛЬ, Г. МИАСС, ЧЕЛЯБИНСКАЯ ОБЛАСТЬ</v>
      </c>
      <c r="L24" t="e">
        <f>IF(VLOOKUP(J24,#REF!,1,FALSE)=J24,"да","нет")</f>
        <v>#REF!</v>
      </c>
      <c r="M24" t="str">
        <f>IF(VLOOKUP(J24,Таблица13453[[гр.3]:[гр.4]],1,FALSE)=J24,"да","нет")</f>
        <v>да</v>
      </c>
      <c r="N24" t="e">
        <f>IF(VLOOKUP(J24,Таблица1346[[гр.3]:[гр.4]],1,FALSE)=J24,"да","нет")</f>
        <v>#N/A</v>
      </c>
      <c r="O24">
        <f>IF(VLOOKUP('Выпадающие списки'!J24,'Свод ФПМ'!$B$4:$C$550,1,FALSE)=J24,1,0)</f>
        <v>1</v>
      </c>
      <c r="Q24" s="1" t="s">
        <v>112</v>
      </c>
      <c r="S24" s="31">
        <v>7415015198</v>
      </c>
      <c r="T24" s="31" t="s">
        <v>8700</v>
      </c>
    </row>
    <row r="25" spans="1:20" x14ac:dyDescent="0.25">
      <c r="A25" s="1"/>
      <c r="B25" s="1" t="s">
        <v>113</v>
      </c>
      <c r="C25" s="1"/>
      <c r="D25" s="1"/>
      <c r="E25" s="1"/>
      <c r="G25" t="s">
        <v>9023</v>
      </c>
      <c r="I25" s="31">
        <v>7453140915</v>
      </c>
      <c r="J25" s="31" t="s">
        <v>8753</v>
      </c>
      <c r="K25" t="str">
        <f t="shared" si="0"/>
        <v>7453140915ЧЕЛЯБИНСКИЙ РАДИОЗАВОД «ПОЛЕТ», Г. ЧЕЛЯБИНСК</v>
      </c>
      <c r="L25" t="e">
        <f>IF(VLOOKUP(J25,#REF!,1,FALSE)=J25,"да","нет")</f>
        <v>#REF!</v>
      </c>
      <c r="M25" t="str">
        <f>IF(VLOOKUP(J25,Таблица13453[[гр.3]:[гр.4]],1,FALSE)=J25,"да","нет")</f>
        <v>да</v>
      </c>
      <c r="N25" t="e">
        <f>IF(VLOOKUP(J25,Таблица1346[[гр.3]:[гр.4]],1,FALSE)=J25,"да","нет")</f>
        <v>#N/A</v>
      </c>
      <c r="O25">
        <f>IF(VLOOKUP('Выпадающие списки'!J25,'Свод ФПМ'!$B$4:$C$550,1,FALSE)=J25,1,0)</f>
        <v>1</v>
      </c>
      <c r="Q25" s="1" t="s">
        <v>113</v>
      </c>
      <c r="S25" s="31">
        <v>7453140915</v>
      </c>
      <c r="T25" s="31" t="s">
        <v>8753</v>
      </c>
    </row>
    <row r="26" spans="1:20" x14ac:dyDescent="0.25">
      <c r="A26" s="1"/>
      <c r="B26" s="1" t="s">
        <v>114</v>
      </c>
      <c r="C26" s="1"/>
      <c r="D26" s="1"/>
      <c r="E26" s="1"/>
      <c r="G26" t="s">
        <v>9024</v>
      </c>
      <c r="I26" s="31">
        <v>7424004851</v>
      </c>
      <c r="J26" s="31" t="s">
        <v>8712</v>
      </c>
      <c r="K26" t="str">
        <f t="shared" si="0"/>
        <v>7424004851ЮЖНОУРАЛЬСКИЙ ЗАВОД РАДИОКЕРАМИКИ, Г. ЮЖНОУРАЛЬСК, ЧЕЛЯБИНСКАЯ ОБЛАСТЬ</v>
      </c>
      <c r="L26" t="e">
        <f>IF(VLOOKUP(J26,#REF!,1,FALSE)=J26,"да","нет")</f>
        <v>#REF!</v>
      </c>
      <c r="M26" t="e">
        <f>IF(VLOOKUP(J26,Таблица13453[[гр.3]:[гр.4]],1,FALSE)=J26,"да","нет")</f>
        <v>#N/A</v>
      </c>
      <c r="N26" t="e">
        <f>IF(VLOOKUP(J26,Таблица1346[[гр.3]:[гр.4]],1,FALSE)=J26,"да","нет")</f>
        <v>#N/A</v>
      </c>
      <c r="O26" t="e">
        <f>IF(VLOOKUP('Выпадающие списки'!J26,'Свод ФПМ'!$B$4:$C$550,1,FALSE)=J26,1,0)</f>
        <v>#N/A</v>
      </c>
      <c r="Q26" s="1" t="s">
        <v>114</v>
      </c>
      <c r="S26" s="31">
        <v>7424004851</v>
      </c>
      <c r="T26" s="31" t="s">
        <v>8712</v>
      </c>
    </row>
    <row r="27" spans="1:20" x14ac:dyDescent="0.25">
      <c r="A27" s="1"/>
      <c r="B27" s="1" t="s">
        <v>115</v>
      </c>
      <c r="C27" s="1"/>
      <c r="D27" s="1"/>
      <c r="E27" s="1"/>
      <c r="G27" t="s">
        <v>9025</v>
      </c>
      <c r="I27" s="31">
        <v>7415028920</v>
      </c>
      <c r="J27" s="31" t="s">
        <v>9097</v>
      </c>
      <c r="K27" t="str">
        <f t="shared" si="0"/>
        <v>7415028920ЗАКРЫТОЕ АКЦИОНЕРНОЕ ОБЩЕСТВО «ЛАМИНАРНЫЕ СИСТЕМЫ», Г. МИАСС, ЧЕЛЯБИНСКАЯ ОБЛАСТЬ</v>
      </c>
      <c r="L27" t="e">
        <f>IF(VLOOKUP(J27,#REF!,1,FALSE)=J27,"да","нет")</f>
        <v>#REF!</v>
      </c>
      <c r="M27" t="e">
        <f>IF(VLOOKUP(J27,Таблица13453[[гр.3]:[гр.4]],1,FALSE)=J27,"да","нет")</f>
        <v>#N/A</v>
      </c>
      <c r="N27" t="e">
        <f>IF(VLOOKUP(J27,Таблица1346[[гр.3]:[гр.4]],1,FALSE)=J27,"да","нет")</f>
        <v>#N/A</v>
      </c>
      <c r="O27" t="e">
        <f>IF(VLOOKUP('Выпадающие списки'!J27,'Свод ФПМ'!$B$4:$C$550,1,FALSE)=J27,1,0)</f>
        <v>#N/A</v>
      </c>
      <c r="Q27" s="1" t="s">
        <v>115</v>
      </c>
      <c r="S27" s="31">
        <v>7415028920</v>
      </c>
      <c r="T27" s="31" t="s">
        <v>9097</v>
      </c>
    </row>
    <row r="28" spans="1:20" x14ac:dyDescent="0.25">
      <c r="A28" s="1"/>
      <c r="B28" s="1" t="s">
        <v>116</v>
      </c>
      <c r="C28" s="1"/>
      <c r="D28" s="1"/>
      <c r="E28" s="1"/>
      <c r="G28" t="s">
        <v>9026</v>
      </c>
      <c r="I28" s="31">
        <v>7450028665</v>
      </c>
      <c r="J28" s="31" t="s">
        <v>9098</v>
      </c>
      <c r="K28" t="str">
        <f t="shared" si="0"/>
        <v>7450028665ОБЩЕСТВО С ОГРАНИЧЕННОЙ ОТВЕТСТВЕННОСТЬЮ «ЛАБОРАТОРИЯ СПЕЦИАЛЬНОЙ МЕТАЛЛУРГИИ», Г. ЧЕЛЯБИНСК</v>
      </c>
      <c r="L28" t="e">
        <f>IF(VLOOKUP(J28,#REF!,1,FALSE)=J28,"да","нет")</f>
        <v>#REF!</v>
      </c>
      <c r="M28" t="e">
        <f>IF(VLOOKUP(J28,Таблица13453[[гр.3]:[гр.4]],1,FALSE)=J28,"да","нет")</f>
        <v>#N/A</v>
      </c>
      <c r="N28" t="e">
        <f>IF(VLOOKUP(J28,Таблица1346[[гр.3]:[гр.4]],1,FALSE)=J28,"да","нет")</f>
        <v>#N/A</v>
      </c>
      <c r="O28" t="e">
        <f>IF(VLOOKUP('Выпадающие списки'!J28,'Свод ФПМ'!$B$4:$C$550,1,FALSE)=J28,1,0)</f>
        <v>#N/A</v>
      </c>
      <c r="Q28" s="1" t="s">
        <v>116</v>
      </c>
      <c r="S28" s="31">
        <v>7450028665</v>
      </c>
      <c r="T28" s="31" t="s">
        <v>9098</v>
      </c>
    </row>
    <row r="29" spans="1:20" x14ac:dyDescent="0.25">
      <c r="A29" s="1"/>
      <c r="B29" s="1" t="s">
        <v>117</v>
      </c>
      <c r="C29" s="1"/>
      <c r="D29" s="1"/>
      <c r="E29" s="1"/>
      <c r="G29" t="s">
        <v>9027</v>
      </c>
      <c r="I29" s="31">
        <v>7415058730</v>
      </c>
      <c r="J29" s="31" t="s">
        <v>9099</v>
      </c>
      <c r="K29" t="str">
        <f t="shared" si="0"/>
        <v>7415058730ОБЩЕСТВО С ОГРАНИЧЕННОЙ ОТВЕТСТВЕННОСТЬЮ «МИАССКИЙ ЗАВОД МЕДИЦИНСКОГО ОБОРУДОВАНИЯ», Г. МИАСС, ЧЕЛЯБИНСКАЯ ОБЛАСТЬ</v>
      </c>
      <c r="L29" t="e">
        <f>IF(VLOOKUP(J29,#REF!,1,FALSE)=J29,"да","нет")</f>
        <v>#REF!</v>
      </c>
      <c r="M29" t="e">
        <f>IF(VLOOKUP(J29,Таблица13453[[гр.3]:[гр.4]],1,FALSE)=J29,"да","нет")</f>
        <v>#N/A</v>
      </c>
      <c r="N29" t="e">
        <f>IF(VLOOKUP(J29,Таблица1346[[гр.3]:[гр.4]],1,FALSE)=J29,"да","нет")</f>
        <v>#N/A</v>
      </c>
      <c r="O29" t="e">
        <f>IF(VLOOKUP('Выпадающие списки'!J29,'Свод ФПМ'!$B$4:$C$550,1,FALSE)=J29,1,0)</f>
        <v>#N/A</v>
      </c>
      <c r="Q29" s="1" t="s">
        <v>117</v>
      </c>
      <c r="S29" s="31">
        <v>7415058730</v>
      </c>
      <c r="T29" s="31" t="s">
        <v>9099</v>
      </c>
    </row>
    <row r="30" spans="1:20" x14ac:dyDescent="0.25">
      <c r="A30" s="1"/>
      <c r="B30" s="1" t="s">
        <v>118</v>
      </c>
      <c r="C30" s="1"/>
      <c r="D30" s="1"/>
      <c r="E30" s="1"/>
      <c r="G30" t="s">
        <v>9028</v>
      </c>
      <c r="I30" s="31">
        <v>7415083857</v>
      </c>
      <c r="J30" s="31" t="s">
        <v>9100</v>
      </c>
      <c r="K30" t="str">
        <f t="shared" si="0"/>
        <v>7415083857ОБЩЕСТВО С ОГРАНИЧЕННОЙ ОТВЕТСТВЕННОСТЬЮ «ПРОИЗВОДСТВЕННАЯ ФИРМА «УРАЛКОМПОНЕНТ», Г. МИАСС, ЧЕЛЯБИНСКАЯ ОБЛАСТЬ</v>
      </c>
      <c r="L30" t="e">
        <f>IF(VLOOKUP(J30,#REF!,1,FALSE)=J30,"да","нет")</f>
        <v>#REF!</v>
      </c>
      <c r="M30" t="e">
        <f>IF(VLOOKUP(J30,Таблица13453[[гр.3]:[гр.4]],1,FALSE)=J30,"да","нет")</f>
        <v>#N/A</v>
      </c>
      <c r="N30" t="e">
        <f>IF(VLOOKUP(J30,Таблица1346[[гр.3]:[гр.4]],1,FALSE)=J30,"да","нет")</f>
        <v>#N/A</v>
      </c>
      <c r="O30" t="e">
        <f>IF(VLOOKUP('Выпадающие списки'!J30,'Свод ФПМ'!$B$4:$C$550,1,FALSE)=J30,1,0)</f>
        <v>#N/A</v>
      </c>
      <c r="Q30" s="1" t="s">
        <v>118</v>
      </c>
      <c r="S30" s="31">
        <v>7415083857</v>
      </c>
      <c r="T30" s="31" t="s">
        <v>9100</v>
      </c>
    </row>
    <row r="31" spans="1:20" x14ac:dyDescent="0.25">
      <c r="A31" s="1"/>
      <c r="B31" s="1" t="s">
        <v>119</v>
      </c>
      <c r="C31" s="1"/>
      <c r="D31" s="1"/>
      <c r="E31" s="1"/>
      <c r="G31" t="s">
        <v>9029</v>
      </c>
      <c r="I31" s="31">
        <v>7451395481</v>
      </c>
      <c r="J31" s="31" t="s">
        <v>9101</v>
      </c>
      <c r="K31" t="str">
        <f t="shared" si="0"/>
        <v>7451395481ОБЩЕСТВО С ОГРАНИЧЕННОЙ ОТВЕТСТВЕННОСТЬЮ «РТС-МЕТРОЛОГИЯ», Г. ЧЕЛЯБИНСК</v>
      </c>
      <c r="L31" t="e">
        <f>IF(VLOOKUP(J31,#REF!,1,FALSE)=J31,"да","нет")</f>
        <v>#REF!</v>
      </c>
      <c r="M31" t="e">
        <f>IF(VLOOKUP(J31,Таблица13453[[гр.3]:[гр.4]],1,FALSE)=J31,"да","нет")</f>
        <v>#N/A</v>
      </c>
      <c r="N31" t="e">
        <f>IF(VLOOKUP(J31,Таблица1346[[гр.3]:[гр.4]],1,FALSE)=J31,"да","нет")</f>
        <v>#N/A</v>
      </c>
      <c r="O31" t="e">
        <f>IF(VLOOKUP('Выпадающие списки'!J31,'Свод ФПМ'!$B$4:$C$550,1,FALSE)=J31,1,0)</f>
        <v>#N/A</v>
      </c>
      <c r="Q31" s="1" t="s">
        <v>119</v>
      </c>
      <c r="S31" s="31">
        <v>7451395481</v>
      </c>
      <c r="T31" s="31" t="s">
        <v>9101</v>
      </c>
    </row>
    <row r="32" spans="1:20" x14ac:dyDescent="0.25">
      <c r="A32" s="1"/>
      <c r="B32" s="1" t="s">
        <v>120</v>
      </c>
      <c r="C32" s="1"/>
      <c r="D32" s="1"/>
      <c r="E32" s="1"/>
      <c r="G32" t="s">
        <v>9030</v>
      </c>
      <c r="I32" s="31">
        <v>7453322168</v>
      </c>
      <c r="J32" s="31" t="s">
        <v>9102</v>
      </c>
      <c r="K32" t="str">
        <f t="shared" si="0"/>
        <v>7453322168ОБЩЕСТВО С ОГРАНИЧЕННОЙ ОТВЕТСТВЕННОСТЬЮ «ЧЕЛЯБИНСКИЙ ЗАВОД ПРОМЫШЛЕННОГО ОБОРУДОВАНИЯ», Г. ЧЕЛЯБИНСК</v>
      </c>
      <c r="L32" t="e">
        <f>IF(VLOOKUP(J32,#REF!,1,FALSE)=J32,"да","нет")</f>
        <v>#REF!</v>
      </c>
      <c r="M32" t="e">
        <f>IF(VLOOKUP(J32,Таблица13453[[гр.3]:[гр.4]],1,FALSE)=J32,"да","нет")</f>
        <v>#N/A</v>
      </c>
      <c r="N32" t="e">
        <f>IF(VLOOKUP(J32,Таблица1346[[гр.3]:[гр.4]],1,FALSE)=J32,"да","нет")</f>
        <v>#N/A</v>
      </c>
      <c r="O32" t="e">
        <f>IF(VLOOKUP('Выпадающие списки'!J32,'Свод ФПМ'!$B$4:$C$550,1,FALSE)=J32,1,0)</f>
        <v>#N/A</v>
      </c>
      <c r="Q32" s="1" t="s">
        <v>120</v>
      </c>
      <c r="S32" s="31">
        <v>7453322168</v>
      </c>
      <c r="T32" s="31" t="s">
        <v>9102</v>
      </c>
    </row>
    <row r="33" spans="1:20" x14ac:dyDescent="0.25">
      <c r="A33" s="1"/>
      <c r="B33" s="1" t="s">
        <v>690</v>
      </c>
      <c r="C33" s="1"/>
      <c r="D33" s="1"/>
      <c r="E33" s="1"/>
      <c r="G33" t="s">
        <v>9031</v>
      </c>
      <c r="I33" s="31">
        <v>7448202838</v>
      </c>
      <c r="J33" s="31" t="s">
        <v>9103</v>
      </c>
      <c r="K33" t="str">
        <f t="shared" si="0"/>
        <v>7448202838ОБЩЕСТВО С ОГРАНИЧЕННОЙ ОТВЕТСТВЕННОСТЬЮ «ЧЕЛЯБИНСКИЙ КАЛИБР», Г. ЧЕЛЯБИНСК</v>
      </c>
      <c r="L33" t="e">
        <f>IF(VLOOKUP(J33,#REF!,1,FALSE)=J33,"да","нет")</f>
        <v>#REF!</v>
      </c>
      <c r="M33" t="e">
        <f>IF(VLOOKUP(J33,Таблица13453[[гр.3]:[гр.4]],1,FALSE)=J33,"да","нет")</f>
        <v>#N/A</v>
      </c>
      <c r="N33" t="e">
        <f>IF(VLOOKUP(J33,Таблица1346[[гр.3]:[гр.4]],1,FALSE)=J33,"да","нет")</f>
        <v>#N/A</v>
      </c>
      <c r="O33" t="e">
        <f>IF(VLOOKUP('Выпадающие списки'!J33,'Свод ФПМ'!$B$4:$C$550,1,FALSE)=J33,1,0)</f>
        <v>#N/A</v>
      </c>
      <c r="Q33" s="1" t="s">
        <v>690</v>
      </c>
      <c r="S33" s="31">
        <v>7448202838</v>
      </c>
      <c r="T33" s="31" t="s">
        <v>9103</v>
      </c>
    </row>
    <row r="34" spans="1:20" x14ac:dyDescent="0.25">
      <c r="A34" s="1"/>
      <c r="B34" s="1" t="s">
        <v>691</v>
      </c>
      <c r="C34" s="1"/>
      <c r="D34" s="1"/>
      <c r="E34" s="1"/>
      <c r="G34" t="s">
        <v>9032</v>
      </c>
      <c r="I34" s="31">
        <v>7424030481</v>
      </c>
      <c r="J34" s="31" t="s">
        <v>9104</v>
      </c>
      <c r="K34" t="str">
        <f t="shared" si="0"/>
        <v>7424030481ОБЩЕСТВО С ОГРАНИЧЕННОЙ ОТВЕТСТВЕННОСТЬЮ «ЮЗРК ГРУПП», Г. ЮЖНОУРАЛЬСК, ЧЕЛЯБИНСКАЯ ОБЛАСТЬ</v>
      </c>
      <c r="L34" t="e">
        <f>IF(VLOOKUP(J34,#REF!,1,FALSE)=J34,"да","нет")</f>
        <v>#REF!</v>
      </c>
      <c r="M34" t="str">
        <f>IF(VLOOKUP(J34,Таблица13453[[гр.3]:[гр.4]],1,FALSE)=J34,"да","нет")</f>
        <v>да</v>
      </c>
      <c r="N34" t="e">
        <f>IF(VLOOKUP(J34,Таблица1346[[гр.3]:[гр.4]],1,FALSE)=J34,"да","нет")</f>
        <v>#N/A</v>
      </c>
      <c r="O34">
        <f>IF(VLOOKUP('Выпадающие списки'!J34,'Свод ФПМ'!$B$4:$C$550,1,FALSE)=J34,1,0)</f>
        <v>1</v>
      </c>
      <c r="Q34" s="1" t="s">
        <v>691</v>
      </c>
      <c r="S34" s="31">
        <v>7424030481</v>
      </c>
      <c r="T34" s="31" t="s">
        <v>9104</v>
      </c>
    </row>
    <row r="35" spans="1:20" x14ac:dyDescent="0.25">
      <c r="A35" s="1"/>
      <c r="B35" s="1" t="s">
        <v>692</v>
      </c>
      <c r="C35" s="1"/>
      <c r="D35" s="1"/>
      <c r="E35" s="1"/>
      <c r="G35" t="s">
        <v>9033</v>
      </c>
      <c r="I35" s="31">
        <v>7402006277</v>
      </c>
      <c r="J35" s="31" t="s">
        <v>8689</v>
      </c>
      <c r="K35" t="str">
        <f t="shared" si="0"/>
        <v>7402006277ВЕРХНЕУФАЛЕЙСКИЙ ЗАВОД «УРАЛЭЛЕМЕНТ», Г. ВЕРХНИЙ УФАЛЕЙ, ЧЕЛЯБИНСКАЯ ОБЛАСТЬ</v>
      </c>
      <c r="L35" t="e">
        <f>IF(VLOOKUP(J35,#REF!,1,FALSE)=J35,"да","нет")</f>
        <v>#REF!</v>
      </c>
      <c r="M35" t="str">
        <f>IF(VLOOKUP(J35,Таблица13453[[гр.3]:[гр.4]],1,FALSE)=J35,"да","нет")</f>
        <v>да</v>
      </c>
      <c r="N35" t="e">
        <f>IF(VLOOKUP(J35,Таблица1346[[гр.3]:[гр.4]],1,FALSE)=J35,"да","нет")</f>
        <v>#N/A</v>
      </c>
      <c r="O35">
        <f>IF(VLOOKUP('Выпадающие списки'!J35,'Свод ФПМ'!$B$4:$C$550,1,FALSE)=J35,1,0)</f>
        <v>1</v>
      </c>
      <c r="Q35" s="1" t="s">
        <v>692</v>
      </c>
      <c r="S35" s="31">
        <v>7402006277</v>
      </c>
      <c r="T35" s="31" t="s">
        <v>8689</v>
      </c>
    </row>
    <row r="36" spans="1:20" x14ac:dyDescent="0.25">
      <c r="A36" s="1"/>
      <c r="B36" s="1" t="s">
        <v>693</v>
      </c>
      <c r="C36" s="1"/>
      <c r="D36" s="1"/>
      <c r="E36" s="1"/>
      <c r="G36" t="s">
        <v>9034</v>
      </c>
      <c r="I36" s="31">
        <v>7448194986</v>
      </c>
      <c r="J36" s="31" t="s">
        <v>8763</v>
      </c>
      <c r="K36" t="str">
        <f t="shared" si="0"/>
        <v>7448194986ЗАВОД «ПРИБОР», Г. ЧЕЛЯБИНСК</v>
      </c>
      <c r="L36" t="e">
        <f>IF(VLOOKUP(J36,#REF!,1,FALSE)=J36,"да","нет")</f>
        <v>#REF!</v>
      </c>
      <c r="M36" t="str">
        <f>IF(VLOOKUP(J36,Таблица13453[[гр.3]:[гр.4]],1,FALSE)=J36,"да","нет")</f>
        <v>да</v>
      </c>
      <c r="N36" t="e">
        <f>IF(VLOOKUP(J36,Таблица1346[[гр.3]:[гр.4]],1,FALSE)=J36,"да","нет")</f>
        <v>#N/A</v>
      </c>
      <c r="O36">
        <f>IF(VLOOKUP('Выпадающие списки'!J36,'Свод ФПМ'!$B$4:$C$550,1,FALSE)=J36,1,0)</f>
        <v>1</v>
      </c>
      <c r="Q36" s="1" t="s">
        <v>693</v>
      </c>
      <c r="S36" s="31">
        <v>7448194986</v>
      </c>
      <c r="T36" s="31" t="s">
        <v>8763</v>
      </c>
    </row>
    <row r="37" spans="1:20" x14ac:dyDescent="0.25">
      <c r="A37" s="1"/>
      <c r="B37" s="1" t="s">
        <v>694</v>
      </c>
      <c r="C37" s="1"/>
      <c r="D37" s="1"/>
      <c r="E37" s="1"/>
      <c r="G37" t="s">
        <v>9035</v>
      </c>
      <c r="I37" s="31">
        <v>7410006513</v>
      </c>
      <c r="J37" s="31" t="s">
        <v>8693</v>
      </c>
      <c r="K37" t="str">
        <f t="shared" si="0"/>
        <v>7410006513КАТАВ-ИВАНОВСКИЙ ПРИБОРОСТРОИТЕЛЬНЫЙ ЗАВОД, Г. КАТАВ-ИВАНОВСК, ЧЕЛЯБИНСКАЯ ОБЛАСТЬ</v>
      </c>
      <c r="L37" t="e">
        <f>IF(VLOOKUP(J37,#REF!,1,FALSE)=J37,"да","нет")</f>
        <v>#REF!</v>
      </c>
      <c r="M37" t="str">
        <f>IF(VLOOKUP(J37,Таблица13453[[гр.3]:[гр.4]],1,FALSE)=J37,"да","нет")</f>
        <v>да</v>
      </c>
      <c r="N37" t="str">
        <f>IF(VLOOKUP(J37,Таблица1346[[гр.3]:[гр.4]],1,FALSE)=J37,"да","нет")</f>
        <v>да</v>
      </c>
      <c r="O37">
        <f>IF(VLOOKUP('Выпадающие списки'!J37,'Свод ФПМ'!$B$4:$C$550,1,FALSE)=J37,1,0)</f>
        <v>1</v>
      </c>
      <c r="Q37" s="1" t="s">
        <v>694</v>
      </c>
      <c r="S37" s="31">
        <v>7410006513</v>
      </c>
      <c r="T37" s="31" t="s">
        <v>8693</v>
      </c>
    </row>
    <row r="38" spans="1:20" x14ac:dyDescent="0.25">
      <c r="A38" s="1"/>
      <c r="B38" s="1" t="s">
        <v>121</v>
      </c>
      <c r="C38" s="1"/>
      <c r="D38" s="1"/>
      <c r="E38" s="1"/>
      <c r="G38" t="s">
        <v>9036</v>
      </c>
      <c r="I38" s="31">
        <v>7703010598</v>
      </c>
      <c r="J38" s="31" t="s">
        <v>9105</v>
      </c>
      <c r="K38" t="str">
        <f t="shared" si="0"/>
        <v>7703010598МИАССКИЙ ФИЛИАЛ ФГУП «ВСЕРОССИЙСКИЙ НАУЧНО-ИССЛЕДОВАТЕЛЬСКИЙ ИНСТИТУТ «ЦЕНТР», Г. МИАСС, ЧЕЛЯБИНСКАЯ ОБЛАСТЬ</v>
      </c>
      <c r="L38" t="e">
        <f>IF(VLOOKUP(J38,#REF!,1,FALSE)=J38,"да","нет")</f>
        <v>#REF!</v>
      </c>
      <c r="M38" t="e">
        <f>IF(VLOOKUP(J38,Таблица13453[[гр.3]:[гр.4]],1,FALSE)=J38,"да","нет")</f>
        <v>#N/A</v>
      </c>
      <c r="N38" t="e">
        <f>IF(VLOOKUP(J38,Таблица1346[[гр.3]:[гр.4]],1,FALSE)=J38,"да","нет")</f>
        <v>#N/A</v>
      </c>
      <c r="O38" t="e">
        <f>IF(VLOOKUP('Выпадающие списки'!J38,'Свод ФПМ'!$B$4:$C$550,1,FALSE)=J38,1,0)</f>
        <v>#N/A</v>
      </c>
      <c r="Q38" s="1" t="s">
        <v>121</v>
      </c>
      <c r="S38" s="31">
        <v>7703010598</v>
      </c>
      <c r="T38" s="31" t="s">
        <v>9105</v>
      </c>
    </row>
    <row r="39" spans="1:20" x14ac:dyDescent="0.25">
      <c r="A39" s="1"/>
      <c r="B39" s="1" t="s">
        <v>122</v>
      </c>
      <c r="C39" s="1"/>
      <c r="D39" s="1"/>
      <c r="E39" s="1"/>
      <c r="G39" t="s">
        <v>9037</v>
      </c>
      <c r="I39" s="31">
        <v>7706196340</v>
      </c>
      <c r="J39" s="31" t="s">
        <v>9106</v>
      </c>
      <c r="K39" t="str">
        <f t="shared" si="0"/>
        <v>7706196340ДОПОЛНИТЕЛЬНЫЙ ОФИС АО АКБ «НОВИКОМБАНК» В Г. ЧЕЛЯБИНСКЕ, Г. ЧЕЛЯБИНСК</v>
      </c>
      <c r="L39" t="e">
        <f>IF(VLOOKUP(J39,#REF!,1,FALSE)=J39,"да","нет")</f>
        <v>#REF!</v>
      </c>
      <c r="M39" t="e">
        <f>IF(VLOOKUP(J39,Таблица13453[[гр.3]:[гр.4]],1,FALSE)=J39,"да","нет")</f>
        <v>#N/A</v>
      </c>
      <c r="N39" t="e">
        <f>IF(VLOOKUP(J39,Таблица1346[[гр.3]:[гр.4]],1,FALSE)=J39,"да","нет")</f>
        <v>#N/A</v>
      </c>
      <c r="O39" t="e">
        <f>IF(VLOOKUP('Выпадающие списки'!J39,'Свод ФПМ'!$B$4:$C$550,1,FALSE)=J39,1,0)</f>
        <v>#N/A</v>
      </c>
      <c r="Q39" s="1" t="s">
        <v>122</v>
      </c>
      <c r="S39" s="31">
        <v>7706196340</v>
      </c>
      <c r="T39" s="31" t="s">
        <v>9106</v>
      </c>
    </row>
    <row r="40" spans="1:20" x14ac:dyDescent="0.25">
      <c r="A40" s="1"/>
      <c r="B40" s="1" t="s">
        <v>123</v>
      </c>
      <c r="C40" s="1"/>
      <c r="D40" s="1"/>
      <c r="E40" s="1"/>
      <c r="G40" t="s">
        <v>9038</v>
      </c>
      <c r="I40" s="31">
        <v>7714710760</v>
      </c>
      <c r="J40" s="31" t="s">
        <v>9107</v>
      </c>
      <c r="K40" t="str">
        <f t="shared" si="0"/>
        <v>7714710760ОБОСОБЛЕННОЕ ПОДРАЗДЕЛЕНИЕ АКЦИОНЕРНОГО ОБЩЕСТВА «РТ-ТЕХПРИЕМКА» ТП №4, Г. ЧЕБАРКУЛЬ, ЧЕЛЯБИНСКАЯ ОБЛАСТЬ</v>
      </c>
      <c r="L40" t="e">
        <f>IF(VLOOKUP(J40,#REF!,1,FALSE)=J40,"да","нет")</f>
        <v>#REF!</v>
      </c>
      <c r="M40" t="e">
        <f>IF(VLOOKUP(J40,Таблица13453[[гр.3]:[гр.4]],1,FALSE)=J40,"да","нет")</f>
        <v>#N/A</v>
      </c>
      <c r="N40" t="e">
        <f>IF(VLOOKUP(J40,Таблица1346[[гр.3]:[гр.4]],1,FALSE)=J40,"да","нет")</f>
        <v>#N/A</v>
      </c>
      <c r="O40" t="e">
        <f>IF(VLOOKUP('Выпадающие списки'!J40,'Свод ФПМ'!$B$4:$C$550,1,FALSE)=J40,1,0)</f>
        <v>#N/A</v>
      </c>
      <c r="Q40" s="1" t="s">
        <v>123</v>
      </c>
      <c r="S40" s="31">
        <v>7714710760</v>
      </c>
      <c r="T40" s="31" t="s">
        <v>9107</v>
      </c>
    </row>
    <row r="41" spans="1:20" x14ac:dyDescent="0.25">
      <c r="A41" s="1"/>
      <c r="B41" s="1" t="s">
        <v>124</v>
      </c>
      <c r="C41" s="1"/>
      <c r="D41" s="1"/>
      <c r="E41" s="1"/>
      <c r="G41" t="s">
        <v>9039</v>
      </c>
      <c r="I41" s="31">
        <v>7714710760</v>
      </c>
      <c r="J41" s="31" t="s">
        <v>9108</v>
      </c>
      <c r="K41" t="str">
        <f t="shared" si="0"/>
        <v>7714710760ОБОСОБЛЕННОЕ ПОДРАЗДЕЛЕНИЕ АКЦИОНЕРНОГО ОБЩЕСТВА «РТ-ТЕХПРИЕМКА» ТП №6, Г. ЗЛАТОУСТ, ЧЕЛЯБИНСКАЯ ОБЛАСТЬ</v>
      </c>
      <c r="L41" t="e">
        <f>IF(VLOOKUP(J41,#REF!,1,FALSE)=J41,"да","нет")</f>
        <v>#REF!</v>
      </c>
      <c r="M41" t="e">
        <f>IF(VLOOKUP(J41,Таблица13453[[гр.3]:[гр.4]],1,FALSE)=J41,"да","нет")</f>
        <v>#N/A</v>
      </c>
      <c r="N41" t="e">
        <f>IF(VLOOKUP(J41,Таблица1346[[гр.3]:[гр.4]],1,FALSE)=J41,"да","нет")</f>
        <v>#N/A</v>
      </c>
      <c r="O41" t="e">
        <f>IF(VLOOKUP('Выпадающие списки'!J41,'Свод ФПМ'!$B$4:$C$550,1,FALSE)=J41,1,0)</f>
        <v>#N/A</v>
      </c>
      <c r="Q41" s="1" t="s">
        <v>124</v>
      </c>
      <c r="S41" s="31">
        <v>7714710760</v>
      </c>
      <c r="T41" s="31" t="s">
        <v>9108</v>
      </c>
    </row>
    <row r="42" spans="1:20" x14ac:dyDescent="0.25">
      <c r="A42" s="1"/>
      <c r="B42" s="1" t="s">
        <v>125</v>
      </c>
      <c r="C42" s="1"/>
      <c r="D42" s="1"/>
      <c r="E42" s="1"/>
      <c r="G42" t="s">
        <v>9040</v>
      </c>
      <c r="I42" s="31">
        <v>7714710760</v>
      </c>
      <c r="J42" s="31" t="s">
        <v>9109</v>
      </c>
      <c r="K42" t="str">
        <f t="shared" si="0"/>
        <v>7714710760ОБОСОБЛЕННОЕ ПОДРАЗДЕЛЕНИЕ АКЦИОНЕРНОГО ОБЩЕСТВА «РТ-ТЕХПРИЕМКА» ТП №9, Г. АША, ЧЕЛЯБИНСКАЯ ОБЛАСТЬ</v>
      </c>
      <c r="L42" t="e">
        <f>IF(VLOOKUP(J42,#REF!,1,FALSE)=J42,"да","нет")</f>
        <v>#REF!</v>
      </c>
      <c r="M42" t="e">
        <f>IF(VLOOKUP(J42,Таблица13453[[гр.3]:[гр.4]],1,FALSE)=J42,"да","нет")</f>
        <v>#N/A</v>
      </c>
      <c r="N42" t="e">
        <f>IF(VLOOKUP(J42,Таблица1346[[гр.3]:[гр.4]],1,FALSE)=J42,"да","нет")</f>
        <v>#N/A</v>
      </c>
      <c r="O42" t="e">
        <f>IF(VLOOKUP('Выпадающие списки'!J42,'Свод ФПМ'!$B$4:$C$550,1,FALSE)=J42,1,0)</f>
        <v>#N/A</v>
      </c>
      <c r="Q42" s="1" t="s">
        <v>125</v>
      </c>
      <c r="S42" s="31">
        <v>7714710760</v>
      </c>
      <c r="T42" s="31" t="s">
        <v>9109</v>
      </c>
    </row>
    <row r="43" spans="1:20" x14ac:dyDescent="0.25">
      <c r="A43" s="1"/>
      <c r="B43" s="1" t="s">
        <v>126</v>
      </c>
      <c r="C43" s="1"/>
      <c r="D43" s="1"/>
      <c r="E43" s="1"/>
      <c r="G43" t="s">
        <v>9041</v>
      </c>
      <c r="I43" s="31">
        <v>7714710760</v>
      </c>
      <c r="J43" s="31" t="s">
        <v>9110</v>
      </c>
      <c r="K43" t="str">
        <f t="shared" si="0"/>
        <v>7714710760ОБОСОБЛЕННОЕ ПОДРАЗДЕЛЕНИЕ АКЦИОНЕРНОГО ОБЩЕСТВА «РТ-ТЕХПРИЕМКА» УРАЛЬСКОЕ РЕГИОНАЛЬНОЕ ТЕХНИЧЕСКОЕ ПРЕДСТАВИТЕЛЬСТВО (УРТП), Г. ЧЕЛЯБИНСК</v>
      </c>
      <c r="L43" t="e">
        <f>IF(VLOOKUP(J43,#REF!,1,FALSE)=J43,"да","нет")</f>
        <v>#REF!</v>
      </c>
      <c r="M43" t="e">
        <f>IF(VLOOKUP(J43,Таблица13453[[гр.3]:[гр.4]],1,FALSE)=J43,"да","нет")</f>
        <v>#N/A</v>
      </c>
      <c r="N43" t="e">
        <f>IF(VLOOKUP(J43,Таблица1346[[гр.3]:[гр.4]],1,FALSE)=J43,"да","нет")</f>
        <v>#N/A</v>
      </c>
      <c r="O43" t="e">
        <f>IF(VLOOKUP('Выпадающие списки'!J43,'Свод ФПМ'!$B$4:$C$550,1,FALSE)=J43,1,0)</f>
        <v>#N/A</v>
      </c>
      <c r="Q43" s="1" t="s">
        <v>126</v>
      </c>
      <c r="S43" s="31">
        <v>7714710760</v>
      </c>
      <c r="T43" s="31" t="s">
        <v>9110</v>
      </c>
    </row>
    <row r="44" spans="1:20" x14ac:dyDescent="0.25">
      <c r="A44" s="1"/>
      <c r="B44" s="1" t="s">
        <v>127</v>
      </c>
      <c r="C44" s="1"/>
      <c r="D44" s="1"/>
      <c r="E44" s="1"/>
      <c r="G44" t="s">
        <v>9042</v>
      </c>
      <c r="I44" s="31">
        <v>7415029289</v>
      </c>
      <c r="J44" s="31" t="s">
        <v>8702</v>
      </c>
      <c r="K44" t="str">
        <f t="shared" si="0"/>
        <v>7415029289АВТОМОБИЛЬНЫЙ ЗАВОД «УРАЛ», Г. МИАСС, ЧЕЛЯБИНСКАЯ ОБЛАСТЬ</v>
      </c>
      <c r="L44" t="e">
        <f>IF(VLOOKUP(J44,#REF!,1,FALSE)=J44,"да","нет")</f>
        <v>#REF!</v>
      </c>
      <c r="M44" t="str">
        <f>IF(VLOOKUP(J44,Таблица13453[[гр.3]:[гр.4]],1,FALSE)=J44,"да","нет")</f>
        <v>да</v>
      </c>
      <c r="N44" t="str">
        <f>IF(VLOOKUP(J44,Таблица1346[[гр.3]:[гр.4]],1,FALSE)=J44,"да","нет")</f>
        <v>да</v>
      </c>
      <c r="O44">
        <f>IF(VLOOKUP('Выпадающие списки'!J44,'Свод ФПМ'!$B$4:$C$550,1,FALSE)=J44,1,0)</f>
        <v>1</v>
      </c>
      <c r="Q44" s="1" t="s">
        <v>127</v>
      </c>
      <c r="S44" s="31">
        <v>7415029289</v>
      </c>
      <c r="T44" s="31" t="s">
        <v>8702</v>
      </c>
    </row>
    <row r="45" spans="1:20" x14ac:dyDescent="0.25">
      <c r="A45" s="1"/>
      <c r="B45" s="1" t="s">
        <v>128</v>
      </c>
      <c r="C45" s="1"/>
      <c r="D45" s="1"/>
      <c r="E45" s="1"/>
      <c r="G45" t="s">
        <v>9043</v>
      </c>
      <c r="I45" s="31">
        <v>7415003234</v>
      </c>
      <c r="J45" s="31" t="s">
        <v>9111</v>
      </c>
      <c r="K45" t="str">
        <f t="shared" si="0"/>
        <v>7415003234КЕДР, Г. МИАСС, ЧЕЛЯБИНСКАЯ ОБЛАСТЬ</v>
      </c>
      <c r="L45" t="e">
        <f>IF(VLOOKUP(J45,#REF!,1,FALSE)=J45,"да","нет")</f>
        <v>#REF!</v>
      </c>
      <c r="M45" t="e">
        <f>IF(VLOOKUP(J45,Таблица13453[[гр.3]:[гр.4]],1,FALSE)=J45,"да","нет")</f>
        <v>#N/A</v>
      </c>
      <c r="N45" t="e">
        <f>IF(VLOOKUP(J45,Таблица1346[[гр.3]:[гр.4]],1,FALSE)=J45,"да","нет")</f>
        <v>#N/A</v>
      </c>
      <c r="O45" t="e">
        <f>IF(VLOOKUP('Выпадающие списки'!J45,'Свод ФПМ'!$B$4:$C$550,1,FALSE)=J45,1,0)</f>
        <v>#N/A</v>
      </c>
      <c r="Q45" s="1" t="s">
        <v>128</v>
      </c>
      <c r="S45" s="31">
        <v>7415003234</v>
      </c>
      <c r="T45" s="31" t="s">
        <v>9111</v>
      </c>
    </row>
    <row r="46" spans="1:20" x14ac:dyDescent="0.25">
      <c r="A46" s="1"/>
      <c r="B46" s="1" t="s">
        <v>129</v>
      </c>
      <c r="C46" s="1"/>
      <c r="D46" s="1"/>
      <c r="E46" s="1"/>
      <c r="G46" t="s">
        <v>9044</v>
      </c>
      <c r="I46" s="31">
        <v>7450003445</v>
      </c>
      <c r="J46" s="31" t="s">
        <v>8733</v>
      </c>
      <c r="K46" t="str">
        <f t="shared" si="0"/>
        <v>7450003445ЧЕЛЯБИНСКИЙ МАШИНОСТРОИТЕЛЬНЫЙ ЗАВОД АВТОМОБИЛЬНЫХ ПРИЦЕПОВ «УРАЛАВТОПРИЦЕП», Г. ЧЕЛЯБИНСК</v>
      </c>
      <c r="L46" t="e">
        <f>IF(VLOOKUP(J46,#REF!,1,FALSE)=J46,"да","нет")</f>
        <v>#REF!</v>
      </c>
      <c r="M46" t="str">
        <f>IF(VLOOKUP(J46,Таблица13453[[гр.3]:[гр.4]],1,FALSE)=J46,"да","нет")</f>
        <v>да</v>
      </c>
      <c r="N46" t="e">
        <f>IF(VLOOKUP(J46,Таблица1346[[гр.3]:[гр.4]],1,FALSE)=J46,"да","нет")</f>
        <v>#N/A</v>
      </c>
      <c r="O46" t="e">
        <f>IF(VLOOKUP('Выпадающие списки'!J46,'Свод ФПМ'!$B$4:$C$550,1,FALSE)=J46,1,0)</f>
        <v>#N/A</v>
      </c>
      <c r="Q46" s="1" t="s">
        <v>129</v>
      </c>
      <c r="S46" s="31">
        <v>7450003445</v>
      </c>
      <c r="T46" s="31" t="s">
        <v>8733</v>
      </c>
    </row>
    <row r="47" spans="1:20" x14ac:dyDescent="0.25">
      <c r="A47" s="1"/>
      <c r="B47" s="1" t="s">
        <v>130</v>
      </c>
      <c r="C47" s="1"/>
      <c r="D47" s="1"/>
      <c r="E47" s="1"/>
      <c r="G47" t="s">
        <v>9045</v>
      </c>
      <c r="I47" s="31">
        <v>7448057027</v>
      </c>
      <c r="J47" s="31" t="s">
        <v>9112</v>
      </c>
      <c r="K47" t="str">
        <f t="shared" si="0"/>
        <v>7448057027ЗАКРЫТОЕ АКЦИОНЕРНОЕ ОБЩЕСТВО «МАПРА», Г. ЧЕЛЯБИНСК</v>
      </c>
      <c r="L47" t="e">
        <f>IF(VLOOKUP(J47,#REF!,1,FALSE)=J47,"да","нет")</f>
        <v>#REF!</v>
      </c>
      <c r="M47" t="e">
        <f>IF(VLOOKUP(J47,Таблица13453[[гр.3]:[гр.4]],1,FALSE)=J47,"да","нет")</f>
        <v>#N/A</v>
      </c>
      <c r="N47" t="e">
        <f>IF(VLOOKUP(J47,Таблица1346[[гр.3]:[гр.4]],1,FALSE)=J47,"да","нет")</f>
        <v>#N/A</v>
      </c>
      <c r="O47" t="e">
        <f>IF(VLOOKUP('Выпадающие списки'!J47,'Свод ФПМ'!$B$4:$C$550,1,FALSE)=J47,1,0)</f>
        <v>#N/A</v>
      </c>
      <c r="Q47" s="1" t="s">
        <v>130</v>
      </c>
      <c r="S47" s="31">
        <v>7448057027</v>
      </c>
      <c r="T47" s="31" t="s">
        <v>9112</v>
      </c>
    </row>
    <row r="48" spans="1:20" x14ac:dyDescent="0.25">
      <c r="A48" s="1"/>
      <c r="B48" s="1" t="s">
        <v>131</v>
      </c>
      <c r="C48" s="1"/>
      <c r="D48" s="1"/>
      <c r="E48" s="1"/>
      <c r="G48" t="s">
        <v>9046</v>
      </c>
      <c r="I48" s="31">
        <v>7415020705</v>
      </c>
      <c r="J48" s="31" t="s">
        <v>9113</v>
      </c>
      <c r="K48" t="str">
        <f t="shared" si="0"/>
        <v>7415020705ЗАКРЫТОЕ АКЦИОНЕРНОЕ ОБЩЕСТВО «ПРОИЗВОДСТВЕННОЕ ОБЪЕДИНЕНИЕ «ТРЕК», Г. МИАСС, ЧЕЛЯБИНСКАЯ ОБЛАСТЬ</v>
      </c>
      <c r="L48" t="e">
        <f>IF(VLOOKUP(J48,#REF!,1,FALSE)=J48,"да","нет")</f>
        <v>#REF!</v>
      </c>
      <c r="M48" t="e">
        <f>IF(VLOOKUP(J48,Таблица13453[[гр.3]:[гр.4]],1,FALSE)=J48,"да","нет")</f>
        <v>#N/A</v>
      </c>
      <c r="N48" t="e">
        <f>IF(VLOOKUP(J48,Таблица1346[[гр.3]:[гр.4]],1,FALSE)=J48,"да","нет")</f>
        <v>#N/A</v>
      </c>
      <c r="O48" t="e">
        <f>IF(VLOOKUP('Выпадающие списки'!J48,'Свод ФПМ'!$B$4:$C$550,1,FALSE)=J48,1,0)</f>
        <v>#N/A</v>
      </c>
      <c r="Q48" s="1" t="s">
        <v>131</v>
      </c>
      <c r="S48" s="31">
        <v>7415020705</v>
      </c>
      <c r="T48" s="31" t="s">
        <v>9113</v>
      </c>
    </row>
    <row r="49" spans="1:20" x14ac:dyDescent="0.25">
      <c r="A49" s="1"/>
      <c r="B49" s="1" t="s">
        <v>695</v>
      </c>
      <c r="C49" s="1"/>
      <c r="D49" s="1"/>
      <c r="E49" s="1"/>
      <c r="G49" t="s">
        <v>9047</v>
      </c>
      <c r="I49" s="31">
        <v>7449056435</v>
      </c>
      <c r="J49" s="31" t="s">
        <v>8726</v>
      </c>
      <c r="K49" t="str">
        <f t="shared" si="0"/>
        <v>7449056435ОБЩЕСТВО С ОГРАНИЧЕННОЙ ОТВЕТСТВЕННОСТЬЮ «БЮРО ТЕХНОЛОГИЧЕСКОЙ ОСНАСТКИ И МЕХАНИЧЕСКОЙ ОБРАБОТКИ», Г. ЧЕЛЯБИНСК</v>
      </c>
      <c r="L49" t="e">
        <f>IF(VLOOKUP(J49,#REF!,1,FALSE)=J49,"да","нет")</f>
        <v>#REF!</v>
      </c>
      <c r="M49" t="str">
        <f>IF(VLOOKUP(J49,Таблица13453[[гр.3]:[гр.4]],1,FALSE)=J49,"да","нет")</f>
        <v>да</v>
      </c>
      <c r="N49" t="e">
        <f>IF(VLOOKUP(J49,Таблица1346[[гр.3]:[гр.4]],1,FALSE)=J49,"да","нет")</f>
        <v>#N/A</v>
      </c>
      <c r="O49">
        <f>IF(VLOOKUP('Выпадающие списки'!J49,'Свод ФПМ'!$B$4:$C$550,1,FALSE)=J49,1,0)</f>
        <v>1</v>
      </c>
      <c r="Q49" s="1" t="s">
        <v>695</v>
      </c>
      <c r="S49" s="31">
        <v>7449056435</v>
      </c>
      <c r="T49" s="31" t="s">
        <v>8726</v>
      </c>
    </row>
    <row r="50" spans="1:20" x14ac:dyDescent="0.25">
      <c r="A50" s="1"/>
      <c r="B50" s="1" t="s">
        <v>696</v>
      </c>
      <c r="C50" s="1"/>
      <c r="D50" s="1"/>
      <c r="E50" s="1"/>
      <c r="G50" t="s">
        <v>9048</v>
      </c>
      <c r="I50" s="31">
        <v>7446026418</v>
      </c>
      <c r="J50" s="31" t="s">
        <v>9114</v>
      </c>
      <c r="K50" t="str">
        <f t="shared" si="0"/>
        <v>7446026418ОБЩЕСТВО С ОГРАНИЧЕННОЙ ОТВЕТСТВЕННОСТЬЮ «ГРУППА КОМПАНИЙ «М-СТИЛ», Г. МАГНИТОГОРСК, ЧЕЛЯБИНСКАЯ ОБЛАСТЬ</v>
      </c>
      <c r="L50" t="e">
        <f>IF(VLOOKUP(J50,#REF!,1,FALSE)=J50,"да","нет")</f>
        <v>#REF!</v>
      </c>
      <c r="M50" t="e">
        <f>IF(VLOOKUP(J50,Таблица13453[[гр.3]:[гр.4]],1,FALSE)=J50,"да","нет")</f>
        <v>#N/A</v>
      </c>
      <c r="N50" t="e">
        <f>IF(VLOOKUP(J50,Таблица1346[[гр.3]:[гр.4]],1,FALSE)=J50,"да","нет")</f>
        <v>#N/A</v>
      </c>
      <c r="O50" t="e">
        <f>IF(VLOOKUP('Выпадающие списки'!J50,'Свод ФПМ'!$B$4:$C$550,1,FALSE)=J50,1,0)</f>
        <v>#N/A</v>
      </c>
      <c r="Q50" s="1" t="s">
        <v>696</v>
      </c>
      <c r="S50" s="31">
        <v>7446026418</v>
      </c>
      <c r="T50" s="31" t="s">
        <v>9114</v>
      </c>
    </row>
    <row r="51" spans="1:20" x14ac:dyDescent="0.25">
      <c r="A51" s="1"/>
      <c r="B51" s="1" t="s">
        <v>697</v>
      </c>
      <c r="C51" s="1"/>
      <c r="D51" s="1"/>
      <c r="E51" s="1"/>
      <c r="G51" t="s">
        <v>9049</v>
      </c>
      <c r="I51" s="31">
        <v>7415102115</v>
      </c>
      <c r="J51" s="31" t="s">
        <v>9115</v>
      </c>
      <c r="K51" t="str">
        <f t="shared" si="0"/>
        <v>7415102115ОБЩЕСТВО С ОГРАНИЧЕННОЙ ОТВЕТСТВЕННОСТЬЮ «ЗВЕЗДА НЕГАБАРИТА», Г. МИАСС, ЧЕЛЯБИНСКАЯ ОБЛАСТЬ</v>
      </c>
      <c r="L51" t="e">
        <f>IF(VLOOKUP(J51,#REF!,1,FALSE)=J51,"да","нет")</f>
        <v>#REF!</v>
      </c>
      <c r="M51" t="e">
        <f>IF(VLOOKUP(J51,Таблица13453[[гр.3]:[гр.4]],1,FALSE)=J51,"да","нет")</f>
        <v>#N/A</v>
      </c>
      <c r="N51" t="e">
        <f>IF(VLOOKUP(J51,Таблица1346[[гр.3]:[гр.4]],1,FALSE)=J51,"да","нет")</f>
        <v>#N/A</v>
      </c>
      <c r="O51" t="e">
        <f>IF(VLOOKUP('Выпадающие списки'!J51,'Свод ФПМ'!$B$4:$C$550,1,FALSE)=J51,1,0)</f>
        <v>#N/A</v>
      </c>
      <c r="Q51" s="1" t="s">
        <v>697</v>
      </c>
      <c r="S51" s="31">
        <v>7415102115</v>
      </c>
      <c r="T51" s="31" t="s">
        <v>9115</v>
      </c>
    </row>
    <row r="52" spans="1:20" x14ac:dyDescent="0.25">
      <c r="A52" s="1"/>
      <c r="B52" s="1" t="s">
        <v>132</v>
      </c>
      <c r="C52" s="1"/>
      <c r="D52" s="1"/>
      <c r="E52" s="1"/>
      <c r="G52" t="s">
        <v>9050</v>
      </c>
      <c r="I52" s="31">
        <v>7456012580</v>
      </c>
      <c r="J52" s="31" t="s">
        <v>9116</v>
      </c>
      <c r="K52" t="str">
        <f t="shared" si="0"/>
        <v>7456012580ОБЩЕСТВО С ОГРАНИЧЕННОЙ ОТВЕТСТВЕННОСТЬЮ «МАГНИТОГОРСКИЙ ЛИТЕЙНО-ШТАМПОВОЧНЫЙ ЗАВОД», Г. МАГНИТОГОРСК, ЧЕЛЯБИНСКАЯ ОБЛАСТЬ</v>
      </c>
      <c r="L52" t="e">
        <f>IF(VLOOKUP(J52,#REF!,1,FALSE)=J52,"да","нет")</f>
        <v>#REF!</v>
      </c>
      <c r="M52" t="e">
        <f>IF(VLOOKUP(J52,Таблица13453[[гр.3]:[гр.4]],1,FALSE)=J52,"да","нет")</f>
        <v>#N/A</v>
      </c>
      <c r="N52" t="e">
        <f>IF(VLOOKUP(J52,Таблица1346[[гр.3]:[гр.4]],1,FALSE)=J52,"да","нет")</f>
        <v>#N/A</v>
      </c>
      <c r="O52" t="e">
        <f>IF(VLOOKUP('Выпадающие списки'!J52,'Свод ФПМ'!$B$4:$C$550,1,FALSE)=J52,1,0)</f>
        <v>#N/A</v>
      </c>
      <c r="Q52" s="1" t="s">
        <v>132</v>
      </c>
      <c r="S52" s="31">
        <v>7456012580</v>
      </c>
      <c r="T52" s="31" t="s">
        <v>9116</v>
      </c>
    </row>
    <row r="53" spans="1:20" x14ac:dyDescent="0.25">
      <c r="A53" s="1"/>
      <c r="B53" s="1" t="s">
        <v>133</v>
      </c>
      <c r="C53" s="1"/>
      <c r="D53" s="1"/>
      <c r="E53" s="1"/>
      <c r="G53" t="s">
        <v>9051</v>
      </c>
      <c r="I53" s="31">
        <v>7432013916</v>
      </c>
      <c r="J53" s="31" t="s">
        <v>9117</v>
      </c>
      <c r="K53" t="str">
        <f t="shared" si="0"/>
        <v>7432013916ОБЩЕСТВО С ОГРАНИЧЕННОЙ ОТВЕТСТВЕННОСТЬЮ НАУЧНО-ПРОИЗВОДСТВЕННОЕ ПРЕДПРИЯТИЕ «ЧЕЛЯБИНСКИЙ ИНСТРУМЕНТАЛЬНЫЙ ЗАВОД», Г. ЧЕЛЯБИНСК</v>
      </c>
      <c r="L53" t="e">
        <f>IF(VLOOKUP(J53,#REF!,1,FALSE)=J53,"да","нет")</f>
        <v>#REF!</v>
      </c>
      <c r="M53" t="e">
        <f>IF(VLOOKUP(J53,Таблица13453[[гр.3]:[гр.4]],1,FALSE)=J53,"да","нет")</f>
        <v>#N/A</v>
      </c>
      <c r="N53" t="e">
        <f>IF(VLOOKUP(J53,Таблица1346[[гр.3]:[гр.4]],1,FALSE)=J53,"да","нет")</f>
        <v>#N/A</v>
      </c>
      <c r="O53" t="e">
        <f>IF(VLOOKUP('Выпадающие списки'!J53,'Свод ФПМ'!$B$4:$C$550,1,FALSE)=J53,1,0)</f>
        <v>#N/A</v>
      </c>
      <c r="Q53" s="1" t="s">
        <v>133</v>
      </c>
      <c r="S53" s="31">
        <v>7432013916</v>
      </c>
      <c r="T53" s="31" t="s">
        <v>9117</v>
      </c>
    </row>
    <row r="54" spans="1:20" x14ac:dyDescent="0.25">
      <c r="A54" s="1"/>
      <c r="B54" s="1" t="s">
        <v>134</v>
      </c>
      <c r="C54" s="1"/>
      <c r="D54" s="1"/>
      <c r="E54" s="1"/>
      <c r="G54" t="s">
        <v>9052</v>
      </c>
      <c r="I54" s="31">
        <v>7453292643</v>
      </c>
      <c r="J54" s="31" t="s">
        <v>9118</v>
      </c>
      <c r="K54" t="str">
        <f t="shared" si="0"/>
        <v>7453292643ОБЩЕСТВО С ОГРАНИЧЕННОЙ ОТВЕТСТВЕННОСТЬЮ «ПЕТРОСТАЛЬ-СЕРВИС», Г. ЧЕЛЯБИНСК</v>
      </c>
      <c r="L54" t="e">
        <f>IF(VLOOKUP(J54,#REF!,1,FALSE)=J54,"да","нет")</f>
        <v>#REF!</v>
      </c>
      <c r="M54" t="e">
        <f>IF(VLOOKUP(J54,Таблица13453[[гр.3]:[гр.4]],1,FALSE)=J54,"да","нет")</f>
        <v>#N/A</v>
      </c>
      <c r="N54" t="e">
        <f>IF(VLOOKUP(J54,Таблица1346[[гр.3]:[гр.4]],1,FALSE)=J54,"да","нет")</f>
        <v>#N/A</v>
      </c>
      <c r="O54" t="e">
        <f>IF(VLOOKUP('Выпадающие списки'!J54,'Свод ФПМ'!$B$4:$C$550,1,FALSE)=J54,1,0)</f>
        <v>#N/A</v>
      </c>
      <c r="Q54" s="1" t="s">
        <v>134</v>
      </c>
      <c r="S54" s="31">
        <v>7453292643</v>
      </c>
      <c r="T54" s="31" t="s">
        <v>9118</v>
      </c>
    </row>
    <row r="55" spans="1:20" x14ac:dyDescent="0.25">
      <c r="A55" s="1"/>
      <c r="B55" s="1" t="s">
        <v>698</v>
      </c>
      <c r="C55" s="1"/>
      <c r="D55" s="1"/>
      <c r="E55" s="1"/>
      <c r="G55" t="s">
        <v>9053</v>
      </c>
      <c r="I55" s="31">
        <v>7415095620</v>
      </c>
      <c r="J55" s="31" t="s">
        <v>9119</v>
      </c>
      <c r="K55" t="str">
        <f t="shared" si="0"/>
        <v>7415095620ОБЩЕСТВО С ОГРАНИЧЕННОЙ ОТВЕТСТВЕННОСТЬЮ «ПРИЦЕПНАЯ ТЕХНИКА», Г. МИАСС, ЧЕЛЯБИНСКАЯ ОБЛАСТЬ</v>
      </c>
      <c r="L55" t="e">
        <f>IF(VLOOKUP(J55,#REF!,1,FALSE)=J55,"да","нет")</f>
        <v>#REF!</v>
      </c>
      <c r="M55" t="e">
        <f>IF(VLOOKUP(J55,Таблица13453[[гр.3]:[гр.4]],1,FALSE)=J55,"да","нет")</f>
        <v>#N/A</v>
      </c>
      <c r="N55" t="e">
        <f>IF(VLOOKUP(J55,Таблица1346[[гр.3]:[гр.4]],1,FALSE)=J55,"да","нет")</f>
        <v>#N/A</v>
      </c>
      <c r="O55" t="e">
        <f>IF(VLOOKUP('Выпадающие списки'!J55,'Свод ФПМ'!$B$4:$C$550,1,FALSE)=J55,1,0)</f>
        <v>#N/A</v>
      </c>
      <c r="Q55" s="1" t="s">
        <v>698</v>
      </c>
      <c r="S55" s="31">
        <v>7415095620</v>
      </c>
      <c r="T55" s="31" t="s">
        <v>9119</v>
      </c>
    </row>
    <row r="56" spans="1:20" x14ac:dyDescent="0.25">
      <c r="A56" s="1"/>
      <c r="B56" s="1" t="s">
        <v>699</v>
      </c>
      <c r="C56" s="1"/>
      <c r="D56" s="1"/>
      <c r="E56" s="1"/>
      <c r="G56" t="s">
        <v>9054</v>
      </c>
      <c r="I56" s="31">
        <v>7415039030</v>
      </c>
      <c r="J56" s="31" t="s">
        <v>9120</v>
      </c>
      <c r="K56" t="str">
        <f t="shared" si="0"/>
        <v>7415039030ОБЩЕСТВО С ОГРАНИЧЕННОЙ ОТВЕТСТВЕННОСТЬЮ «ПРОИЗВОДСТВЕННАЯ ФИРМА АМТ», Г. МИАСС, ЧЕЛЯБИНСКАЯ ОБЛАСТЬ</v>
      </c>
      <c r="L56" t="e">
        <f>IF(VLOOKUP(J56,#REF!,1,FALSE)=J56,"да","нет")</f>
        <v>#REF!</v>
      </c>
      <c r="M56" t="e">
        <f>IF(VLOOKUP(J56,Таблица13453[[гр.3]:[гр.4]],1,FALSE)=J56,"да","нет")</f>
        <v>#N/A</v>
      </c>
      <c r="N56" t="e">
        <f>IF(VLOOKUP(J56,Таблица1346[[гр.3]:[гр.4]],1,FALSE)=J56,"да","нет")</f>
        <v>#N/A</v>
      </c>
      <c r="O56" t="e">
        <f>IF(VLOOKUP('Выпадающие списки'!J56,'Свод ФПМ'!$B$4:$C$550,1,FALSE)=J56,1,0)</f>
        <v>#N/A</v>
      </c>
      <c r="Q56" s="1" t="s">
        <v>699</v>
      </c>
      <c r="S56" s="31">
        <v>7415039030</v>
      </c>
      <c r="T56" s="31" t="s">
        <v>9120</v>
      </c>
    </row>
    <row r="57" spans="1:20" x14ac:dyDescent="0.25">
      <c r="A57" s="28"/>
      <c r="B57" s="28" t="s">
        <v>8645</v>
      </c>
      <c r="C57" s="28"/>
      <c r="D57" s="28"/>
      <c r="E57" s="28"/>
      <c r="G57" t="s">
        <v>9055</v>
      </c>
      <c r="I57" s="31">
        <v>7453062150</v>
      </c>
      <c r="J57" s="31" t="s">
        <v>8752</v>
      </c>
      <c r="K57" t="str">
        <f t="shared" si="0"/>
        <v>7453062150ОБЩЕСТВО С ОГРАНИЧЕННОЙ ОТВЕТСТВЕННОСТЬЮ ПРОИЗВОДСТВЕННО-КОММЕРЧЕСКАЯ ФИРМА «ПОЛИТРАНС», Г. ЧЕЛЯБИНСК</v>
      </c>
      <c r="L57" t="e">
        <f>IF(VLOOKUP(J57,#REF!,1,FALSE)=J57,"да","нет")</f>
        <v>#REF!</v>
      </c>
      <c r="M57" t="str">
        <f>IF(VLOOKUP(J57,Таблица13453[[гр.3]:[гр.4]],1,FALSE)=J57,"да","нет")</f>
        <v>да</v>
      </c>
      <c r="N57" t="e">
        <f>IF(VLOOKUP(J57,Таблица1346[[гр.3]:[гр.4]],1,FALSE)=J57,"да","нет")</f>
        <v>#N/A</v>
      </c>
      <c r="O57">
        <f>IF(VLOOKUP('Выпадающие списки'!J57,'Свод ФПМ'!$B$4:$C$550,1,FALSE)=J57,1,0)</f>
        <v>1</v>
      </c>
      <c r="Q57" s="28" t="s">
        <v>8645</v>
      </c>
      <c r="S57" s="31">
        <v>7453062150</v>
      </c>
      <c r="T57" s="31" t="s">
        <v>8752</v>
      </c>
    </row>
    <row r="58" spans="1:20" x14ac:dyDescent="0.25">
      <c r="A58" s="1"/>
      <c r="B58" s="1" t="s">
        <v>135</v>
      </c>
      <c r="C58" s="1"/>
      <c r="D58" s="1"/>
      <c r="E58" s="1"/>
      <c r="G58" t="s">
        <v>9056</v>
      </c>
      <c r="I58" s="31">
        <v>7415072037</v>
      </c>
      <c r="J58" s="31" t="s">
        <v>9121</v>
      </c>
      <c r="K58" t="str">
        <f t="shared" si="0"/>
        <v>7415072037ОБЩЕСТВО С ОГРАНИЧЕННОЙ ОТВЕТСТВЕННОСТЬЮ «ПРОИЗВОДСТВЕННОЕ ОБЪЕДИНЕНИЕ «АВТОРЕАЛ», Г. МИАСС, ЧЕЛЯБИНСКАЯ ОБЛАСТЬ</v>
      </c>
      <c r="L58" t="e">
        <f>IF(VLOOKUP(J58,#REF!,1,FALSE)=J58,"да","нет")</f>
        <v>#REF!</v>
      </c>
      <c r="M58" t="e">
        <f>IF(VLOOKUP(J58,Таблица13453[[гр.3]:[гр.4]],1,FALSE)=J58,"да","нет")</f>
        <v>#N/A</v>
      </c>
      <c r="N58" t="e">
        <f>IF(VLOOKUP(J58,Таблица1346[[гр.3]:[гр.4]],1,FALSE)=J58,"да","нет")</f>
        <v>#N/A</v>
      </c>
      <c r="O58" t="e">
        <f>IF(VLOOKUP('Выпадающие списки'!J58,'Свод ФПМ'!$B$4:$C$550,1,FALSE)=J58,1,0)</f>
        <v>#N/A</v>
      </c>
      <c r="Q58" s="1" t="s">
        <v>135</v>
      </c>
      <c r="S58" s="31">
        <v>7415072037</v>
      </c>
      <c r="T58" s="31" t="s">
        <v>9121</v>
      </c>
    </row>
    <row r="59" spans="1:20" x14ac:dyDescent="0.25">
      <c r="A59" s="1"/>
      <c r="B59" s="1" t="s">
        <v>136</v>
      </c>
      <c r="C59" s="1"/>
      <c r="D59" s="1"/>
      <c r="E59" s="1"/>
      <c r="G59" t="s">
        <v>9057</v>
      </c>
      <c r="I59" s="31">
        <v>7404056040</v>
      </c>
      <c r="J59" s="31" t="s">
        <v>9122</v>
      </c>
      <c r="K59" t="str">
        <f t="shared" si="0"/>
        <v>7404056040ОБЩЕСТВО С ОГРАНИЧЕННОЙ ОТВЕТСТВЕННОСТЬЮ «СЕРВИСНЫЙ ЦЕНТР», Г. ВЕРХНИЙ УФАЛЕЙ, ЧЕЛЯБИНСКАЯ ОБЛАСТЬ</v>
      </c>
      <c r="L59" t="e">
        <f>IF(VLOOKUP(J59,#REF!,1,FALSE)=J59,"да","нет")</f>
        <v>#REF!</v>
      </c>
      <c r="M59" t="str">
        <f>IF(VLOOKUP(J59,Таблица13453[[гр.3]:[гр.4]],1,FALSE)=J59,"да","нет")</f>
        <v>да</v>
      </c>
      <c r="N59" t="e">
        <f>IF(VLOOKUP(J59,Таблица1346[[гр.3]:[гр.4]],1,FALSE)=J59,"да","нет")</f>
        <v>#N/A</v>
      </c>
      <c r="O59">
        <f>IF(VLOOKUP('Выпадающие списки'!J59,'Свод ФПМ'!$B$4:$C$550,1,FALSE)=J59,1,0)</f>
        <v>1</v>
      </c>
      <c r="Q59" s="1" t="s">
        <v>136</v>
      </c>
      <c r="S59" s="31">
        <v>7404056040</v>
      </c>
      <c r="T59" s="31" t="s">
        <v>9122</v>
      </c>
    </row>
    <row r="60" spans="1:20" x14ac:dyDescent="0.25">
      <c r="A60" s="1"/>
      <c r="B60" s="1" t="s">
        <v>137</v>
      </c>
      <c r="C60" s="1"/>
      <c r="D60" s="1"/>
      <c r="E60" s="1"/>
      <c r="G60" t="s">
        <v>9058</v>
      </c>
      <c r="I60" s="31">
        <v>7451385726</v>
      </c>
      <c r="J60" s="31" t="s">
        <v>9123</v>
      </c>
      <c r="K60" t="str">
        <f t="shared" si="0"/>
        <v>7451385726ОБЩЕСТВО С ОГРАНИЧЕННОЙ ОТВЕТСТВЕННОСТЬЮ ТОРГОВЫЙ ДОМ «ТЕХНО ДРАЙВ», Г. ЧЕЛЯБИНСК</v>
      </c>
      <c r="L60" t="e">
        <f>IF(VLOOKUP(J60,#REF!,1,FALSE)=J60,"да","нет")</f>
        <v>#REF!</v>
      </c>
      <c r="M60" t="e">
        <f>IF(VLOOKUP(J60,Таблица13453[[гр.3]:[гр.4]],1,FALSE)=J60,"да","нет")</f>
        <v>#N/A</v>
      </c>
      <c r="N60" t="e">
        <f>IF(VLOOKUP(J60,Таблица1346[[гр.3]:[гр.4]],1,FALSE)=J60,"да","нет")</f>
        <v>#N/A</v>
      </c>
      <c r="O60" t="e">
        <f>IF(VLOOKUP('Выпадающие списки'!J60,'Свод ФПМ'!$B$4:$C$550,1,FALSE)=J60,1,0)</f>
        <v>#N/A</v>
      </c>
      <c r="Q60" s="1" t="s">
        <v>137</v>
      </c>
      <c r="S60" s="31">
        <v>7451385726</v>
      </c>
      <c r="T60" s="31" t="s">
        <v>9123</v>
      </c>
    </row>
    <row r="61" spans="1:20" x14ac:dyDescent="0.25">
      <c r="A61" s="1"/>
      <c r="B61" s="1" t="s">
        <v>138</v>
      </c>
      <c r="C61" s="1"/>
      <c r="D61" s="1"/>
      <c r="E61" s="1"/>
      <c r="G61" t="s">
        <v>9059</v>
      </c>
      <c r="I61" s="31">
        <v>7430028057</v>
      </c>
      <c r="J61" s="31" t="s">
        <v>9124</v>
      </c>
      <c r="K61" t="str">
        <f t="shared" si="0"/>
        <v>7430028057ОБЩЕСТВО С ОГРАНИЧЕННОЙ ОТВЕТСТВЕННОСТЬЮ ТОРГОВЫЙ ДОМ «УРАЛСПЕЦМАШ», Р.П. РОЗА, Г. КОРКИНО, ЧЕЛЯБИНСКАЯ ОБЛАСТЬ</v>
      </c>
      <c r="L61" t="e">
        <f>IF(VLOOKUP(J61,#REF!,1,FALSE)=J61,"да","нет")</f>
        <v>#REF!</v>
      </c>
      <c r="M61" t="e">
        <f>IF(VLOOKUP(J61,Таблица13453[[гр.3]:[гр.4]],1,FALSE)=J61,"да","нет")</f>
        <v>#N/A</v>
      </c>
      <c r="N61" t="e">
        <f>IF(VLOOKUP(J61,Таблица1346[[гр.3]:[гр.4]],1,FALSE)=J61,"да","нет")</f>
        <v>#N/A</v>
      </c>
      <c r="O61" t="e">
        <f>IF(VLOOKUP('Выпадающие списки'!J61,'Свод ФПМ'!$B$4:$C$550,1,FALSE)=J61,1,0)</f>
        <v>#N/A</v>
      </c>
      <c r="Q61" s="1" t="s">
        <v>138</v>
      </c>
      <c r="S61" s="31">
        <v>7430028057</v>
      </c>
      <c r="T61" s="31" t="s">
        <v>9124</v>
      </c>
    </row>
    <row r="62" spans="1:20" x14ac:dyDescent="0.25">
      <c r="A62" s="1"/>
      <c r="B62" s="1" t="s">
        <v>139</v>
      </c>
      <c r="C62" s="1"/>
      <c r="D62" s="1"/>
      <c r="E62" s="1"/>
      <c r="G62" t="s">
        <v>9060</v>
      </c>
      <c r="I62" s="31">
        <v>7415075077</v>
      </c>
      <c r="J62" s="31" t="s">
        <v>9125</v>
      </c>
      <c r="K62" t="str">
        <f t="shared" si="0"/>
        <v>7415075077ОБЩЕСТВО С ОГРАНИЧЕННОЙ ОТВЕТСТВЕННОСТЬЮ «УРАЛРЕЗИНА», Г. МИАСС, ЧЕЛЯБИНСКАЯ ОБЛАСТЬ</v>
      </c>
      <c r="L62" t="e">
        <f>IF(VLOOKUP(J62,#REF!,1,FALSE)=J62,"да","нет")</f>
        <v>#REF!</v>
      </c>
      <c r="M62" t="e">
        <f>IF(VLOOKUP(J62,Таблица13453[[гр.3]:[гр.4]],1,FALSE)=J62,"да","нет")</f>
        <v>#N/A</v>
      </c>
      <c r="N62" t="e">
        <f>IF(VLOOKUP(J62,Таблица1346[[гр.3]:[гр.4]],1,FALSE)=J62,"да","нет")</f>
        <v>#N/A</v>
      </c>
      <c r="O62" t="e">
        <f>IF(VLOOKUP('Выпадающие списки'!J62,'Свод ФПМ'!$B$4:$C$550,1,FALSE)=J62,1,0)</f>
        <v>#N/A</v>
      </c>
      <c r="Q62" s="1" t="s">
        <v>139</v>
      </c>
      <c r="S62" s="31">
        <v>7415075077</v>
      </c>
      <c r="T62" s="31" t="s">
        <v>9125</v>
      </c>
    </row>
    <row r="63" spans="1:20" x14ac:dyDescent="0.25">
      <c r="A63" s="1"/>
      <c r="B63" s="1" t="s">
        <v>140</v>
      </c>
      <c r="C63" s="1"/>
      <c r="D63" s="1"/>
      <c r="E63" s="1"/>
      <c r="G63" t="s">
        <v>9061</v>
      </c>
      <c r="I63" s="31">
        <v>7415105444</v>
      </c>
      <c r="J63" s="31" t="s">
        <v>9126</v>
      </c>
      <c r="K63" t="str">
        <f t="shared" si="0"/>
        <v>7415105444ОБЩЕСТВО С ОГРАНИЧЕННОЙ ОТВЕТСТВЕННОСТЬЮ «УРАЛЬСКИЙ ЗАВОД ПОДЪЕМНЫХ МЕХАНИЗМОВ АНТ», Г. МИАСС, ЧЕЛЯБИНСКАЯ ОБЛАСТЬ</v>
      </c>
      <c r="L63" t="e">
        <f>IF(VLOOKUP(J63,#REF!,1,FALSE)=J63,"да","нет")</f>
        <v>#REF!</v>
      </c>
      <c r="M63" t="e">
        <f>IF(VLOOKUP(J63,Таблица13453[[гр.3]:[гр.4]],1,FALSE)=J63,"да","нет")</f>
        <v>#N/A</v>
      </c>
      <c r="N63" t="e">
        <f>IF(VLOOKUP(J63,Таблица1346[[гр.3]:[гр.4]],1,FALSE)=J63,"да","нет")</f>
        <v>#N/A</v>
      </c>
      <c r="O63" t="e">
        <f>IF(VLOOKUP('Выпадающие списки'!J63,'Свод ФПМ'!$B$4:$C$550,1,FALSE)=J63,1,0)</f>
        <v>#N/A</v>
      </c>
      <c r="Q63" s="1" t="s">
        <v>140</v>
      </c>
      <c r="S63" s="31">
        <v>7415105444</v>
      </c>
      <c r="T63" s="31" t="s">
        <v>9126</v>
      </c>
    </row>
    <row r="64" spans="1:20" x14ac:dyDescent="0.25">
      <c r="A64" s="1"/>
      <c r="B64" s="1" t="s">
        <v>141</v>
      </c>
      <c r="C64" s="1"/>
      <c r="D64" s="1"/>
      <c r="E64" s="1"/>
      <c r="G64" t="s">
        <v>9062</v>
      </c>
      <c r="I64" s="31">
        <v>7415108452</v>
      </c>
      <c r="J64" s="31" t="s">
        <v>9127</v>
      </c>
      <c r="K64" t="str">
        <f t="shared" si="0"/>
        <v>7415108452ОБЩЕСТВО С ОГРАНИЧЕННОЙ ОТВЕТСТВЕННОСТЬЮ «УРАЛЬСКИЙ ЗАВОД ПРОТИВОПОЖАРНОЙ ЗАЩИТЫ», Г. МИАСС, ЧЕЛЯБИНСКАЯ ОБЛАСТЬ</v>
      </c>
      <c r="L64" t="e">
        <f>IF(VLOOKUP(J64,#REF!,1,FALSE)=J64,"да","нет")</f>
        <v>#REF!</v>
      </c>
      <c r="M64" t="e">
        <f>IF(VLOOKUP(J64,Таблица13453[[гр.3]:[гр.4]],1,FALSE)=J64,"да","нет")</f>
        <v>#N/A</v>
      </c>
      <c r="N64" t="e">
        <f>IF(VLOOKUP(J64,Таблица1346[[гр.3]:[гр.4]],1,FALSE)=J64,"да","нет")</f>
        <v>#N/A</v>
      </c>
      <c r="O64" t="e">
        <f>IF(VLOOKUP('Выпадающие списки'!J64,'Свод ФПМ'!$B$4:$C$550,1,FALSE)=J64,1,0)</f>
        <v>#N/A</v>
      </c>
      <c r="Q64" s="1" t="s">
        <v>141</v>
      </c>
      <c r="S64" s="31">
        <v>7415108452</v>
      </c>
      <c r="T64" s="31" t="s">
        <v>9127</v>
      </c>
    </row>
    <row r="65" spans="1:20" x14ac:dyDescent="0.25">
      <c r="A65" s="28"/>
      <c r="B65" s="28" t="s">
        <v>8646</v>
      </c>
      <c r="C65" s="28"/>
      <c r="D65" s="28"/>
      <c r="E65" s="28"/>
      <c r="G65" t="s">
        <v>9063</v>
      </c>
      <c r="I65" s="31">
        <v>7401011669</v>
      </c>
      <c r="J65" s="31" t="s">
        <v>9128</v>
      </c>
      <c r="K65" t="str">
        <f t="shared" si="0"/>
        <v>7401011669ОБЩЕСТВО С ОГРАНИЧЕННОЙ ОТВЕТСТВЕННОСТЬЮ «УРАЛЬСКИЙ ЗАВОД СПЕЦТЕХНИКИ», Г. УСТЬ-КАТАВ, ЧЕЛЯБИНСКАЯ ОБЛАСТЬ</v>
      </c>
      <c r="L65" t="e">
        <f>IF(VLOOKUP(J65,#REF!,1,FALSE)=J65,"да","нет")</f>
        <v>#REF!</v>
      </c>
      <c r="M65" t="e">
        <f>IF(VLOOKUP(J65,Таблица13453[[гр.3]:[гр.4]],1,FALSE)=J65,"да","нет")</f>
        <v>#N/A</v>
      </c>
      <c r="N65" t="e">
        <f>IF(VLOOKUP(J65,Таблица1346[[гр.3]:[гр.4]],1,FALSE)=J65,"да","нет")</f>
        <v>#N/A</v>
      </c>
      <c r="O65" t="e">
        <f>IF(VLOOKUP('Выпадающие списки'!J65,'Свод ФПМ'!$B$4:$C$550,1,FALSE)=J65,1,0)</f>
        <v>#N/A</v>
      </c>
      <c r="Q65" s="28" t="s">
        <v>8646</v>
      </c>
      <c r="S65" s="31">
        <v>7401011669</v>
      </c>
      <c r="T65" s="31" t="s">
        <v>9128</v>
      </c>
    </row>
    <row r="66" spans="1:20" x14ac:dyDescent="0.25">
      <c r="A66" s="1"/>
      <c r="B66" s="1" t="s">
        <v>142</v>
      </c>
      <c r="C66" s="1"/>
      <c r="D66" s="1"/>
      <c r="E66" s="1"/>
      <c r="G66" t="s">
        <v>9064</v>
      </c>
      <c r="I66" s="31">
        <v>7446058963</v>
      </c>
      <c r="J66" s="31" t="s">
        <v>9129</v>
      </c>
      <c r="K66" t="str">
        <f t="shared" si="0"/>
        <v>7446058963ОБЩЕСТВО С ОГРАНИЧЕННОЙ ОТВЕТСТВЕННОСТЬЮ «УРАЛЬСКИЙ ПРУЖИННЫЙ ЗАВОД», Г. МАГНИТОГОРСК, ЧЕЛЯБИНСКАЯ ОБЛАСТЬ</v>
      </c>
      <c r="L66" t="e">
        <f>IF(VLOOKUP(J66,#REF!,1,FALSE)=J66,"да","нет")</f>
        <v>#REF!</v>
      </c>
      <c r="M66" t="e">
        <f>IF(VLOOKUP(J66,Таблица13453[[гр.3]:[гр.4]],1,FALSE)=J66,"да","нет")</f>
        <v>#N/A</v>
      </c>
      <c r="N66" t="e">
        <f>IF(VLOOKUP(J66,Таблица1346[[гр.3]:[гр.4]],1,FALSE)=J66,"да","нет")</f>
        <v>#N/A</v>
      </c>
      <c r="O66" t="e">
        <f>IF(VLOOKUP('Выпадающие списки'!J66,'Свод ФПМ'!$B$4:$C$550,1,FALSE)=J66,1,0)</f>
        <v>#N/A</v>
      </c>
      <c r="Q66" s="1" t="s">
        <v>142</v>
      </c>
      <c r="S66" s="31">
        <v>7446058963</v>
      </c>
      <c r="T66" s="31" t="s">
        <v>9129</v>
      </c>
    </row>
    <row r="67" spans="1:20" x14ac:dyDescent="0.25">
      <c r="A67" s="1"/>
      <c r="B67" s="1" t="s">
        <v>143</v>
      </c>
      <c r="C67" s="1"/>
      <c r="D67" s="1"/>
      <c r="E67" s="1"/>
      <c r="G67" t="s">
        <v>9065</v>
      </c>
      <c r="I67" s="31">
        <v>7452075540</v>
      </c>
      <c r="J67" s="31" t="s">
        <v>9130</v>
      </c>
      <c r="K67" t="str">
        <f t="shared" ref="K67:K130" si="1">_xlfn.TEXTJOIN(,FALSE,I67,J67)</f>
        <v>7452075540ОБЩЕСТВО С ОГРАНИЧЕННОЙ ОТВЕТСТВЕННОСТЬЮ «ЧЕЛЯБИНСКИЙ МАШИНОСТРОИТЕЛЬНЫЙ ЗАВОД», Г. ЧЕЛЯБИНСК</v>
      </c>
      <c r="L67" t="e">
        <f>IF(VLOOKUP(J67,#REF!,1,FALSE)=J67,"да","нет")</f>
        <v>#REF!</v>
      </c>
      <c r="M67" t="e">
        <f>IF(VLOOKUP(J67,Таблица13453[[гр.3]:[гр.4]],1,FALSE)=J67,"да","нет")</f>
        <v>#N/A</v>
      </c>
      <c r="N67" t="e">
        <f>IF(VLOOKUP(J67,Таблица1346[[гр.3]:[гр.4]],1,FALSE)=J67,"да","нет")</f>
        <v>#N/A</v>
      </c>
      <c r="O67" t="e">
        <f>IF(VLOOKUP('Выпадающие списки'!J67,'Свод ФПМ'!$B$4:$C$550,1,FALSE)=J67,1,0)</f>
        <v>#N/A</v>
      </c>
      <c r="Q67" s="1" t="s">
        <v>143</v>
      </c>
      <c r="S67" s="31">
        <v>7452075540</v>
      </c>
      <c r="T67" s="31" t="s">
        <v>9130</v>
      </c>
    </row>
    <row r="68" spans="1:20" x14ac:dyDescent="0.25">
      <c r="A68" s="1"/>
      <c r="B68" s="1" t="s">
        <v>144</v>
      </c>
      <c r="C68" s="1"/>
      <c r="D68" s="1"/>
      <c r="E68" s="1"/>
      <c r="G68" t="s">
        <v>9066</v>
      </c>
      <c r="I68" s="31">
        <v>7457007738</v>
      </c>
      <c r="J68" s="31" t="s">
        <v>9131</v>
      </c>
      <c r="K68" t="str">
        <f t="shared" si="1"/>
        <v>7457007738ОБЩЕСТВО С ОГРАНИЧЕННОЙ ОТВЕТСТВЕННОСТЬЮ «ЛЕГПРОМ», Г. БАКАЛ, ЧЕЛЯБИНСКАЯ ОБЛАСТЬ</v>
      </c>
      <c r="L68" t="e">
        <f>IF(VLOOKUP(J68,#REF!,1,FALSE)=J68,"да","нет")</f>
        <v>#REF!</v>
      </c>
      <c r="M68" t="e">
        <f>IF(VLOOKUP(J68,Таблица13453[[гр.3]:[гр.4]],1,FALSE)=J68,"да","нет")</f>
        <v>#N/A</v>
      </c>
      <c r="N68" t="e">
        <f>IF(VLOOKUP(J68,Таблица1346[[гр.3]:[гр.4]],1,FALSE)=J68,"да","нет")</f>
        <v>#N/A</v>
      </c>
      <c r="O68" t="e">
        <f>IF(VLOOKUP('Выпадающие списки'!J68,'Свод ФПМ'!$B$4:$C$550,1,FALSE)=J68,1,0)</f>
        <v>#N/A</v>
      </c>
      <c r="Q68" s="1" t="s">
        <v>144</v>
      </c>
      <c r="S68" s="31">
        <v>7457007738</v>
      </c>
      <c r="T68" s="31" t="s">
        <v>9131</v>
      </c>
    </row>
    <row r="69" spans="1:20" x14ac:dyDescent="0.25">
      <c r="A69" s="1"/>
      <c r="B69" s="1" t="s">
        <v>145</v>
      </c>
      <c r="C69" s="1"/>
      <c r="D69" s="1"/>
      <c r="E69" s="1"/>
      <c r="G69" t="s">
        <v>9067</v>
      </c>
      <c r="I69" s="31">
        <v>7449114775</v>
      </c>
      <c r="J69" s="31" t="s">
        <v>8728</v>
      </c>
      <c r="K69" t="str">
        <f t="shared" si="1"/>
        <v>7449114775ОБЩЕСТВО С ОГРАНИЧЕННОЙ ОТВЕТСТВЕННОСТЬЮ «ЛД ПРАЙД», Г. ЧЕЛЯБИНСК</v>
      </c>
      <c r="L69" t="e">
        <f>IF(VLOOKUP(J69,#REF!,1,FALSE)=J69,"да","нет")</f>
        <v>#REF!</v>
      </c>
      <c r="M69" t="str">
        <f>IF(VLOOKUP(J69,Таблица13453[[гр.3]:[гр.4]],1,FALSE)=J69,"да","нет")</f>
        <v>да</v>
      </c>
      <c r="N69" t="e">
        <f>IF(VLOOKUP(J69,Таблица1346[[гр.3]:[гр.4]],1,FALSE)=J69,"да","нет")</f>
        <v>#N/A</v>
      </c>
      <c r="O69">
        <f>IF(VLOOKUP('Выпадающие списки'!J69,'Свод ФПМ'!$B$4:$C$550,1,FALSE)=J69,1,0)</f>
        <v>1</v>
      </c>
      <c r="Q69" s="1" t="s">
        <v>145</v>
      </c>
      <c r="S69" s="31">
        <v>7449114775</v>
      </c>
      <c r="T69" s="31" t="s">
        <v>8728</v>
      </c>
    </row>
    <row r="70" spans="1:20" x14ac:dyDescent="0.25">
      <c r="A70" s="1"/>
      <c r="B70" s="1" t="s">
        <v>146</v>
      </c>
      <c r="C70" s="1"/>
      <c r="D70" s="1"/>
      <c r="E70" s="1"/>
      <c r="G70" t="s">
        <v>9068</v>
      </c>
      <c r="I70" s="31">
        <v>7453060480</v>
      </c>
      <c r="J70" s="31" t="s">
        <v>9132</v>
      </c>
      <c r="K70" t="str">
        <f t="shared" si="1"/>
        <v>7453060480ОБЩЕСТВО С ОГРАНИЧЕННОЙ ОТВЕТСТВЕННОСТЬЮ НАУЧНО-ТЕХНИЧЕСКИЙ ЦЕНТР «ПРИВОДНАЯ ТЕХНИКА», Г. ЧЕЛЯБИНСК</v>
      </c>
      <c r="L70" t="e">
        <f>IF(VLOOKUP(J70,#REF!,1,FALSE)=J70,"да","нет")</f>
        <v>#REF!</v>
      </c>
      <c r="M70" t="e">
        <f>IF(VLOOKUP(J70,Таблица13453[[гр.3]:[гр.4]],1,FALSE)=J70,"да","нет")</f>
        <v>#N/A</v>
      </c>
      <c r="N70" t="e">
        <f>IF(VLOOKUP(J70,Таблица1346[[гр.3]:[гр.4]],1,FALSE)=J70,"да","нет")</f>
        <v>#N/A</v>
      </c>
      <c r="O70" t="e">
        <f>IF(VLOOKUP('Выпадающие списки'!J70,'Свод ФПМ'!$B$4:$C$550,1,FALSE)=J70,1,0)</f>
        <v>#N/A</v>
      </c>
      <c r="Q70" s="1" t="s">
        <v>146</v>
      </c>
      <c r="S70" s="31">
        <v>7453060480</v>
      </c>
      <c r="T70" s="31" t="s">
        <v>9132</v>
      </c>
    </row>
    <row r="71" spans="1:20" x14ac:dyDescent="0.25">
      <c r="A71" s="1"/>
      <c r="B71" s="1" t="s">
        <v>147</v>
      </c>
      <c r="C71" s="1"/>
      <c r="D71" s="1"/>
      <c r="E71" s="1"/>
      <c r="G71" t="s">
        <v>9069</v>
      </c>
      <c r="I71" s="31">
        <v>7418014080</v>
      </c>
      <c r="J71" s="31" t="s">
        <v>9133</v>
      </c>
      <c r="K71" t="str">
        <f t="shared" si="1"/>
        <v>7418014080ОБЩЕСТВО С ОГРАНИЧЕННОЙ ОТВЕТСТВЕННОСТЬЮ «УРАЛЬСКИЙ ЗАВОД ГАЗООЧИСТНОЙ АППАРАТУРЫ», Г. ЧЕЛЯБИНСК</v>
      </c>
      <c r="L71" t="e">
        <f>IF(VLOOKUP(J71,#REF!,1,FALSE)=J71,"да","нет")</f>
        <v>#REF!</v>
      </c>
      <c r="M71" t="e">
        <f>IF(VLOOKUP(J71,Таблица13453[[гр.3]:[гр.4]],1,FALSE)=J71,"да","нет")</f>
        <v>#N/A</v>
      </c>
      <c r="N71" t="e">
        <f>IF(VLOOKUP(J71,Таблица1346[[гр.3]:[гр.4]],1,FALSE)=J71,"да","нет")</f>
        <v>#N/A</v>
      </c>
      <c r="O71" t="e">
        <f>IF(VLOOKUP('Выпадающие списки'!J71,'Свод ФПМ'!$B$4:$C$550,1,FALSE)=J71,1,0)</f>
        <v>#N/A</v>
      </c>
      <c r="Q71" s="1" t="s">
        <v>147</v>
      </c>
      <c r="S71" s="31">
        <v>7418014080</v>
      </c>
      <c r="T71" s="31" t="s">
        <v>9133</v>
      </c>
    </row>
    <row r="72" spans="1:20" x14ac:dyDescent="0.25">
      <c r="A72" s="1"/>
      <c r="B72" s="1" t="s">
        <v>148</v>
      </c>
      <c r="C72" s="1"/>
      <c r="D72" s="1"/>
      <c r="E72" s="1"/>
      <c r="G72" t="s">
        <v>9070</v>
      </c>
      <c r="I72" s="31">
        <v>7451403608</v>
      </c>
      <c r="J72" s="31" t="s">
        <v>9134</v>
      </c>
      <c r="K72" t="str">
        <f t="shared" si="1"/>
        <v>7451403608ОБЩЕСТВО С ОГРАНИЧЕННОЙ ОТВЕТСТВЕННОСТЬЮ «УРАЛЬСКИЙ ЗАВОД СПЕЦИАЛЬНОГО АРМАТУРОСТРОЕНИЯ», Г. ЧЕЛЯБИНСК</v>
      </c>
      <c r="L72" t="e">
        <f>IF(VLOOKUP(J72,#REF!,1,FALSE)=J72,"да","нет")</f>
        <v>#REF!</v>
      </c>
      <c r="M72" t="e">
        <f>IF(VLOOKUP(J72,Таблица13453[[гр.3]:[гр.4]],1,FALSE)=J72,"да","нет")</f>
        <v>#N/A</v>
      </c>
      <c r="N72" t="e">
        <f>IF(VLOOKUP(J72,Таблица1346[[гр.3]:[гр.4]],1,FALSE)=J72,"да","нет")</f>
        <v>#N/A</v>
      </c>
      <c r="O72" t="e">
        <f>IF(VLOOKUP('Выпадающие списки'!J72,'Свод ФПМ'!$B$4:$C$550,1,FALSE)=J72,1,0)</f>
        <v>#N/A</v>
      </c>
      <c r="Q72" s="1" t="s">
        <v>148</v>
      </c>
      <c r="S72" s="31">
        <v>7451403608</v>
      </c>
      <c r="T72" s="31" t="s">
        <v>9134</v>
      </c>
    </row>
    <row r="73" spans="1:20" x14ac:dyDescent="0.25">
      <c r="A73" s="1"/>
      <c r="B73" s="1" t="s">
        <v>149</v>
      </c>
      <c r="C73" s="1"/>
      <c r="D73" s="1"/>
      <c r="E73" s="1"/>
      <c r="G73" t="s">
        <v>9071</v>
      </c>
      <c r="I73" s="31">
        <v>7449126805</v>
      </c>
      <c r="J73" s="31" t="s">
        <v>8729</v>
      </c>
      <c r="K73" t="str">
        <f t="shared" si="1"/>
        <v>7449126805ОБЩЕСТВО С ОГРАНИЧЕННОЙ ОТВЕТСТВЕННОСТЬЮ «ЧЕЛЯБИНСКИЙ ФЛАНЦЕВЫЙ ЗАВОД», Г. ЧЕЛЯБИНСК</v>
      </c>
      <c r="L73" t="e">
        <f>IF(VLOOKUP(J73,#REF!,1,FALSE)=J73,"да","нет")</f>
        <v>#REF!</v>
      </c>
      <c r="M73" t="str">
        <f>IF(VLOOKUP(J73,Таблица13453[[гр.3]:[гр.4]],1,FALSE)=J73,"да","нет")</f>
        <v>да</v>
      </c>
      <c r="N73" t="str">
        <f>IF(VLOOKUP(J73,Таблица1346[[гр.3]:[гр.4]],1,FALSE)=J73,"да","нет")</f>
        <v>да</v>
      </c>
      <c r="O73">
        <f>IF(VLOOKUP('Выпадающие списки'!J73,'Свод ФПМ'!$B$4:$C$550,1,FALSE)=J73,1,0)</f>
        <v>1</v>
      </c>
      <c r="Q73" s="1" t="s">
        <v>149</v>
      </c>
      <c r="S73" s="31">
        <v>7449126805</v>
      </c>
      <c r="T73" s="31" t="s">
        <v>8729</v>
      </c>
    </row>
    <row r="74" spans="1:20" x14ac:dyDescent="0.25">
      <c r="A74" s="1"/>
      <c r="B74" s="1" t="s">
        <v>150</v>
      </c>
      <c r="C74" s="1"/>
      <c r="D74" s="1"/>
      <c r="E74" s="1"/>
      <c r="G74" t="s">
        <v>9072</v>
      </c>
      <c r="I74" s="31">
        <v>7451211335</v>
      </c>
      <c r="J74" s="31" t="s">
        <v>8737</v>
      </c>
      <c r="K74" t="str">
        <f t="shared" si="1"/>
        <v>7451211335ОБЩЕСТВО С ОГРАНИЧЕННОЙ ОТВЕТСТВЕННОСТЬЮ «ЧЕЛЯБИНСКСПЕЦГРАЖДАНСТРОЙ», Г. ЧЕЛЯБИНСК</v>
      </c>
      <c r="L74" t="e">
        <f>IF(VLOOKUP(J74,#REF!,1,FALSE)=J74,"да","нет")</f>
        <v>#REF!</v>
      </c>
      <c r="M74" t="str">
        <f>IF(VLOOKUP(J74,Таблица13453[[гр.3]:[гр.4]],1,FALSE)=J74,"да","нет")</f>
        <v>да</v>
      </c>
      <c r="N74" t="str">
        <f>IF(VLOOKUP(J74,Таблица1346[[гр.3]:[гр.4]],1,FALSE)=J74,"да","нет")</f>
        <v>да</v>
      </c>
      <c r="O74">
        <f>IF(VLOOKUP('Выпадающие списки'!J74,'Свод ФПМ'!$B$4:$C$550,1,FALSE)=J74,1,0)</f>
        <v>1</v>
      </c>
      <c r="Q74" s="1" t="s">
        <v>150</v>
      </c>
      <c r="S74" s="31">
        <v>7451211335</v>
      </c>
      <c r="T74" s="31" t="s">
        <v>8737</v>
      </c>
    </row>
    <row r="75" spans="1:20" x14ac:dyDescent="0.25">
      <c r="A75" s="1"/>
      <c r="B75" s="1" t="s">
        <v>151</v>
      </c>
      <c r="C75" s="1"/>
      <c r="D75" s="1"/>
      <c r="E75" s="1"/>
      <c r="G75" t="s">
        <v>9073</v>
      </c>
      <c r="I75" s="31">
        <v>7401000473</v>
      </c>
      <c r="J75" s="31" t="s">
        <v>8686</v>
      </c>
      <c r="K75" t="str">
        <f t="shared" si="1"/>
        <v>7401000473АШИНСКИЙ МЕТАЛЛУРГИЧЕСКИЙ ЗАВОД, Г. АША, ЧЕЛЯБИНСКАЯ ОБЛАСТЬ</v>
      </c>
      <c r="L75" t="e">
        <f>IF(VLOOKUP(J75,#REF!,1,FALSE)=J75,"да","нет")</f>
        <v>#REF!</v>
      </c>
      <c r="M75" t="str">
        <f>IF(VLOOKUP(J75,Таблица13453[[гр.3]:[гр.4]],1,FALSE)=J75,"да","нет")</f>
        <v>да</v>
      </c>
      <c r="N75" t="str">
        <f>IF(VLOOKUP(J75,Таблица1346[[гр.3]:[гр.4]],1,FALSE)=J75,"да","нет")</f>
        <v>да</v>
      </c>
      <c r="O75">
        <f>IF(VLOOKUP('Выпадающие списки'!J75,'Свод ФПМ'!$B$4:$C$550,1,FALSE)=J75,1,0)</f>
        <v>1</v>
      </c>
      <c r="Q75" s="1" t="s">
        <v>151</v>
      </c>
      <c r="S75" s="31">
        <v>7401000473</v>
      </c>
      <c r="T75" s="31" t="s">
        <v>8686</v>
      </c>
    </row>
    <row r="76" spans="1:20" x14ac:dyDescent="0.25">
      <c r="A76" s="1"/>
      <c r="B76" s="1" t="s">
        <v>152</v>
      </c>
      <c r="C76" s="1"/>
      <c r="D76" s="1"/>
      <c r="E76" s="1"/>
      <c r="G76" t="s">
        <v>9074</v>
      </c>
      <c r="I76" s="31">
        <v>7414003633</v>
      </c>
      <c r="J76" s="31" t="s">
        <v>8699</v>
      </c>
      <c r="K76" t="str">
        <f t="shared" si="1"/>
        <v>7414003633МАГНИТОГОРСКИЙ МЕТАЛЛУРГИЧЕСКИЙ КОМБИНАТ, Г. МАГНИТОГОРСК, ЧЕЛЯБИНСКАЯ ОБЛАСТЬ</v>
      </c>
      <c r="L76" t="e">
        <f>IF(VLOOKUP(J76,#REF!,1,FALSE)=J76,"да","нет")</f>
        <v>#REF!</v>
      </c>
      <c r="M76" t="str">
        <f>IF(VLOOKUP(J76,Таблица13453[[гр.3]:[гр.4]],1,FALSE)=J76,"да","нет")</f>
        <v>да</v>
      </c>
      <c r="N76" t="str">
        <f>IF(VLOOKUP(J76,Таблица1346[[гр.3]:[гр.4]],1,FALSE)=J76,"да","нет")</f>
        <v>да</v>
      </c>
      <c r="O76">
        <f>IF(VLOOKUP('Выпадающие списки'!J76,'Свод ФПМ'!$B$4:$C$550,1,FALSE)=J76,1,0)</f>
        <v>1</v>
      </c>
      <c r="Q76" s="1" t="s">
        <v>152</v>
      </c>
      <c r="S76" s="31">
        <v>7414003633</v>
      </c>
      <c r="T76" s="31" t="s">
        <v>8699</v>
      </c>
    </row>
    <row r="77" spans="1:20" x14ac:dyDescent="0.25">
      <c r="A77" s="1"/>
      <c r="B77" s="1" t="s">
        <v>153</v>
      </c>
      <c r="C77" s="1"/>
      <c r="D77" s="1"/>
      <c r="E77" s="1"/>
      <c r="G77" t="s">
        <v>9075</v>
      </c>
      <c r="I77" s="31">
        <v>7414001428</v>
      </c>
      <c r="J77" s="31" t="s">
        <v>8697</v>
      </c>
      <c r="K77" t="str">
        <f t="shared" si="1"/>
        <v>7414001428МАГНИТОГОРСКИЙ МЕТИЗНО-КАЛИБРОВОЧНЫЙ ЗАВОД «ММК-МЕТИЗ», Г. МАГНИТОГОРСК, ЧЕЛЯБИНСКАЯ ОБЛАСТЬ</v>
      </c>
      <c r="L77" t="e">
        <f>IF(VLOOKUP(J77,#REF!,1,FALSE)=J77,"да","нет")</f>
        <v>#REF!</v>
      </c>
      <c r="M77" t="str">
        <f>IF(VLOOKUP(J77,Таблица13453[[гр.3]:[гр.4]],1,FALSE)=J77,"да","нет")</f>
        <v>да</v>
      </c>
      <c r="N77" t="str">
        <f>IF(VLOOKUP(J77,Таблица1346[[гр.3]:[гр.4]],1,FALSE)=J77,"да","нет")</f>
        <v>да</v>
      </c>
      <c r="O77">
        <f>IF(VLOOKUP('Выпадающие списки'!J77,'Свод ФПМ'!$B$4:$C$550,1,FALSE)=J77,1,0)</f>
        <v>1</v>
      </c>
      <c r="Q77" s="1" t="s">
        <v>153</v>
      </c>
      <c r="S77" s="31">
        <v>7414001428</v>
      </c>
      <c r="T77" s="31" t="s">
        <v>8697</v>
      </c>
    </row>
    <row r="78" spans="1:20" x14ac:dyDescent="0.25">
      <c r="A78" s="1"/>
      <c r="B78" s="1" t="s">
        <v>154</v>
      </c>
      <c r="C78" s="1"/>
      <c r="D78" s="1"/>
      <c r="E78" s="1"/>
      <c r="G78" t="s">
        <v>9076</v>
      </c>
      <c r="I78" s="31">
        <v>7409005177</v>
      </c>
      <c r="J78" s="31" t="s">
        <v>9135</v>
      </c>
      <c r="K78" t="str">
        <f t="shared" si="1"/>
        <v>7409005177МАУКСКИЙ РУДНИК, Р.П. ВИШНЕВОГОРСК, КАСЛИНСКИЙ РАЙОН, ЧЕЛЯБИНСКАЯ ОБЛАСТЬ</v>
      </c>
      <c r="L78" t="e">
        <f>IF(VLOOKUP(J78,#REF!,1,FALSE)=J78,"да","нет")</f>
        <v>#REF!</v>
      </c>
      <c r="M78" t="str">
        <f>IF(VLOOKUP(J78,Таблица13453[[гр.3]:[гр.4]],1,FALSE)=J78,"да","нет")</f>
        <v>да</v>
      </c>
      <c r="N78" t="e">
        <f>IF(VLOOKUP(J78,Таблица1346[[гр.3]:[гр.4]],1,FALSE)=J78,"да","нет")</f>
        <v>#N/A</v>
      </c>
      <c r="O78">
        <f>IF(VLOOKUP('Выпадающие списки'!J78,'Свод ФПМ'!$B$4:$C$550,1,FALSE)=J78,1,0)</f>
        <v>1</v>
      </c>
      <c r="Q78" s="1" t="s">
        <v>154</v>
      </c>
      <c r="S78" s="31">
        <v>7409005177</v>
      </c>
      <c r="T78" s="31" t="s">
        <v>9135</v>
      </c>
    </row>
    <row r="79" spans="1:20" x14ac:dyDescent="0.25">
      <c r="A79" s="1"/>
      <c r="B79" s="1" t="s">
        <v>155</v>
      </c>
      <c r="C79" s="1"/>
      <c r="D79" s="1"/>
      <c r="E79" s="1"/>
      <c r="G79" t="s">
        <v>9077</v>
      </c>
      <c r="I79" s="31">
        <v>7417001747</v>
      </c>
      <c r="J79" s="31" t="s">
        <v>8707</v>
      </c>
      <c r="K79" t="str">
        <f t="shared" si="1"/>
        <v>7417001747ПО ПРОИЗВОДСТВУ ОГНЕУПОРОВ «КОМБИНАТ «МАГНЕЗИТ», Г. САТКА, ЧЕЛЯБИНСКАЯ ОБЛАСТЬ</v>
      </c>
      <c r="L79" t="e">
        <f>IF(VLOOKUP(J79,#REF!,1,FALSE)=J79,"да","нет")</f>
        <v>#REF!</v>
      </c>
      <c r="M79" t="str">
        <f>IF(VLOOKUP(J79,Таблица13453[[гр.3]:[гр.4]],1,FALSE)=J79,"да","нет")</f>
        <v>да</v>
      </c>
      <c r="N79" t="e">
        <f>IF(VLOOKUP(J79,Таблица1346[[гр.3]:[гр.4]],1,FALSE)=J79,"да","нет")</f>
        <v>#N/A</v>
      </c>
      <c r="O79">
        <f>IF(VLOOKUP('Выпадающие списки'!J79,'Свод ФПМ'!$B$4:$C$550,1,FALSE)=J79,1,0)</f>
        <v>1</v>
      </c>
      <c r="Q79" s="1" t="s">
        <v>155</v>
      </c>
      <c r="S79" s="31">
        <v>7417001747</v>
      </c>
      <c r="T79" s="31" t="s">
        <v>8707</v>
      </c>
    </row>
    <row r="80" spans="1:20" x14ac:dyDescent="0.25">
      <c r="A80" s="1"/>
      <c r="B80" s="1" t="s">
        <v>156</v>
      </c>
      <c r="C80" s="1"/>
      <c r="D80" s="1"/>
      <c r="E80" s="1"/>
      <c r="G80" t="s">
        <v>9078</v>
      </c>
      <c r="I80" s="31">
        <v>7420000133</v>
      </c>
      <c r="J80" s="31" t="s">
        <v>8709</v>
      </c>
      <c r="K80" t="str">
        <f t="shared" si="1"/>
        <v>7420000133УРАЛЬСКАЯ КУЗНИЦА, Г. ЧЕБАРКУЛЬ, ЧЕЛЯБИНСКАЯ ОБЛАСТЬ</v>
      </c>
      <c r="L80" t="e">
        <f>IF(VLOOKUP(J80,#REF!,1,FALSE)=J80,"да","нет")</f>
        <v>#REF!</v>
      </c>
      <c r="M80" t="str">
        <f>IF(VLOOKUP(J80,Таблица13453[[гр.3]:[гр.4]],1,FALSE)=J80,"да","нет")</f>
        <v>да</v>
      </c>
      <c r="N80" t="str">
        <f>IF(VLOOKUP(J80,Таблица1346[[гр.3]:[гр.4]],1,FALSE)=J80,"да","нет")</f>
        <v>да</v>
      </c>
      <c r="O80">
        <f>IF(VLOOKUP('Выпадающие списки'!J80,'Свод ФПМ'!$B$4:$C$550,1,FALSE)=J80,1,0)</f>
        <v>1</v>
      </c>
      <c r="Q80" s="1" t="s">
        <v>156</v>
      </c>
      <c r="S80" s="31">
        <v>7420000133</v>
      </c>
      <c r="T80" s="31" t="s">
        <v>8709</v>
      </c>
    </row>
    <row r="81" spans="1:20" x14ac:dyDescent="0.25">
      <c r="A81" s="1"/>
      <c r="B81" s="1" t="s">
        <v>157</v>
      </c>
      <c r="C81" s="1"/>
      <c r="D81" s="1"/>
      <c r="E81" s="1"/>
      <c r="G81" t="s">
        <v>9079</v>
      </c>
      <c r="I81" s="31">
        <v>7448009721</v>
      </c>
      <c r="J81" s="31" t="s">
        <v>9136</v>
      </c>
      <c r="K81" t="str">
        <f t="shared" si="1"/>
        <v>7448009721ЧЕЛЯБВТОРМЕТ, Г. ЧЕЛЯБИНСК</v>
      </c>
      <c r="L81" t="e">
        <f>IF(VLOOKUP(J81,#REF!,1,FALSE)=J81,"да","нет")</f>
        <v>#REF!</v>
      </c>
      <c r="M81" t="e">
        <f>IF(VLOOKUP(J81,Таблица13453[[гр.3]:[гр.4]],1,FALSE)=J81,"да","нет")</f>
        <v>#N/A</v>
      </c>
      <c r="N81" t="e">
        <f>IF(VLOOKUP(J81,Таблица1346[[гр.3]:[гр.4]],1,FALSE)=J81,"да","нет")</f>
        <v>#N/A</v>
      </c>
      <c r="O81" t="e">
        <f>IF(VLOOKUP('Выпадающие списки'!J81,'Свод ФПМ'!$B$4:$C$550,1,FALSE)=J81,1,0)</f>
        <v>#N/A</v>
      </c>
      <c r="Q81" s="1" t="s">
        <v>157</v>
      </c>
      <c r="S81" s="31">
        <v>7448009721</v>
      </c>
      <c r="T81" s="31" t="s">
        <v>9136</v>
      </c>
    </row>
    <row r="82" spans="1:20" x14ac:dyDescent="0.25">
      <c r="A82" s="1"/>
      <c r="B82" s="1" t="s">
        <v>158</v>
      </c>
      <c r="C82" s="1"/>
      <c r="D82" s="1"/>
      <c r="E82" s="1"/>
      <c r="G82" t="s">
        <v>9080</v>
      </c>
      <c r="I82" s="31">
        <v>7450001007</v>
      </c>
      <c r="J82" s="31" t="s">
        <v>8730</v>
      </c>
      <c r="K82" t="str">
        <f t="shared" si="1"/>
        <v>7450001007ЧЕЛЯБИНСКИЙ МЕТАЛЛУРГИЧЕСКИЙ КОМБИНАТ, Г. ЧЕЛЯБИНСК</v>
      </c>
      <c r="L82" t="e">
        <f>IF(VLOOKUP(J82,#REF!,1,FALSE)=J82,"да","нет")</f>
        <v>#REF!</v>
      </c>
      <c r="M82" t="str">
        <f>IF(VLOOKUP(J82,Таблица13453[[гр.3]:[гр.4]],1,FALSE)=J82,"да","нет")</f>
        <v>да</v>
      </c>
      <c r="N82" t="e">
        <f>IF(VLOOKUP(J82,Таблица1346[[гр.3]:[гр.4]],1,FALSE)=J82,"да","нет")</f>
        <v>#N/A</v>
      </c>
      <c r="O82">
        <f>IF(VLOOKUP('Выпадающие списки'!J82,'Свод ФПМ'!$B$4:$C$550,1,FALSE)=J82,1,0)</f>
        <v>1</v>
      </c>
      <c r="Q82" s="1" t="s">
        <v>158</v>
      </c>
      <c r="S82" s="31">
        <v>7450001007</v>
      </c>
      <c r="T82" s="31" t="s">
        <v>8730</v>
      </c>
    </row>
    <row r="83" spans="1:20" x14ac:dyDescent="0.25">
      <c r="A83" s="1"/>
      <c r="B83" s="1" t="s">
        <v>159</v>
      </c>
      <c r="C83" s="1"/>
      <c r="D83" s="1"/>
      <c r="E83" s="1"/>
      <c r="G83" t="s">
        <v>9081</v>
      </c>
      <c r="I83" s="31">
        <v>7449006730</v>
      </c>
      <c r="J83" s="31" t="s">
        <v>8722</v>
      </c>
      <c r="K83" t="str">
        <f t="shared" si="1"/>
        <v>7449006730ЧЕЛЯБИНСКИЙ ТРУБОПРОКАТНЫЙ ЗАВОД, Г. ЧЕЛЯБИНСК</v>
      </c>
      <c r="L83" t="e">
        <f>IF(VLOOKUP(J83,#REF!,1,FALSE)=J83,"да","нет")</f>
        <v>#REF!</v>
      </c>
      <c r="M83" t="str">
        <f>IF(VLOOKUP(J83,Таблица13453[[гр.3]:[гр.4]],1,FALSE)=J83,"да","нет")</f>
        <v>да</v>
      </c>
      <c r="N83" t="e">
        <f>IF(VLOOKUP(J83,Таблица1346[[гр.3]:[гр.4]],1,FALSE)=J83,"да","нет")</f>
        <v>#N/A</v>
      </c>
      <c r="O83">
        <f>IF(VLOOKUP('Выпадающие списки'!J83,'Свод ФПМ'!$B$4:$C$550,1,FALSE)=J83,1,0)</f>
        <v>1</v>
      </c>
      <c r="Q83" s="1" t="s">
        <v>159</v>
      </c>
      <c r="S83" s="31">
        <v>7449006730</v>
      </c>
      <c r="T83" s="31" t="s">
        <v>8722</v>
      </c>
    </row>
    <row r="84" spans="1:20" x14ac:dyDescent="0.25">
      <c r="A84" s="1"/>
      <c r="B84" s="1" t="s">
        <v>160</v>
      </c>
      <c r="C84" s="1"/>
      <c r="D84" s="1"/>
      <c r="E84" s="1"/>
      <c r="I84" s="31">
        <v>7415020430</v>
      </c>
      <c r="J84" s="31" t="s">
        <v>9137</v>
      </c>
      <c r="K84" t="str">
        <f t="shared" si="1"/>
        <v>7415020430ЮЖНО-УРАЛЬСКИЙ СПЕЦИАЛИЗИРОВАННЫЙ ЦЕНТР УТИЛИЗАЦИИ, Г. МИАСС, ЧЕЛЯБИНСКАЯ ОБЛАСТЬ</v>
      </c>
      <c r="L84" t="e">
        <f>IF(VLOOKUP(J84,#REF!,1,FALSE)=J84,"да","нет")</f>
        <v>#REF!</v>
      </c>
      <c r="M84" t="e">
        <f>IF(VLOOKUP(J84,Таблица13453[[гр.3]:[гр.4]],1,FALSE)=J84,"да","нет")</f>
        <v>#N/A</v>
      </c>
      <c r="N84" t="e">
        <f>IF(VLOOKUP(J84,Таблица1346[[гр.3]:[гр.4]],1,FALSE)=J84,"да","нет")</f>
        <v>#N/A</v>
      </c>
      <c r="O84" t="e">
        <f>IF(VLOOKUP('Выпадающие списки'!J84,'Свод ФПМ'!$B$4:$C$550,1,FALSE)=J84,1,0)</f>
        <v>#N/A</v>
      </c>
      <c r="Q84" s="1" t="s">
        <v>160</v>
      </c>
      <c r="S84" s="31">
        <v>7415020430</v>
      </c>
      <c r="T84" s="31" t="s">
        <v>9137</v>
      </c>
    </row>
    <row r="85" spans="1:20" x14ac:dyDescent="0.25">
      <c r="A85" s="1"/>
      <c r="B85" s="1" t="s">
        <v>161</v>
      </c>
      <c r="C85" s="1"/>
      <c r="D85" s="1"/>
      <c r="E85" s="1"/>
      <c r="I85" s="31">
        <v>7443007135</v>
      </c>
      <c r="J85" s="31" t="s">
        <v>9138</v>
      </c>
      <c r="K85" t="str">
        <f t="shared" si="1"/>
        <v>7443007135ЗАКРЫТОЕ АКЦИОНЕРНОЕ ОБЩЕСТВО «ВАРНЕНСКИЙ ИЗВЕСТНЯК», С. ВАРНА, ЧЕЛЯБИНСКАЯ ОБЛАСТЬ</v>
      </c>
      <c r="L85" t="e">
        <f>IF(VLOOKUP(J85,#REF!,1,FALSE)=J85,"да","нет")</f>
        <v>#REF!</v>
      </c>
      <c r="M85" t="e">
        <f>IF(VLOOKUP(J85,Таблица13453[[гр.3]:[гр.4]],1,FALSE)=J85,"да","нет")</f>
        <v>#N/A</v>
      </c>
      <c r="N85" t="e">
        <f>IF(VLOOKUP(J85,Таблица1346[[гр.3]:[гр.4]],1,FALSE)=J85,"да","нет")</f>
        <v>#N/A</v>
      </c>
      <c r="O85" t="e">
        <f>IF(VLOOKUP('Выпадающие списки'!J85,'Свод ФПМ'!$B$4:$C$550,1,FALSE)=J85,1,0)</f>
        <v>#N/A</v>
      </c>
      <c r="Q85" s="1" t="s">
        <v>161</v>
      </c>
      <c r="S85" s="31">
        <v>7443007135</v>
      </c>
      <c r="T85" s="31" t="s">
        <v>9138</v>
      </c>
    </row>
    <row r="86" spans="1:20" x14ac:dyDescent="0.25">
      <c r="A86" s="1"/>
      <c r="B86" s="1" t="s">
        <v>162</v>
      </c>
      <c r="C86" s="1"/>
      <c r="D86" s="1"/>
      <c r="E86" s="1"/>
      <c r="I86" s="31">
        <v>7445024175</v>
      </c>
      <c r="J86" s="31" t="s">
        <v>9139</v>
      </c>
      <c r="K86" t="str">
        <f t="shared" si="1"/>
        <v>7445024175ЗАКРЫТОЕ АКЦИОНЕРНОЕ ОБЩЕСТВО «МАГНИТОГОРСКИЙ ЗАВОД ПРОКАТНЫХ ВАЛКОВ», Г. МАГНИТОГОРСК, ЧЕЛЯБИНСКАЯ ОБЛАСТЬ</v>
      </c>
      <c r="L86" t="e">
        <f>IF(VLOOKUP(J86,#REF!,1,FALSE)=J86,"да","нет")</f>
        <v>#REF!</v>
      </c>
      <c r="M86" t="e">
        <f>IF(VLOOKUP(J86,Таблица13453[[гр.3]:[гр.4]],1,FALSE)=J86,"да","нет")</f>
        <v>#N/A</v>
      </c>
      <c r="N86" t="e">
        <f>IF(VLOOKUP(J86,Таблица1346[[гр.3]:[гр.4]],1,FALSE)=J86,"да","нет")</f>
        <v>#N/A</v>
      </c>
      <c r="O86" t="e">
        <f>IF(VLOOKUP('Выпадающие списки'!J86,'Свод ФПМ'!$B$4:$C$550,1,FALSE)=J86,1,0)</f>
        <v>#N/A</v>
      </c>
      <c r="Q86" s="1" t="s">
        <v>162</v>
      </c>
      <c r="S86" s="31">
        <v>7445024175</v>
      </c>
      <c r="T86" s="31" t="s">
        <v>9139</v>
      </c>
    </row>
    <row r="87" spans="1:20" x14ac:dyDescent="0.25">
      <c r="A87" s="1"/>
      <c r="B87" s="1" t="s">
        <v>163</v>
      </c>
      <c r="C87" s="1"/>
      <c r="D87" s="1"/>
      <c r="E87" s="1"/>
      <c r="I87" s="31">
        <v>7414006930</v>
      </c>
      <c r="J87" s="31" t="s">
        <v>9140</v>
      </c>
      <c r="K87" t="str">
        <f t="shared" si="1"/>
        <v>7414006930ОБЩЕСТВО С ОГРАНИЧЕННОЙ ОТВЕТСТВЕННОСТЬЮ «АВТОТРАНСПОРТНОЕ УПРАВЛЕНИЕ», Г. МАГНИТОГОРСК, ЧЕЛЯБИНСКАЯ ОБЛАСТЬ</v>
      </c>
      <c r="L87" t="e">
        <f>IF(VLOOKUP(J87,#REF!,1,FALSE)=J87,"да","нет")</f>
        <v>#REF!</v>
      </c>
      <c r="M87" t="e">
        <f>IF(VLOOKUP(J87,Таблица13453[[гр.3]:[гр.4]],1,FALSE)=J87,"да","нет")</f>
        <v>#N/A</v>
      </c>
      <c r="N87" t="e">
        <f>IF(VLOOKUP(J87,Таблица1346[[гр.3]:[гр.4]],1,FALSE)=J87,"да","нет")</f>
        <v>#N/A</v>
      </c>
      <c r="O87" t="e">
        <f>IF(VLOOKUP('Выпадающие списки'!J87,'Свод ФПМ'!$B$4:$C$550,1,FALSE)=J87,1,0)</f>
        <v>#N/A</v>
      </c>
      <c r="Q87" s="1" t="s">
        <v>163</v>
      </c>
      <c r="S87" s="31">
        <v>7414006930</v>
      </c>
      <c r="T87" s="31" t="s">
        <v>9140</v>
      </c>
    </row>
    <row r="88" spans="1:20" x14ac:dyDescent="0.25">
      <c r="A88" s="1"/>
      <c r="B88" s="1" t="s">
        <v>164</v>
      </c>
      <c r="C88" s="1"/>
      <c r="D88" s="1"/>
      <c r="E88" s="1"/>
      <c r="I88" s="31">
        <v>7459007050</v>
      </c>
      <c r="J88" s="31" t="s">
        <v>9141</v>
      </c>
      <c r="K88" t="str">
        <f t="shared" si="1"/>
        <v>7459007050ОБЩЕСТВО С ОГРАНИЧЕННОЙ ОТВЕТСТВЕННОСТЬЮ «АРТМЕТАЛЛ», Г. ВЕРХНИЙ УФАЛЕЙ, ЧЕЛЯБИНСКАЯ ОБЛАСТЬ</v>
      </c>
      <c r="L88" t="e">
        <f>IF(VLOOKUP(J88,#REF!,1,FALSE)=J88,"да","нет")</f>
        <v>#REF!</v>
      </c>
      <c r="M88" t="str">
        <f>IF(VLOOKUP(J88,Таблица13453[[гр.3]:[гр.4]],1,FALSE)=J88,"да","нет")</f>
        <v>да</v>
      </c>
      <c r="N88" t="e">
        <f>IF(VLOOKUP(J88,Таблица1346[[гр.3]:[гр.4]],1,FALSE)=J88,"да","нет")</f>
        <v>#N/A</v>
      </c>
      <c r="O88">
        <f>IF(VLOOKUP('Выпадающие списки'!J88,'Свод ФПМ'!$B$4:$C$550,1,FALSE)=J88,1,0)</f>
        <v>1</v>
      </c>
      <c r="Q88" s="1" t="s">
        <v>164</v>
      </c>
      <c r="S88" s="31">
        <v>7459007050</v>
      </c>
      <c r="T88" s="31" t="s">
        <v>9141</v>
      </c>
    </row>
    <row r="89" spans="1:20" x14ac:dyDescent="0.25">
      <c r="A89" s="1"/>
      <c r="B89" s="1" t="s">
        <v>165</v>
      </c>
      <c r="C89" s="1"/>
      <c r="D89" s="1"/>
      <c r="E89" s="1"/>
      <c r="I89" s="31">
        <v>6367009873</v>
      </c>
      <c r="J89" s="31" t="s">
        <v>9142</v>
      </c>
      <c r="K89" t="str">
        <f t="shared" si="1"/>
        <v>6367009873ОБЩЕСТВО С ОГРАНИЧЕННОЙ ОТВЕТСТВЕННОСТЬЮ «БИЯНКОВСКИЙ ЩЕБЕНОЧНЫЙ ЗАВОД», Г. МИНЬЯР, ЧЕЛЯБИНСКАЯ ОБЛАСТЬ</v>
      </c>
      <c r="L89" t="e">
        <f>IF(VLOOKUP(J89,#REF!,1,FALSE)=J89,"да","нет")</f>
        <v>#REF!</v>
      </c>
      <c r="M89" t="e">
        <f>IF(VLOOKUP(J89,Таблица13453[[гр.3]:[гр.4]],1,FALSE)=J89,"да","нет")</f>
        <v>#N/A</v>
      </c>
      <c r="N89" t="e">
        <f>IF(VLOOKUP(J89,Таблица1346[[гр.3]:[гр.4]],1,FALSE)=J89,"да","нет")</f>
        <v>#N/A</v>
      </c>
      <c r="O89" t="e">
        <f>IF(VLOOKUP('Выпадающие списки'!J89,'Свод ФПМ'!$B$4:$C$550,1,FALSE)=J89,1,0)</f>
        <v>#N/A</v>
      </c>
      <c r="Q89" s="1" t="s">
        <v>165</v>
      </c>
      <c r="S89" s="31">
        <v>6367009873</v>
      </c>
      <c r="T89" s="31" t="s">
        <v>9142</v>
      </c>
    </row>
    <row r="90" spans="1:20" x14ac:dyDescent="0.25">
      <c r="A90" s="1"/>
      <c r="B90" s="1" t="s">
        <v>166</v>
      </c>
      <c r="C90" s="1"/>
      <c r="D90" s="1"/>
      <c r="E90" s="1"/>
      <c r="I90" s="31">
        <v>7449045063</v>
      </c>
      <c r="J90" s="31" t="s">
        <v>9143</v>
      </c>
      <c r="K90" t="str">
        <f t="shared" si="1"/>
        <v>7449045063ОБЩЕСТВО С ОГРАНИЧЕННОЙ ОТВЕТСТВЕННОСТЬЮ «БУСКУЛЬ», ПОС. БУСКУЛЬСКИЙ, ЧЕСМЕНСКИЙ РАЙОН, ЧЕЛЯБИНСКАЯ ОБЛАСТЬ</v>
      </c>
      <c r="L90" t="e">
        <f>IF(VLOOKUP(J90,#REF!,1,FALSE)=J90,"да","нет")</f>
        <v>#REF!</v>
      </c>
      <c r="M90" t="e">
        <f>IF(VLOOKUP(J90,Таблица13453[[гр.3]:[гр.4]],1,FALSE)=J90,"да","нет")</f>
        <v>#N/A</v>
      </c>
      <c r="N90" t="e">
        <f>IF(VLOOKUP(J90,Таблица1346[[гр.3]:[гр.4]],1,FALSE)=J90,"да","нет")</f>
        <v>#N/A</v>
      </c>
      <c r="O90" t="e">
        <f>IF(VLOOKUP('Выпадающие списки'!J90,'Свод ФПМ'!$B$4:$C$550,1,FALSE)=J90,1,0)</f>
        <v>#N/A</v>
      </c>
      <c r="Q90" s="1" t="s">
        <v>166</v>
      </c>
      <c r="S90" s="31">
        <v>7449045063</v>
      </c>
      <c r="T90" s="31" t="s">
        <v>9143</v>
      </c>
    </row>
    <row r="91" spans="1:20" x14ac:dyDescent="0.25">
      <c r="A91" s="1"/>
      <c r="B91" s="1" t="s">
        <v>167</v>
      </c>
      <c r="C91" s="1"/>
      <c r="D91" s="1"/>
      <c r="E91" s="1"/>
      <c r="I91" s="31">
        <v>7443007907</v>
      </c>
      <c r="J91" s="31" t="s">
        <v>9144</v>
      </c>
      <c r="K91" t="str">
        <f t="shared" si="1"/>
        <v>7443007907ОБЩЕСТВО С ОГРАНИЧЕННОЙ ОТВЕТСТВЕННОСТЬЮ «ВАРНЕНСКИЙ ДРОБИЛЬНО-СОРТИРОВОЧНЫЙ КОМПЛЕКС», ПОС. БОЛЬШЕВИК, ВАРНЕНСКИЙ РАЙОН, ЧЕЛЯБИНСКАЯ ОБЛАСТЬ</v>
      </c>
      <c r="L91" t="e">
        <f>IF(VLOOKUP(J91,#REF!,1,FALSE)=J91,"да","нет")</f>
        <v>#REF!</v>
      </c>
      <c r="M91" t="e">
        <f>IF(VLOOKUP(J91,Таблица13453[[гр.3]:[гр.4]],1,FALSE)=J91,"да","нет")</f>
        <v>#N/A</v>
      </c>
      <c r="N91" t="e">
        <f>IF(VLOOKUP(J91,Таблица1346[[гр.3]:[гр.4]],1,FALSE)=J91,"да","нет")</f>
        <v>#N/A</v>
      </c>
      <c r="O91" t="e">
        <f>IF(VLOOKUP('Выпадающие списки'!J91,'Свод ФПМ'!$B$4:$C$550,1,FALSE)=J91,1,0)</f>
        <v>#N/A</v>
      </c>
      <c r="Q91" s="1" t="s">
        <v>167</v>
      </c>
      <c r="S91" s="31">
        <v>7443007907</v>
      </c>
      <c r="T91" s="31" t="s">
        <v>9144</v>
      </c>
    </row>
    <row r="92" spans="1:20" x14ac:dyDescent="0.25">
      <c r="A92" s="1"/>
      <c r="B92" s="1" t="s">
        <v>168</v>
      </c>
      <c r="C92" s="1"/>
      <c r="D92" s="1"/>
      <c r="E92" s="1"/>
      <c r="I92" s="31">
        <v>7417011270</v>
      </c>
      <c r="J92" s="31" t="s">
        <v>8708</v>
      </c>
      <c r="K92" t="str">
        <f t="shared" si="1"/>
        <v>7417011270ОБЩЕСТВО С ОГРАНИЧЕННОЙ ОТВЕТСТВЕННОСТЬЮ «ГРУППА «МАГНЕЗИТ», Г. САТКА, ЧЕЛЯБИНСКАЯ ОБЛАСТЬ</v>
      </c>
      <c r="L92" t="e">
        <f>IF(VLOOKUP(J92,#REF!,1,FALSE)=J92,"да","нет")</f>
        <v>#REF!</v>
      </c>
      <c r="M92" t="str">
        <f>IF(VLOOKUP(J92,Таблица13453[[гр.3]:[гр.4]],1,FALSE)=J92,"да","нет")</f>
        <v>да</v>
      </c>
      <c r="N92" t="str">
        <f>IF(VLOOKUP(J92,Таблица1346[[гр.3]:[гр.4]],1,FALSE)=J92,"да","нет")</f>
        <v>да</v>
      </c>
      <c r="O92">
        <f>IF(VLOOKUP('Выпадающие списки'!J92,'Свод ФПМ'!$B$4:$C$550,1,FALSE)=J92,1,0)</f>
        <v>1</v>
      </c>
      <c r="Q92" s="1" t="s">
        <v>168</v>
      </c>
      <c r="S92" s="31">
        <v>7417011270</v>
      </c>
      <c r="T92" s="31" t="s">
        <v>8708</v>
      </c>
    </row>
    <row r="93" spans="1:20" x14ac:dyDescent="0.25">
      <c r="A93" s="1"/>
      <c r="B93" s="1" t="s">
        <v>169</v>
      </c>
      <c r="C93" s="1"/>
      <c r="D93" s="1"/>
      <c r="E93" s="1"/>
      <c r="I93" s="31">
        <v>7455020324</v>
      </c>
      <c r="J93" s="31" t="s">
        <v>9145</v>
      </c>
      <c r="K93" t="str">
        <f t="shared" si="1"/>
        <v>7455020324ОБЩЕСТВО С ОГРАНИЧЕННОЙ ОТВЕТСТВЕННОСТЬЮ «ГУМБЕЙСКИЙ ЩЕБЕНОЧНЫЙ ЗАВОД», С. НОВОБУРАНОВКА, АГАПОВСКИЙ РАЙОН, ЧЕЛЯБИНСКАЯ ОБЛАСТЬ</v>
      </c>
      <c r="L93" t="e">
        <f>IF(VLOOKUP(J93,#REF!,1,FALSE)=J93,"да","нет")</f>
        <v>#REF!</v>
      </c>
      <c r="M93" t="e">
        <f>IF(VLOOKUP(J93,Таблица13453[[гр.3]:[гр.4]],1,FALSE)=J93,"да","нет")</f>
        <v>#N/A</v>
      </c>
      <c r="N93" t="e">
        <f>IF(VLOOKUP(J93,Таблица1346[[гр.3]:[гр.4]],1,FALSE)=J93,"да","нет")</f>
        <v>#N/A</v>
      </c>
      <c r="O93" t="e">
        <f>IF(VLOOKUP('Выпадающие списки'!J93,'Свод ФПМ'!$B$4:$C$550,1,FALSE)=J93,1,0)</f>
        <v>#N/A</v>
      </c>
      <c r="Q93" s="1" t="s">
        <v>169</v>
      </c>
      <c r="S93" s="31">
        <v>7455020324</v>
      </c>
      <c r="T93" s="31" t="s">
        <v>9145</v>
      </c>
    </row>
    <row r="94" spans="1:20" x14ac:dyDescent="0.25">
      <c r="A94" s="1"/>
      <c r="B94" s="1" t="s">
        <v>170</v>
      </c>
      <c r="C94" s="1"/>
      <c r="D94" s="1"/>
      <c r="E94" s="1"/>
      <c r="I94" s="31">
        <v>6150058730</v>
      </c>
      <c r="J94" s="31" t="s">
        <v>8679</v>
      </c>
      <c r="K94" t="str">
        <f t="shared" si="1"/>
        <v>6150058730ОБЩЕСТВО С ОГРАНИЧЕННОЙ ОТВЕТСТВЕННОСТЬЮ «ДОНКАРБ ГРАФИТ», Г. ЧЕЛЯБИНСК</v>
      </c>
      <c r="L94" t="e">
        <f>IF(VLOOKUP(J94,#REF!,1,FALSE)=J94,"да","нет")</f>
        <v>#REF!</v>
      </c>
      <c r="M94" t="str">
        <f>IF(VLOOKUP(J94,Таблица13453[[гр.3]:[гр.4]],1,FALSE)=J94,"да","нет")</f>
        <v>да</v>
      </c>
      <c r="N94" t="e">
        <f>IF(VLOOKUP(J94,Таблица1346[[гр.3]:[гр.4]],1,FALSE)=J94,"да","нет")</f>
        <v>#N/A</v>
      </c>
      <c r="O94" t="e">
        <f>IF(VLOOKUP('Выпадающие списки'!J94,'Свод ФПМ'!$B$4:$C$550,1,FALSE)=J94,1,0)</f>
        <v>#N/A</v>
      </c>
      <c r="Q94" s="1" t="s">
        <v>170</v>
      </c>
      <c r="S94" s="31">
        <v>6150058730</v>
      </c>
      <c r="T94" s="31" t="s">
        <v>8679</v>
      </c>
    </row>
    <row r="95" spans="1:20" x14ac:dyDescent="0.25">
      <c r="A95" s="1"/>
      <c r="B95" s="1" t="s">
        <v>171</v>
      </c>
      <c r="C95" s="1"/>
      <c r="D95" s="1"/>
      <c r="E95" s="1"/>
      <c r="I95" s="31">
        <v>7455039251</v>
      </c>
      <c r="J95" s="31" t="s">
        <v>9146</v>
      </c>
      <c r="K95" t="str">
        <f t="shared" si="1"/>
        <v>7455039251ОБЩЕСТВО С ОГРАНИЧЕННОЙ ОТВЕТСТВЕННОСТЬЮ «МАГМЕТАЛЛПАК», Г. МАГНИТОГОРСК, ЧЕЛЯБИНСКАЯ ОБЛАСТЬ</v>
      </c>
      <c r="L95" t="e">
        <f>IF(VLOOKUP(J95,#REF!,1,FALSE)=J95,"да","нет")</f>
        <v>#REF!</v>
      </c>
      <c r="M95" t="e">
        <f>IF(VLOOKUP(J95,Таблица13453[[гр.3]:[гр.4]],1,FALSE)=J95,"да","нет")</f>
        <v>#N/A</v>
      </c>
      <c r="N95" t="e">
        <f>IF(VLOOKUP(J95,Таблица1346[[гр.3]:[гр.4]],1,FALSE)=J95,"да","нет")</f>
        <v>#N/A</v>
      </c>
      <c r="O95" t="e">
        <f>IF(VLOOKUP('Выпадающие списки'!J95,'Свод ФПМ'!$B$4:$C$550,1,FALSE)=J95,1,0)</f>
        <v>#N/A</v>
      </c>
      <c r="Q95" s="1" t="s">
        <v>171</v>
      </c>
      <c r="S95" s="31">
        <v>7455039251</v>
      </c>
      <c r="T95" s="31" t="s">
        <v>9146</v>
      </c>
    </row>
    <row r="96" spans="1:20" x14ac:dyDescent="0.25">
      <c r="A96" s="1"/>
      <c r="B96" s="1" t="s">
        <v>172</v>
      </c>
      <c r="C96" s="1"/>
      <c r="D96" s="1"/>
      <c r="E96" s="1"/>
      <c r="I96" s="31">
        <v>7455033027</v>
      </c>
      <c r="J96" s="31" t="s">
        <v>8756</v>
      </c>
      <c r="K96" t="str">
        <f t="shared" si="1"/>
        <v>7455033027ОБЩЕСТВО С ОГРАНИЧЕННОЙ ОТВЕТСТВЕННОСТЬЮ «МАГНИТОГОРСКИЙ ЗАВОД ТОЧНОЙ МЕТАЛЛООБРАБОТКИ», Г. МАГНИТОГОРСК, ЧЕЛЯБИНСКАЯ ОБЛАСТЬ</v>
      </c>
      <c r="L96" t="e">
        <f>IF(VLOOKUP(J96,#REF!,1,FALSE)=J96,"да","нет")</f>
        <v>#REF!</v>
      </c>
      <c r="M96" t="e">
        <f>IF(VLOOKUP(J96,Таблица13453[[гр.3]:[гр.4]],1,FALSE)=J96,"да","нет")</f>
        <v>#N/A</v>
      </c>
      <c r="N96" t="e">
        <f>IF(VLOOKUP(J96,Таблица1346[[гр.3]:[гр.4]],1,FALSE)=J96,"да","нет")</f>
        <v>#N/A</v>
      </c>
      <c r="O96" t="e">
        <f>IF(VLOOKUP('Выпадающие списки'!J96,'Свод ФПМ'!$B$4:$C$550,1,FALSE)=J96,1,0)</f>
        <v>#N/A</v>
      </c>
      <c r="Q96" s="1" t="s">
        <v>172</v>
      </c>
      <c r="S96" s="31">
        <v>7455033027</v>
      </c>
      <c r="T96" s="31" t="s">
        <v>8756</v>
      </c>
    </row>
    <row r="97" spans="1:20" x14ac:dyDescent="0.25">
      <c r="A97" s="1"/>
      <c r="B97" s="1" t="s">
        <v>173</v>
      </c>
      <c r="C97" s="1"/>
      <c r="D97" s="1"/>
      <c r="E97" s="1"/>
      <c r="I97" s="31">
        <v>7456037585</v>
      </c>
      <c r="J97" s="31" t="s">
        <v>9147</v>
      </c>
      <c r="K97" t="str">
        <f t="shared" si="1"/>
        <v>7456037585ОБЩЕСТВО С ОГРАНИЧЕННОЙ ОТВЕТСТВЕННОСТЬЮ «МАГНИТОГОРСКИЙ ЦЕМЕНТНО-ОГНЕУПОРНЫЙ ЗАВОД», Г. МАГНИТОГОРСК, ЧЕЛЯБИНСКАЯ ОБЛАСТЬ</v>
      </c>
      <c r="L97" t="e">
        <f>IF(VLOOKUP(J97,#REF!,1,FALSE)=J97,"да","нет")</f>
        <v>#REF!</v>
      </c>
      <c r="M97" t="e">
        <f>IF(VLOOKUP(J97,Таблица13453[[гр.3]:[гр.4]],1,FALSE)=J97,"да","нет")</f>
        <v>#N/A</v>
      </c>
      <c r="N97" t="e">
        <f>IF(VLOOKUP(J97,Таблица1346[[гр.3]:[гр.4]],1,FALSE)=J97,"да","нет")</f>
        <v>#N/A</v>
      </c>
      <c r="O97" t="e">
        <f>IF(VLOOKUP('Выпадающие списки'!J97,'Свод ФПМ'!$B$4:$C$550,1,FALSE)=J97,1,0)</f>
        <v>#N/A</v>
      </c>
      <c r="Q97" s="1" t="s">
        <v>173</v>
      </c>
      <c r="S97" s="31">
        <v>7456037585</v>
      </c>
      <c r="T97" s="31" t="s">
        <v>9147</v>
      </c>
    </row>
    <row r="98" spans="1:20" x14ac:dyDescent="0.25">
      <c r="A98" s="1"/>
      <c r="B98" s="1" t="s">
        <v>174</v>
      </c>
      <c r="C98" s="1"/>
      <c r="D98" s="1"/>
      <c r="E98" s="1"/>
      <c r="I98" s="31">
        <v>7455025700</v>
      </c>
      <c r="J98" s="31" t="s">
        <v>8755</v>
      </c>
      <c r="K98" t="str">
        <f t="shared" si="1"/>
        <v>7455025700ОБЩЕСТВО С ОГРАНИЧЕННОЙ ОТВЕТСТВЕННОСТЬЮ «МЕХАНОРЕМОНТНЫЙ КОМПЛЕКС», Г. МАГНИТОГОРСК, ЧЕЛЯБИНСКАЯ ОБЛАСТЬ</v>
      </c>
      <c r="L98" t="e">
        <f>IF(VLOOKUP(J98,#REF!,1,FALSE)=J98,"да","нет")</f>
        <v>#REF!</v>
      </c>
      <c r="M98" t="str">
        <f>IF(VLOOKUP(J98,Таблица13453[[гр.3]:[гр.4]],1,FALSE)=J98,"да","нет")</f>
        <v>да</v>
      </c>
      <c r="N98" t="str">
        <f>IF(VLOOKUP(J98,Таблица1346[[гр.3]:[гр.4]],1,FALSE)=J98,"да","нет")</f>
        <v>да</v>
      </c>
      <c r="O98">
        <f>IF(VLOOKUP('Выпадающие списки'!J98,'Свод ФПМ'!$B$4:$C$550,1,FALSE)=J98,1,0)</f>
        <v>1</v>
      </c>
      <c r="Q98" s="1" t="s">
        <v>174</v>
      </c>
      <c r="S98" s="31">
        <v>7455025700</v>
      </c>
      <c r="T98" s="31" t="s">
        <v>8755</v>
      </c>
    </row>
    <row r="99" spans="1:20" x14ac:dyDescent="0.25">
      <c r="A99" s="1"/>
      <c r="B99" s="1" t="s">
        <v>175</v>
      </c>
      <c r="C99" s="1"/>
      <c r="D99" s="1"/>
      <c r="E99" s="1"/>
      <c r="I99" s="31">
        <v>7722245108</v>
      </c>
      <c r="J99" s="31" t="s">
        <v>8758</v>
      </c>
      <c r="K99" t="str">
        <f t="shared" si="1"/>
        <v>7722245108ОБЩЕСТВО С ОГРАНИЧЕННОЙ ОТВЕТСТВЕННОСТЬЮ «МЕЧЕЛ-ЭНЕРГО», Г. ЧЕЛЯБИНСК</v>
      </c>
      <c r="L99" t="e">
        <f>IF(VLOOKUP(J99,#REF!,1,FALSE)=J99,"да","нет")</f>
        <v>#REF!</v>
      </c>
      <c r="M99" t="str">
        <f>IF(VLOOKUP(J99,Таблица13453[[гр.3]:[гр.4]],1,FALSE)=J99,"да","нет")</f>
        <v>да</v>
      </c>
      <c r="N99" t="e">
        <f>IF(VLOOKUP(J99,Таблица1346[[гр.3]:[гр.4]],1,FALSE)=J99,"да","нет")</f>
        <v>#N/A</v>
      </c>
      <c r="O99">
        <f>IF(VLOOKUP('Выпадающие списки'!J99,'Свод ФПМ'!$B$4:$C$550,1,FALSE)=J99,1,0)</f>
        <v>1</v>
      </c>
      <c r="Q99" s="1" t="s">
        <v>175</v>
      </c>
      <c r="S99" s="31">
        <v>7722245108</v>
      </c>
      <c r="T99" s="31" t="s">
        <v>8758</v>
      </c>
    </row>
    <row r="100" spans="1:20" x14ac:dyDescent="0.25">
      <c r="A100" s="28"/>
      <c r="B100" s="28" t="s">
        <v>8647</v>
      </c>
      <c r="C100" s="28"/>
      <c r="D100" s="28"/>
      <c r="E100" s="28"/>
      <c r="I100" s="31">
        <v>7455033933</v>
      </c>
      <c r="J100" s="31" t="s">
        <v>9148</v>
      </c>
      <c r="K100" t="str">
        <f t="shared" si="1"/>
        <v>7455033933ОБЩЕСТВО С ОГРАНИЧЕННОЙ ОТВЕТСТВЕННОСТЬЮ «ММК ВТОРМЕТ», Г. МАГНИТОГОРСК, ЧЕЛЯБИНСКАЯ ОБЛАСТЬ</v>
      </c>
      <c r="L100" t="e">
        <f>IF(VLOOKUP(J100,#REF!,1,FALSE)=J100,"да","нет")</f>
        <v>#REF!</v>
      </c>
      <c r="M100" t="e">
        <f>IF(VLOOKUP(J100,Таблица13453[[гр.3]:[гр.4]],1,FALSE)=J100,"да","нет")</f>
        <v>#N/A</v>
      </c>
      <c r="N100" t="e">
        <f>IF(VLOOKUP(J100,Таблица1346[[гр.3]:[гр.4]],1,FALSE)=J100,"да","нет")</f>
        <v>#N/A</v>
      </c>
      <c r="O100" t="e">
        <f>IF(VLOOKUP('Выпадающие списки'!J100,'Свод ФПМ'!$B$4:$C$550,1,FALSE)=J100,1,0)</f>
        <v>#N/A</v>
      </c>
      <c r="Q100" s="28" t="s">
        <v>8647</v>
      </c>
      <c r="S100" s="31">
        <v>7455033933</v>
      </c>
      <c r="T100" s="31" t="s">
        <v>9148</v>
      </c>
    </row>
    <row r="101" spans="1:20" x14ac:dyDescent="0.25">
      <c r="A101" s="1"/>
      <c r="B101" s="1" t="s">
        <v>700</v>
      </c>
      <c r="C101" s="1"/>
      <c r="D101" s="1"/>
      <c r="E101" s="1"/>
      <c r="I101" s="31">
        <v>7453265590</v>
      </c>
      <c r="J101" s="31" t="s">
        <v>9149</v>
      </c>
      <c r="K101" t="str">
        <f t="shared" si="1"/>
        <v>7453265590ОБЩЕСТВО С ОГРАНИЧЕННОЙ ОТВЕТСТВЕННОСТЬЮ НАУЧНО-ПРОИЗВОДСТВЕННОЕ ОБЪЕДИНЕНИЕ «ЭНЕРГОПРОМ», Г. ЧЕЛЯБИНСК</v>
      </c>
      <c r="L101" t="e">
        <f>IF(VLOOKUP(J101,#REF!,1,FALSE)=J101,"да","нет")</f>
        <v>#REF!</v>
      </c>
      <c r="M101" t="e">
        <f>IF(VLOOKUP(J101,Таблица13453[[гр.3]:[гр.4]],1,FALSE)=J101,"да","нет")</f>
        <v>#N/A</v>
      </c>
      <c r="N101" t="e">
        <f>IF(VLOOKUP(J101,Таблица1346[[гр.3]:[гр.4]],1,FALSE)=J101,"да","нет")</f>
        <v>#N/A</v>
      </c>
      <c r="O101" t="e">
        <f>IF(VLOOKUP('Выпадающие списки'!J101,'Свод ФПМ'!$B$4:$C$550,1,FALSE)=J101,1,0)</f>
        <v>#N/A</v>
      </c>
      <c r="Q101" s="1" t="s">
        <v>700</v>
      </c>
      <c r="S101" s="31">
        <v>7453265590</v>
      </c>
      <c r="T101" s="31" t="s">
        <v>9149</v>
      </c>
    </row>
    <row r="102" spans="1:20" x14ac:dyDescent="0.25">
      <c r="A102" s="28"/>
      <c r="B102" s="28" t="s">
        <v>8648</v>
      </c>
      <c r="C102" s="28"/>
      <c r="D102" s="28"/>
      <c r="E102" s="28"/>
      <c r="I102" s="31">
        <v>7445033042</v>
      </c>
      <c r="J102" s="31" t="s">
        <v>8715</v>
      </c>
      <c r="K102" t="str">
        <f t="shared" si="1"/>
        <v>7445033042ОБЩЕСТВО С ОГРАНИЧЕННОЙ ОТВЕТСТВЕННОСТЬЮ «ОБЪЕДИНЕННАЯ СЕРВИСНАЯ КОМПАНИЯ», Г. МАГНИТОГОРСК, ЧЕЛЯБИНСКАЯ ОБЛАСТЬ</v>
      </c>
      <c r="L102" t="e">
        <f>IF(VLOOKUP(J102,#REF!,1,FALSE)=J102,"да","нет")</f>
        <v>#REF!</v>
      </c>
      <c r="M102" t="str">
        <f>IF(VLOOKUP(J102,Таблица13453[[гр.3]:[гр.4]],1,FALSE)=J102,"да","нет")</f>
        <v>да</v>
      </c>
      <c r="N102" t="str">
        <f>IF(VLOOKUP(J102,Таблица1346[[гр.3]:[гр.4]],1,FALSE)=J102,"да","нет")</f>
        <v>да</v>
      </c>
      <c r="O102">
        <f>IF(VLOOKUP('Выпадающие списки'!J102,'Свод ФПМ'!$B$4:$C$550,1,FALSE)=J102,1,0)</f>
        <v>1</v>
      </c>
      <c r="Q102" s="28" t="s">
        <v>8648</v>
      </c>
      <c r="S102" s="31">
        <v>7445033042</v>
      </c>
      <c r="T102" s="31" t="s">
        <v>8715</v>
      </c>
    </row>
    <row r="103" spans="1:20" x14ac:dyDescent="0.25">
      <c r="A103" s="1"/>
      <c r="B103" s="1" t="s">
        <v>701</v>
      </c>
      <c r="C103" s="1"/>
      <c r="D103" s="1"/>
      <c r="E103" s="1"/>
      <c r="I103" s="31">
        <v>7445034462</v>
      </c>
      <c r="J103" s="31" t="s">
        <v>9150</v>
      </c>
      <c r="K103" t="str">
        <f t="shared" si="1"/>
        <v>7445034462ОБЩЕСТВО С ОГРАНИЧЕННОЙ ОТВЕТСТВЕННОСТЬЮ «ОГНЕУПОР», Г. МАГНИТОГОРСК, ЧЕЛЯБИНСКАЯ ОБЛАСТЬ</v>
      </c>
      <c r="L103" t="e">
        <f>IF(VLOOKUP(J103,#REF!,1,FALSE)=J103,"да","нет")</f>
        <v>#REF!</v>
      </c>
      <c r="M103" t="e">
        <f>IF(VLOOKUP(J103,Таблица13453[[гр.3]:[гр.4]],1,FALSE)=J103,"да","нет")</f>
        <v>#N/A</v>
      </c>
      <c r="N103" t="e">
        <f>IF(VLOOKUP(J103,Таблица1346[[гр.3]:[гр.4]],1,FALSE)=J103,"да","нет")</f>
        <v>#N/A</v>
      </c>
      <c r="O103" t="e">
        <f>IF(VLOOKUP('Выпадающие списки'!J103,'Свод ФПМ'!$B$4:$C$550,1,FALSE)=J103,1,0)</f>
        <v>#N/A</v>
      </c>
      <c r="Q103" s="1" t="s">
        <v>701</v>
      </c>
      <c r="S103" s="31">
        <v>7445034462</v>
      </c>
      <c r="T103" s="31" t="s">
        <v>9150</v>
      </c>
    </row>
    <row r="104" spans="1:20" x14ac:dyDescent="0.25">
      <c r="A104" s="1"/>
      <c r="B104" s="1" t="s">
        <v>176</v>
      </c>
      <c r="C104" s="1"/>
      <c r="D104" s="1"/>
      <c r="E104" s="1"/>
      <c r="I104" s="31">
        <v>7449097576</v>
      </c>
      <c r="J104" s="31" t="s">
        <v>9151</v>
      </c>
      <c r="K104" t="str">
        <f t="shared" si="1"/>
        <v>7449097576ОБЩЕСТВО С ОГРАНИЧЕННОЙ ОТВЕТСТВЕННОСТЬЮ «ПРОТЕК», Г. ЧЕЛЯБИНСК</v>
      </c>
      <c r="L104" t="e">
        <f>IF(VLOOKUP(J104,#REF!,1,FALSE)=J104,"да","нет")</f>
        <v>#REF!</v>
      </c>
      <c r="M104" t="e">
        <f>IF(VLOOKUP(J104,Таблица13453[[гр.3]:[гр.4]],1,FALSE)=J104,"да","нет")</f>
        <v>#N/A</v>
      </c>
      <c r="N104" t="e">
        <f>IF(VLOOKUP(J104,Таблица1346[[гр.3]:[гр.4]],1,FALSE)=J104,"да","нет")</f>
        <v>#N/A</v>
      </c>
      <c r="O104" t="e">
        <f>IF(VLOOKUP('Выпадающие списки'!J104,'Свод ФПМ'!$B$4:$C$550,1,FALSE)=J104,1,0)</f>
        <v>#N/A</v>
      </c>
      <c r="Q104" s="1" t="s">
        <v>176</v>
      </c>
      <c r="S104" s="31">
        <v>7449097576</v>
      </c>
      <c r="T104" s="31" t="s">
        <v>9151</v>
      </c>
    </row>
    <row r="105" spans="1:20" x14ac:dyDescent="0.25">
      <c r="A105" s="1"/>
      <c r="B105" s="1" t="s">
        <v>177</v>
      </c>
      <c r="C105" s="1"/>
      <c r="D105" s="1"/>
      <c r="E105" s="1"/>
      <c r="I105" s="31">
        <v>4519006058</v>
      </c>
      <c r="J105" s="31" t="s">
        <v>9152</v>
      </c>
      <c r="K105" t="str">
        <f t="shared" si="1"/>
        <v>4519006058ОБЩЕСТВО С ОГРАНИЧЕННОЙ ОТВЕТСТВЕННОСТЬЮ «ПРУЖИННО-НАВИВОЧНЫЙ ЗАВОД», Г. ЧЕЛЯБИНСК</v>
      </c>
      <c r="L105" t="e">
        <f>IF(VLOOKUP(J105,#REF!,1,FALSE)=J105,"да","нет")</f>
        <v>#REF!</v>
      </c>
      <c r="M105" t="e">
        <f>IF(VLOOKUP(J105,Таблица13453[[гр.3]:[гр.4]],1,FALSE)=J105,"да","нет")</f>
        <v>#N/A</v>
      </c>
      <c r="N105" t="e">
        <f>IF(VLOOKUP(J105,Таблица1346[[гр.3]:[гр.4]],1,FALSE)=J105,"да","нет")</f>
        <v>#N/A</v>
      </c>
      <c r="O105" t="e">
        <f>IF(VLOOKUP('Выпадающие списки'!J105,'Свод ФПМ'!$B$4:$C$550,1,FALSE)=J105,1,0)</f>
        <v>#N/A</v>
      </c>
      <c r="Q105" s="1" t="s">
        <v>177</v>
      </c>
      <c r="S105" s="31">
        <v>4519006058</v>
      </c>
      <c r="T105" s="31" t="s">
        <v>9152</v>
      </c>
    </row>
    <row r="106" spans="1:20" x14ac:dyDescent="0.25">
      <c r="A106" s="1"/>
      <c r="B106" s="1" t="s">
        <v>178</v>
      </c>
      <c r="C106" s="1"/>
      <c r="D106" s="1"/>
      <c r="E106" s="1"/>
      <c r="I106" s="31">
        <v>7445024922</v>
      </c>
      <c r="J106" s="31" t="s">
        <v>8713</v>
      </c>
      <c r="K106" t="str">
        <f t="shared" si="1"/>
        <v>7445024922ОБЩЕСТВО С ОГРАНИЧЕННОЙ ОТВЕТСТВЕННОСТЬЮ «РЕМПУТЬ», Г. МАГНИТОГОРСК, ЧЕЛЯБИНСКАЯ ОБЛАСТЬ</v>
      </c>
      <c r="L106" t="e">
        <f>IF(VLOOKUP(J106,#REF!,1,FALSE)=J106,"да","нет")</f>
        <v>#REF!</v>
      </c>
      <c r="M106" t="str">
        <f>IF(VLOOKUP(J106,Таблица13453[[гр.3]:[гр.4]],1,FALSE)=J106,"да","нет")</f>
        <v>да</v>
      </c>
      <c r="N106" t="str">
        <f>IF(VLOOKUP(J106,Таблица1346[[гр.3]:[гр.4]],1,FALSE)=J106,"да","нет")</f>
        <v>да</v>
      </c>
      <c r="O106">
        <f>IF(VLOOKUP('Выпадающие списки'!J106,'Свод ФПМ'!$B$4:$C$550,1,FALSE)=J106,1,0)</f>
        <v>1</v>
      </c>
      <c r="Q106" s="1" t="s">
        <v>178</v>
      </c>
      <c r="S106" s="31">
        <v>7445024922</v>
      </c>
      <c r="T106" s="31" t="s">
        <v>8713</v>
      </c>
    </row>
    <row r="107" spans="1:20" x14ac:dyDescent="0.25">
      <c r="A107" s="1"/>
      <c r="B107" s="1" t="s">
        <v>179</v>
      </c>
      <c r="C107" s="1"/>
      <c r="D107" s="1"/>
      <c r="E107" s="1"/>
      <c r="I107" s="31">
        <v>7455025996</v>
      </c>
      <c r="J107" s="31" t="s">
        <v>9153</v>
      </c>
      <c r="K107" t="str">
        <f t="shared" si="1"/>
        <v>7455025996ОБЩЕСТВО С ОГРАНИЧЕННОЙ ОТВЕТСТВЕННОСТЬЮ «ТАМОЖЕННЫЙ БРОКЕР», Г. МАГНИТОГОРСК, ЧЕЛЯБИНСКАЯ ОБЛАСТЬ</v>
      </c>
      <c r="L107" t="e">
        <f>IF(VLOOKUP(J107,#REF!,1,FALSE)=J107,"да","нет")</f>
        <v>#REF!</v>
      </c>
      <c r="M107" t="e">
        <f>IF(VLOOKUP(J107,Таблица13453[[гр.3]:[гр.4]],1,FALSE)=J107,"да","нет")</f>
        <v>#N/A</v>
      </c>
      <c r="N107" t="e">
        <f>IF(VLOOKUP(J107,Таблица1346[[гр.3]:[гр.4]],1,FALSE)=J107,"да","нет")</f>
        <v>#N/A</v>
      </c>
      <c r="O107" t="e">
        <f>IF(VLOOKUP('Выпадающие списки'!J107,'Свод ФПМ'!$B$4:$C$550,1,FALSE)=J107,1,0)</f>
        <v>#N/A</v>
      </c>
      <c r="Q107" s="1" t="s">
        <v>179</v>
      </c>
      <c r="S107" s="31">
        <v>7455025996</v>
      </c>
      <c r="T107" s="31" t="s">
        <v>9153</v>
      </c>
    </row>
    <row r="108" spans="1:20" x14ac:dyDescent="0.25">
      <c r="A108" s="1"/>
      <c r="B108" s="1" t="s">
        <v>180</v>
      </c>
      <c r="C108" s="1"/>
      <c r="D108" s="1"/>
      <c r="E108" s="1"/>
      <c r="I108" s="31">
        <v>7449145822</v>
      </c>
      <c r="J108" s="31" t="s">
        <v>9154</v>
      </c>
      <c r="K108" t="str">
        <f t="shared" si="1"/>
        <v>7449145822ОБЩЕСТВО С ОГРАНИЧЕННОЙ ОТВЕТСТВЕННОСТЬЮ «ТМК ТРУБОПРОВОДНЫЕ РЕШЕНИЯ», Г. ЧЕЛЯБИНСК</v>
      </c>
      <c r="L108" t="e">
        <f>IF(VLOOKUP(J108,#REF!,1,FALSE)=J108,"да","нет")</f>
        <v>#REF!</v>
      </c>
      <c r="M108" t="e">
        <f>IF(VLOOKUP(J108,Таблица13453[[гр.3]:[гр.4]],1,FALSE)=J108,"да","нет")</f>
        <v>#N/A</v>
      </c>
      <c r="N108" t="e">
        <f>IF(VLOOKUP(J108,Таблица1346[[гр.3]:[гр.4]],1,FALSE)=J108,"да","нет")</f>
        <v>#N/A</v>
      </c>
      <c r="O108" t="e">
        <f>IF(VLOOKUP('Выпадающие списки'!J108,'Свод ФПМ'!$B$4:$C$550,1,FALSE)=J108,1,0)</f>
        <v>#N/A</v>
      </c>
      <c r="Q108" s="1" t="s">
        <v>180</v>
      </c>
      <c r="S108" s="31">
        <v>7449145822</v>
      </c>
      <c r="T108" s="31" t="s">
        <v>9154</v>
      </c>
    </row>
    <row r="109" spans="1:20" x14ac:dyDescent="0.25">
      <c r="A109" s="1"/>
      <c r="B109" s="1" t="s">
        <v>181</v>
      </c>
      <c r="C109" s="1"/>
      <c r="D109" s="1"/>
      <c r="E109" s="1"/>
      <c r="I109" s="31">
        <v>7445042181</v>
      </c>
      <c r="J109" s="31" t="s">
        <v>9155</v>
      </c>
      <c r="K109" t="str">
        <f t="shared" si="1"/>
        <v>7445042181ОБЩЕСТВО С ОГРАНИЧЕННОЙ ОТВЕТСТВЕННОСТЬЮ «ТОРГОВЫЙ ДОМ ММК», Г. МАГНИТОГОРСК, ЧЕЛЯБИНСКАЯ ОБЛАСТЬ</v>
      </c>
      <c r="L109" t="e">
        <f>IF(VLOOKUP(J109,#REF!,1,FALSE)=J109,"да","нет")</f>
        <v>#REF!</v>
      </c>
      <c r="M109" t="e">
        <f>IF(VLOOKUP(J109,Таблица13453[[гр.3]:[гр.4]],1,FALSE)=J109,"да","нет")</f>
        <v>#N/A</v>
      </c>
      <c r="N109" t="e">
        <f>IF(VLOOKUP(J109,Таблица1346[[гр.3]:[гр.4]],1,FALSE)=J109,"да","нет")</f>
        <v>#N/A</v>
      </c>
      <c r="O109" t="e">
        <f>IF(VLOOKUP('Выпадающие списки'!J109,'Свод ФПМ'!$B$4:$C$550,1,FALSE)=J109,1,0)</f>
        <v>#N/A</v>
      </c>
      <c r="Q109" s="1" t="s">
        <v>181</v>
      </c>
      <c r="S109" s="31">
        <v>7445042181</v>
      </c>
      <c r="T109" s="31" t="s">
        <v>9155</v>
      </c>
    </row>
    <row r="110" spans="1:20" x14ac:dyDescent="0.25">
      <c r="A110" s="1"/>
      <c r="B110" s="1" t="s">
        <v>182</v>
      </c>
      <c r="C110" s="1"/>
      <c r="D110" s="1"/>
      <c r="E110" s="1"/>
      <c r="I110" s="31">
        <v>7455038410</v>
      </c>
      <c r="J110" s="31" t="s">
        <v>9156</v>
      </c>
      <c r="K110" t="str">
        <f t="shared" si="1"/>
        <v>7455038410ОБЩЕСТВО С ОГРАНИЧЕННОЙ ОТВЕТСТВЕННОСТЬЮ «ТОРГОВЫЙ ДОМ «ММК ВТОРМЕТ», Г. МАГНИТОГОРСК, ЧЕЛЯБИНСКАЯ ОБЛАСТЬ</v>
      </c>
      <c r="L110" t="e">
        <f>IF(VLOOKUP(J110,#REF!,1,FALSE)=J110,"да","нет")</f>
        <v>#REF!</v>
      </c>
      <c r="M110" t="e">
        <f>IF(VLOOKUP(J110,Таблица13453[[гр.3]:[гр.4]],1,FALSE)=J110,"да","нет")</f>
        <v>#N/A</v>
      </c>
      <c r="N110" t="e">
        <f>IF(VLOOKUP(J110,Таблица1346[[гр.3]:[гр.4]],1,FALSE)=J110,"да","нет")</f>
        <v>#N/A</v>
      </c>
      <c r="O110" t="e">
        <f>IF(VLOOKUP('Выпадающие списки'!J110,'Свод ФПМ'!$B$4:$C$550,1,FALSE)=J110,1,0)</f>
        <v>#N/A</v>
      </c>
      <c r="Q110" s="1" t="s">
        <v>182</v>
      </c>
      <c r="S110" s="31">
        <v>7455038410</v>
      </c>
      <c r="T110" s="31" t="s">
        <v>9156</v>
      </c>
    </row>
    <row r="111" spans="1:20" x14ac:dyDescent="0.25">
      <c r="A111" s="1"/>
      <c r="B111" s="1" t="s">
        <v>183</v>
      </c>
      <c r="C111" s="1"/>
      <c r="D111" s="1"/>
      <c r="E111" s="1"/>
      <c r="I111" s="31">
        <v>7450043423</v>
      </c>
      <c r="J111" s="31" t="s">
        <v>8735</v>
      </c>
      <c r="K111" t="str">
        <f t="shared" si="1"/>
        <v>7450043423ОБЩЕСТВО С ОГРАНИЧЕННОЙ ОТВЕТСТВЕННОСТЬЮ «ЧЕЛЯБИНСКИЙ ЗАВОД ПО ПРОИЗВОДСТВУ КОКСОХИМИЧЕСКОЙ ПРОДУКЦИИ», Г. ЧЕЛЯБИНСК</v>
      </c>
      <c r="L111" t="e">
        <f>IF(VLOOKUP(J111,#REF!,1,FALSE)=J111,"да","нет")</f>
        <v>#REF!</v>
      </c>
      <c r="M111" t="str">
        <f>IF(VLOOKUP(J111,Таблица13453[[гр.3]:[гр.4]],1,FALSE)=J111,"да","нет")</f>
        <v>да</v>
      </c>
      <c r="N111" t="e">
        <f>IF(VLOOKUP(J111,Таблица1346[[гр.3]:[гр.4]],1,FALSE)=J111,"да","нет")</f>
        <v>#N/A</v>
      </c>
      <c r="O111">
        <f>IF(VLOOKUP('Выпадающие списки'!J111,'Свод ФПМ'!$B$4:$C$550,1,FALSE)=J111,1,0)</f>
        <v>1</v>
      </c>
      <c r="Q111" s="1" t="s">
        <v>183</v>
      </c>
      <c r="S111" s="31">
        <v>7450043423</v>
      </c>
      <c r="T111" s="31" t="s">
        <v>8735</v>
      </c>
    </row>
    <row r="112" spans="1:20" x14ac:dyDescent="0.25">
      <c r="A112" s="1"/>
      <c r="B112" s="1" t="s">
        <v>184</v>
      </c>
      <c r="C112" s="1"/>
      <c r="D112" s="1"/>
      <c r="E112" s="1"/>
      <c r="I112" s="31">
        <v>7451018839</v>
      </c>
      <c r="J112" s="31" t="s">
        <v>9157</v>
      </c>
      <c r="K112" t="str">
        <f t="shared" si="1"/>
        <v>7451018839ОБЩЕСТВО С ОГРАНИЧЕННОЙ ОТВЕТСТВЕННОСТЬЮ «ЧЕРМЕТУРАЛАВТОМАТИКА», Г. ЧЕЛЯБИНСК</v>
      </c>
      <c r="L112" t="e">
        <f>IF(VLOOKUP(J112,#REF!,1,FALSE)=J112,"да","нет")</f>
        <v>#REF!</v>
      </c>
      <c r="M112" t="e">
        <f>IF(VLOOKUP(J112,Таблица13453[[гр.3]:[гр.4]],1,FALSE)=J112,"да","нет")</f>
        <v>#N/A</v>
      </c>
      <c r="N112" t="e">
        <f>IF(VLOOKUP(J112,Таблица1346[[гр.3]:[гр.4]],1,FALSE)=J112,"да","нет")</f>
        <v>#N/A</v>
      </c>
      <c r="O112" t="e">
        <f>IF(VLOOKUP('Выпадающие списки'!J112,'Свод ФПМ'!$B$4:$C$550,1,FALSE)=J112,1,0)</f>
        <v>#N/A</v>
      </c>
      <c r="Q112" s="1" t="s">
        <v>184</v>
      </c>
      <c r="S112" s="31">
        <v>7451018839</v>
      </c>
      <c r="T112" s="31" t="s">
        <v>9157</v>
      </c>
    </row>
    <row r="113" spans="1:20" x14ac:dyDescent="0.25">
      <c r="A113" s="1"/>
      <c r="B113" s="1" t="s">
        <v>185</v>
      </c>
      <c r="C113" s="1"/>
      <c r="D113" s="1"/>
      <c r="E113" s="1"/>
      <c r="I113" s="31">
        <v>7445026038</v>
      </c>
      <c r="J113" s="31" t="s">
        <v>9158</v>
      </c>
      <c r="K113" t="str">
        <f t="shared" si="1"/>
        <v>7445026038ОБЩЕСТВО С ОГРАНИЧЕННОЙ ОТВЕТСТВЕННОСТЬЮ «ШЛАКСЕРВИС», Г. МАГНИТОГОРСК, ЧЕЛЯБИНСКАЯ ОБЛАСТЬ</v>
      </c>
      <c r="L113" t="e">
        <f>IF(VLOOKUP(J113,#REF!,1,FALSE)=J113,"да","нет")</f>
        <v>#REF!</v>
      </c>
      <c r="M113" t="e">
        <f>IF(VLOOKUP(J113,Таблица13453[[гр.3]:[гр.4]],1,FALSE)=J113,"да","нет")</f>
        <v>#N/A</v>
      </c>
      <c r="N113" t="e">
        <f>IF(VLOOKUP(J113,Таблица1346[[гр.3]:[гр.4]],1,FALSE)=J113,"да","нет")</f>
        <v>#N/A</v>
      </c>
      <c r="O113" t="e">
        <f>IF(VLOOKUP('Выпадающие списки'!J113,'Свод ФПМ'!$B$4:$C$550,1,FALSE)=J113,1,0)</f>
        <v>#N/A</v>
      </c>
      <c r="Q113" s="1" t="s">
        <v>185</v>
      </c>
      <c r="S113" s="31">
        <v>7445026038</v>
      </c>
      <c r="T113" s="31" t="s">
        <v>9158</v>
      </c>
    </row>
    <row r="114" spans="1:20" x14ac:dyDescent="0.25">
      <c r="A114" s="1"/>
      <c r="B114" s="1" t="s">
        <v>186</v>
      </c>
      <c r="C114" s="1"/>
      <c r="D114" s="1"/>
      <c r="E114" s="1"/>
      <c r="I114" s="31">
        <v>7449000721</v>
      </c>
      <c r="J114" s="31" t="s">
        <v>8718</v>
      </c>
      <c r="K114" t="str">
        <f t="shared" si="1"/>
        <v>7449000721ЧЕЛЯБИНСКИЙ МЕХАНИЧЕСКИЙ ЗАВОД, Г. ЧЕЛЯБИНСК</v>
      </c>
      <c r="L114" t="e">
        <f>IF(VLOOKUP(J114,#REF!,1,FALSE)=J114,"да","нет")</f>
        <v>#REF!</v>
      </c>
      <c r="M114" t="str">
        <f>IF(VLOOKUP(J114,Таблица13453[[гр.3]:[гр.4]],1,FALSE)=J114,"да","нет")</f>
        <v>да</v>
      </c>
      <c r="N114" t="e">
        <f>IF(VLOOKUP(J114,Таблица1346[[гр.3]:[гр.4]],1,FALSE)=J114,"да","нет")</f>
        <v>#N/A</v>
      </c>
      <c r="O114">
        <f>IF(VLOOKUP('Выпадающие списки'!J114,'Свод ФПМ'!$B$4:$C$550,1,FALSE)=J114,1,0)</f>
        <v>1</v>
      </c>
      <c r="Q114" s="1" t="s">
        <v>186</v>
      </c>
      <c r="S114" s="31">
        <v>7449000721</v>
      </c>
      <c r="T114" s="31" t="s">
        <v>8718</v>
      </c>
    </row>
    <row r="115" spans="1:20" x14ac:dyDescent="0.25">
      <c r="A115" s="1"/>
      <c r="B115" s="1" t="s">
        <v>187</v>
      </c>
      <c r="C115" s="1"/>
      <c r="D115" s="1"/>
      <c r="E115" s="1"/>
      <c r="I115" s="31">
        <v>7451101283</v>
      </c>
      <c r="J115" s="31" t="s">
        <v>8761</v>
      </c>
      <c r="K115" t="str">
        <f t="shared" si="1"/>
        <v>7451101283ЗАКРЫТОЕ АКЦИОНЕРНОЕ ОБЩЕСТВО «ЧЕЛЯБИНСКИЕ СТРОИТЕЛЬНО-ДОРОЖНЫЕ МАШИНЫ», Г. ЧЕЛЯБИНСК</v>
      </c>
      <c r="L115" t="e">
        <f>IF(VLOOKUP(J115,#REF!,1,FALSE)=J115,"да","нет")</f>
        <v>#REF!</v>
      </c>
      <c r="M115" t="str">
        <f>IF(VLOOKUP(J115,Таблица13453[[гр.3]:[гр.4]],1,FALSE)=J115,"да","нет")</f>
        <v>да</v>
      </c>
      <c r="N115" t="e">
        <f>IF(VLOOKUP(J115,Таблица1346[[гр.3]:[гр.4]],1,FALSE)=J115,"да","нет")</f>
        <v>#N/A</v>
      </c>
      <c r="O115">
        <f>IF(VLOOKUP('Выпадающие списки'!J115,'Свод ФПМ'!$B$4:$C$550,1,FALSE)=J115,1,0)</f>
        <v>1</v>
      </c>
      <c r="Q115" s="1" t="s">
        <v>187</v>
      </c>
      <c r="S115" s="31">
        <v>7451101283</v>
      </c>
      <c r="T115" s="31" t="s">
        <v>8761</v>
      </c>
    </row>
    <row r="116" spans="1:20" x14ac:dyDescent="0.25">
      <c r="A116" s="1"/>
      <c r="B116" s="1" t="s">
        <v>188</v>
      </c>
      <c r="C116" s="1"/>
      <c r="D116" s="1"/>
      <c r="E116" s="1"/>
      <c r="I116" s="31">
        <v>7453273217</v>
      </c>
      <c r="J116" s="31" t="s">
        <v>9159</v>
      </c>
      <c r="K116" t="str">
        <f t="shared" si="1"/>
        <v>7453273217ОБЩЕСТВО С ОГРАНИЧЕННОЙ ОТВЕТСТВЕННОСТЬЮ «ДСТ ТЕХИНКОМ СПЕЦИАЛЬНЫЕ МАШИНЫ», Г. ЧЕЛЯБИНСК</v>
      </c>
      <c r="L116" t="e">
        <f>IF(VLOOKUP(J116,#REF!,1,FALSE)=J116,"да","нет")</f>
        <v>#REF!</v>
      </c>
      <c r="M116" t="e">
        <f>IF(VLOOKUP(J116,Таблица13453[[гр.3]:[гр.4]],1,FALSE)=J116,"да","нет")</f>
        <v>#N/A</v>
      </c>
      <c r="N116" t="e">
        <f>IF(VLOOKUP(J116,Таблица1346[[гр.3]:[гр.4]],1,FALSE)=J116,"да","нет")</f>
        <v>#N/A</v>
      </c>
      <c r="O116" t="e">
        <f>IF(VLOOKUP('Выпадающие списки'!J116,'Свод ФПМ'!$B$4:$C$550,1,FALSE)=J116,1,0)</f>
        <v>#N/A</v>
      </c>
      <c r="Q116" s="1" t="s">
        <v>188</v>
      </c>
      <c r="S116" s="31">
        <v>7453273217</v>
      </c>
      <c r="T116" s="31" t="s">
        <v>9159</v>
      </c>
    </row>
    <row r="117" spans="1:20" x14ac:dyDescent="0.25">
      <c r="A117" s="1"/>
      <c r="B117" s="1" t="s">
        <v>189</v>
      </c>
      <c r="C117" s="1"/>
      <c r="D117" s="1"/>
      <c r="E117" s="1"/>
      <c r="I117" s="31">
        <v>7453251929</v>
      </c>
      <c r="J117" s="31" t="s">
        <v>8754</v>
      </c>
      <c r="K117" t="str">
        <f t="shared" si="1"/>
        <v>7453251929ОБЩЕСТВО С ОГРАНИЧЕННОЙ ОТВЕТСТВЕННОСТЬЮ «ДСТ-УРАЛ», Г. ЧЕЛЯБИНСК</v>
      </c>
      <c r="L117" t="e">
        <f>IF(VLOOKUP(J117,#REF!,1,FALSE)=J117,"да","нет")</f>
        <v>#REF!</v>
      </c>
      <c r="M117" t="str">
        <f>IF(VLOOKUP(J117,Таблица13453[[гр.3]:[гр.4]],1,FALSE)=J117,"да","нет")</f>
        <v>да</v>
      </c>
      <c r="N117" t="e">
        <f>IF(VLOOKUP(J117,Таблица1346[[гр.3]:[гр.4]],1,FALSE)=J117,"да","нет")</f>
        <v>#N/A</v>
      </c>
      <c r="O117">
        <f>IF(VLOOKUP('Выпадающие списки'!J117,'Свод ФПМ'!$B$4:$C$550,1,FALSE)=J117,1,0)</f>
        <v>1</v>
      </c>
      <c r="Q117" s="1" t="s">
        <v>189</v>
      </c>
      <c r="S117" s="31">
        <v>7453251929</v>
      </c>
      <c r="T117" s="31" t="s">
        <v>8754</v>
      </c>
    </row>
    <row r="118" spans="1:20" x14ac:dyDescent="0.25">
      <c r="A118" s="1"/>
      <c r="B118" s="1" t="s">
        <v>190</v>
      </c>
      <c r="C118" s="1"/>
      <c r="D118" s="1"/>
      <c r="E118" s="1"/>
      <c r="I118" s="31">
        <v>7448069375</v>
      </c>
      <c r="J118" s="31" t="s">
        <v>8717</v>
      </c>
      <c r="K118" t="str">
        <f t="shared" si="1"/>
        <v>7448069375ОБЩЕСТВО С ОГРАНИЧЕННОЙ ОТВЕТСТВЕННОСТЬЮ «ЗАВОД СПЕЦАГРЕГАТ», Г. МИАСС, ЧЕЛЯБИНСКАЯ ОБЛАСТЬ</v>
      </c>
      <c r="L118" t="e">
        <f>IF(VLOOKUP(J118,#REF!,1,FALSE)=J118,"да","нет")</f>
        <v>#REF!</v>
      </c>
      <c r="M118" t="str">
        <f>IF(VLOOKUP(J118,Таблица13453[[гр.3]:[гр.4]],1,FALSE)=J118,"да","нет")</f>
        <v>да</v>
      </c>
      <c r="N118" t="e">
        <f>IF(VLOOKUP(J118,Таблица1346[[гр.3]:[гр.4]],1,FALSE)=J118,"да","нет")</f>
        <v>#N/A</v>
      </c>
      <c r="O118">
        <f>IF(VLOOKUP('Выпадающие списки'!J118,'Свод ФПМ'!$B$4:$C$550,1,FALSE)=J118,1,0)</f>
        <v>1</v>
      </c>
      <c r="Q118" s="1" t="s">
        <v>190</v>
      </c>
      <c r="S118" s="31">
        <v>7448069375</v>
      </c>
      <c r="T118" s="31" t="s">
        <v>8717</v>
      </c>
    </row>
    <row r="119" spans="1:20" x14ac:dyDescent="0.25">
      <c r="A119" s="1"/>
      <c r="B119" s="1" t="s">
        <v>191</v>
      </c>
      <c r="C119" s="1"/>
      <c r="D119" s="1"/>
      <c r="E119" s="1"/>
      <c r="I119" s="31">
        <v>7452148090</v>
      </c>
      <c r="J119" s="31" t="s">
        <v>9160</v>
      </c>
      <c r="K119" t="str">
        <f t="shared" si="1"/>
        <v>7452148090ОБЩЕСТВО С ОГРАНИЧЕННОЙ ОТВЕТСТВЕННОСТЬЮ «ИНЖЕНЕРНЫЕ МАШИНЫ СПЕЦИАЛЬНОГО НАЗНАЧЕНИЯ», Г. КОПЕЙСК, ЧЕЛЯБИНСКАЯ ОБЛАСТЬ</v>
      </c>
      <c r="L119" t="e">
        <f>IF(VLOOKUP(J119,#REF!,1,FALSE)=J119,"да","нет")</f>
        <v>#REF!</v>
      </c>
      <c r="M119" t="e">
        <f>IF(VLOOKUP(J119,Таблица13453[[гр.3]:[гр.4]],1,FALSE)=J119,"да","нет")</f>
        <v>#N/A</v>
      </c>
      <c r="N119" t="e">
        <f>IF(VLOOKUP(J119,Таблица1346[[гр.3]:[гр.4]],1,FALSE)=J119,"да","нет")</f>
        <v>#N/A</v>
      </c>
      <c r="O119" t="e">
        <f>IF(VLOOKUP('Выпадающие списки'!J119,'Свод ФПМ'!$B$4:$C$550,1,FALSE)=J119,1,0)</f>
        <v>#N/A</v>
      </c>
      <c r="Q119" s="1" t="s">
        <v>191</v>
      </c>
      <c r="S119" s="31">
        <v>7452148090</v>
      </c>
      <c r="T119" s="31" t="s">
        <v>9160</v>
      </c>
    </row>
    <row r="120" spans="1:20" x14ac:dyDescent="0.25">
      <c r="A120" s="1"/>
      <c r="B120" s="1" t="s">
        <v>192</v>
      </c>
      <c r="C120" s="1"/>
      <c r="D120" s="1"/>
      <c r="E120" s="1"/>
      <c r="I120" s="31">
        <v>7453281803</v>
      </c>
      <c r="J120" s="31" t="s">
        <v>9161</v>
      </c>
      <c r="K120" t="str">
        <f t="shared" si="1"/>
        <v>7453281803ОБЩЕСТВО С ОГРАНИЧЕННОЙ ОТВЕТСТВЕННОСТЬЮ «СДМ», Г. ЧЕЛЯБИНСК</v>
      </c>
      <c r="L120" t="e">
        <f>IF(VLOOKUP(J120,#REF!,1,FALSE)=J120,"да","нет")</f>
        <v>#REF!</v>
      </c>
      <c r="M120" t="e">
        <f>IF(VLOOKUP(J120,Таблица13453[[гр.3]:[гр.4]],1,FALSE)=J120,"да","нет")</f>
        <v>#N/A</v>
      </c>
      <c r="N120" t="e">
        <f>IF(VLOOKUP(J120,Таблица1346[[гр.3]:[гр.4]],1,FALSE)=J120,"да","нет")</f>
        <v>#N/A</v>
      </c>
      <c r="O120" t="e">
        <f>IF(VLOOKUP('Выпадающие списки'!J120,'Свод ФПМ'!$B$4:$C$550,1,FALSE)=J120,1,0)</f>
        <v>#N/A</v>
      </c>
      <c r="Q120" s="1" t="s">
        <v>192</v>
      </c>
      <c r="S120" s="31">
        <v>7453281803</v>
      </c>
      <c r="T120" s="31" t="s">
        <v>9161</v>
      </c>
    </row>
    <row r="121" spans="1:20" x14ac:dyDescent="0.25">
      <c r="A121" s="1"/>
      <c r="B121" s="1" t="s">
        <v>193</v>
      </c>
      <c r="C121" s="1"/>
      <c r="D121" s="1"/>
      <c r="E121" s="1"/>
      <c r="I121" s="31">
        <v>7453049790</v>
      </c>
      <c r="J121" s="31" t="s">
        <v>8764</v>
      </c>
      <c r="K121" t="str">
        <f t="shared" si="1"/>
        <v>7453049790ОБЩЕСТВО С ОГРАНИЧЕННОЙ ОТВЕТСТВЕННОСТЬЮ «КОМПАНИЯ «ПРОМАРСЕНАЛ», Г. ЧЕЛЯБИНСК</v>
      </c>
      <c r="L121" t="e">
        <f>IF(VLOOKUP(J121,#REF!,1,FALSE)=J121,"да","нет")</f>
        <v>#REF!</v>
      </c>
      <c r="M121" t="str">
        <f>IF(VLOOKUP(J121,Таблица13453[[гр.3]:[гр.4]],1,FALSE)=J121,"да","нет")</f>
        <v>да</v>
      </c>
      <c r="N121" t="e">
        <f>IF(VLOOKUP(J121,Таблица1346[[гр.3]:[гр.4]],1,FALSE)=J121,"да","нет")</f>
        <v>#N/A</v>
      </c>
      <c r="O121">
        <f>IF(VLOOKUP('Выпадающие списки'!J121,'Свод ФПМ'!$B$4:$C$550,1,FALSE)=J121,1,0)</f>
        <v>1</v>
      </c>
      <c r="Q121" s="1" t="s">
        <v>193</v>
      </c>
      <c r="S121" s="31">
        <v>7453049790</v>
      </c>
      <c r="T121" s="31" t="s">
        <v>8764</v>
      </c>
    </row>
    <row r="122" spans="1:20" x14ac:dyDescent="0.25">
      <c r="A122" s="1"/>
      <c r="B122" s="1" t="s">
        <v>194</v>
      </c>
      <c r="C122" s="1"/>
      <c r="D122" s="1"/>
      <c r="E122" s="1"/>
      <c r="I122" s="31">
        <v>7459004027</v>
      </c>
      <c r="J122" s="31" t="s">
        <v>8765</v>
      </c>
      <c r="K122" t="str">
        <f t="shared" si="1"/>
        <v>7459004027ОБЩЕСТВО С ОГРАНИЧЕННОЙ ОТВЕТСТВЕННОСТЬЮ «ОРАНЖСТИЛ», Г. ВЕРХНИЙ УФАЛЕЙ, ЧЕЛЯБИНСКАЯ ОБЛАСТЬ</v>
      </c>
      <c r="L122" t="e">
        <f>IF(VLOOKUP(J122,#REF!,1,FALSE)=J122,"да","нет")</f>
        <v>#REF!</v>
      </c>
      <c r="M122" t="str">
        <f>IF(VLOOKUP(J122,Таблица13453[[гр.3]:[гр.4]],1,FALSE)=J122,"да","нет")</f>
        <v>да</v>
      </c>
      <c r="N122" t="e">
        <f>IF(VLOOKUP(J122,Таблица1346[[гр.3]:[гр.4]],1,FALSE)=J122,"да","нет")</f>
        <v>#N/A</v>
      </c>
      <c r="O122">
        <f>IF(VLOOKUP('Выпадающие списки'!J122,'Свод ФПМ'!$B$4:$C$550,1,FALSE)=J122,1,0)</f>
        <v>1</v>
      </c>
      <c r="Q122" s="1" t="s">
        <v>194</v>
      </c>
      <c r="S122" s="31">
        <v>7459004027</v>
      </c>
      <c r="T122" s="31" t="s">
        <v>8765</v>
      </c>
    </row>
    <row r="123" spans="1:20" x14ac:dyDescent="0.25">
      <c r="A123" s="1"/>
      <c r="B123" s="1" t="s">
        <v>195</v>
      </c>
      <c r="C123" s="1"/>
      <c r="D123" s="1"/>
      <c r="E123" s="1"/>
      <c r="I123" s="31">
        <v>7448140050</v>
      </c>
      <c r="J123" s="31" t="s">
        <v>9162</v>
      </c>
      <c r="K123" t="str">
        <f t="shared" si="1"/>
        <v>7448140050ОБЩЕСТВО С ОГРАНИЧЕННОЙ ОТВЕТСТВЕННОСТЬЮ ПРОИЗВОДСТВЕННО-КОММЕРЧЕСКАЯ ФИРМА «КАЛИБР», Г. ЧЕЛЯБИНСК</v>
      </c>
      <c r="L123" t="e">
        <f>IF(VLOOKUP(J123,#REF!,1,FALSE)=J123,"да","нет")</f>
        <v>#REF!</v>
      </c>
      <c r="M123" t="e">
        <f>IF(VLOOKUP(J123,Таблица13453[[гр.3]:[гр.4]],1,FALSE)=J123,"да","нет")</f>
        <v>#N/A</v>
      </c>
      <c r="N123" t="e">
        <f>IF(VLOOKUP(J123,Таблица1346[[гр.3]:[гр.4]],1,FALSE)=J123,"да","нет")</f>
        <v>#N/A</v>
      </c>
      <c r="O123" t="e">
        <f>IF(VLOOKUP('Выпадающие списки'!J123,'Свод ФПМ'!$B$4:$C$550,1,FALSE)=J123,1,0)</f>
        <v>#N/A</v>
      </c>
      <c r="Q123" s="1" t="s">
        <v>195</v>
      </c>
      <c r="S123" s="31">
        <v>7448140050</v>
      </c>
      <c r="T123" s="31" t="s">
        <v>9162</v>
      </c>
    </row>
    <row r="124" spans="1:20" x14ac:dyDescent="0.25">
      <c r="A124" s="1"/>
      <c r="B124" s="1" t="s">
        <v>196</v>
      </c>
      <c r="C124" s="1"/>
      <c r="D124" s="1"/>
      <c r="E124" s="1"/>
      <c r="I124" s="31">
        <v>7452106855</v>
      </c>
      <c r="J124" s="31" t="s">
        <v>9163</v>
      </c>
      <c r="K124" t="str">
        <f t="shared" si="1"/>
        <v>7452106855ОБЩЕСТВО С ОГРАНИЧЕННОЙ ОТВЕТСТВЕННОСТЬЮ ТОРГОВЫЙ ДОМ «УРАЛКРАН», Г. ЧЕЛЯБИНСК</v>
      </c>
      <c r="L124" t="e">
        <f>IF(VLOOKUP(J124,#REF!,1,FALSE)=J124,"да","нет")</f>
        <v>#REF!</v>
      </c>
      <c r="M124" t="str">
        <f>IF(VLOOKUP(J124,Таблица13453[[гр.3]:[гр.4]],1,FALSE)=J124,"да","нет")</f>
        <v>да</v>
      </c>
      <c r="N124" t="str">
        <f>IF(VLOOKUP(J124,Таблица1346[[гр.3]:[гр.4]],1,FALSE)=J124,"да","нет")</f>
        <v>да</v>
      </c>
      <c r="O124">
        <f>IF(VLOOKUP('Выпадающие списки'!J124,'Свод ФПМ'!$B$4:$C$550,1,FALSE)=J124,1,0)</f>
        <v>1</v>
      </c>
      <c r="Q124" s="1" t="s">
        <v>196</v>
      </c>
      <c r="S124" s="31">
        <v>7452106855</v>
      </c>
      <c r="T124" s="31" t="s">
        <v>9163</v>
      </c>
    </row>
    <row r="125" spans="1:20" x14ac:dyDescent="0.25">
      <c r="A125" s="1"/>
      <c r="B125" s="1" t="s">
        <v>197</v>
      </c>
      <c r="C125" s="1"/>
      <c r="D125" s="1"/>
      <c r="E125" s="1"/>
      <c r="I125" s="31">
        <v>7451351413</v>
      </c>
      <c r="J125" s="31" t="s">
        <v>9164</v>
      </c>
      <c r="K125" t="str">
        <f t="shared" si="1"/>
        <v>7451351413ОБЩЕСТВО С ОГРАНИЧЕННОЙ ОТВЕТСТВЕННОСТЬЮ «ЭКОСИСТЕМА», Г. ЧЕЛЯБИНСК</v>
      </c>
      <c r="L125" t="e">
        <f>IF(VLOOKUP(J125,#REF!,1,FALSE)=J125,"да","нет")</f>
        <v>#REF!</v>
      </c>
      <c r="M125" t="e">
        <f>IF(VLOOKUP(J125,Таблица13453[[гр.3]:[гр.4]],1,FALSE)=J125,"да","нет")</f>
        <v>#N/A</v>
      </c>
      <c r="N125" t="e">
        <f>IF(VLOOKUP(J125,Таблица1346[[гр.3]:[гр.4]],1,FALSE)=J125,"да","нет")</f>
        <v>#N/A</v>
      </c>
      <c r="O125" t="e">
        <f>IF(VLOOKUP('Выпадающие списки'!J125,'Свод ФПМ'!$B$4:$C$550,1,FALSE)=J125,1,0)</f>
        <v>#N/A</v>
      </c>
      <c r="Q125" s="1" t="s">
        <v>197</v>
      </c>
      <c r="S125" s="31">
        <v>7451351413</v>
      </c>
      <c r="T125" s="31" t="s">
        <v>9164</v>
      </c>
    </row>
    <row r="126" spans="1:20" x14ac:dyDescent="0.25">
      <c r="A126" s="1"/>
      <c r="B126" s="1" t="s">
        <v>198</v>
      </c>
      <c r="C126" s="1"/>
      <c r="D126" s="1"/>
      <c r="E126" s="1"/>
      <c r="I126" s="31">
        <v>7453042996</v>
      </c>
      <c r="J126" s="31" t="s">
        <v>9165</v>
      </c>
      <c r="K126" t="str">
        <f t="shared" si="1"/>
        <v>7453042996ФЕДЕРАЛЬНОЕ БЮДЖЕТНОЕ УЧРЕЖДЕНИЕ «ГОСУДАРСТВЕННЫЙ РЕГИОНАЛЬНЫЙ ЦЕНТР СТАНДАРТИЗАЦИИ, МЕТРОЛОГИИ И ИСПЫТАНИЙ В ЧЕЛЯБИНСКОЙ ОБЛАСТИ», Г. ЧЕЛЯБИНСК</v>
      </c>
      <c r="L126" t="e">
        <f>IF(VLOOKUP(J126,#REF!,1,FALSE)=J126,"да","нет")</f>
        <v>#REF!</v>
      </c>
      <c r="M126" t="e">
        <f>IF(VLOOKUP(J126,Таблица13453[[гр.3]:[гр.4]],1,FALSE)=J126,"да","нет")</f>
        <v>#N/A</v>
      </c>
      <c r="N126" t="e">
        <f>IF(VLOOKUP(J126,Таблица1346[[гр.3]:[гр.4]],1,FALSE)=J126,"да","нет")</f>
        <v>#N/A</v>
      </c>
      <c r="O126" t="e">
        <f>IF(VLOOKUP('Выпадающие списки'!J126,'Свод ФПМ'!$B$4:$C$550,1,FALSE)=J126,1,0)</f>
        <v>#N/A</v>
      </c>
      <c r="Q126" s="1" t="s">
        <v>198</v>
      </c>
      <c r="S126" s="31">
        <v>7453042996</v>
      </c>
      <c r="T126" s="31" t="s">
        <v>9165</v>
      </c>
    </row>
    <row r="127" spans="1:20" x14ac:dyDescent="0.25">
      <c r="A127" s="1"/>
      <c r="B127" s="1" t="s">
        <v>199</v>
      </c>
      <c r="C127" s="1"/>
      <c r="D127" s="1"/>
      <c r="E127" s="1"/>
      <c r="I127" s="31">
        <v>7404003024</v>
      </c>
      <c r="J127" s="31" t="s">
        <v>9166</v>
      </c>
      <c r="K127" t="str">
        <f t="shared" si="1"/>
        <v>7404003024ЗЛАТОУСТОВСКИЙ ЧАСОВОЙ ЗАВОД, Г. ЗЛАТОУСТ, ЧЕЛЯБИНСКАЯ ОБЛАСТЬ</v>
      </c>
      <c r="L127" t="e">
        <f>IF(VLOOKUP(J127,#REF!,1,FALSE)=J127,"да","нет")</f>
        <v>#REF!</v>
      </c>
      <c r="M127" t="e">
        <f>IF(VLOOKUP(J127,Таблица13453[[гр.3]:[гр.4]],1,FALSE)=J127,"да","нет")</f>
        <v>#N/A</v>
      </c>
      <c r="N127" t="e">
        <f>IF(VLOOKUP(J127,Таблица1346[[гр.3]:[гр.4]],1,FALSE)=J127,"да","нет")</f>
        <v>#N/A</v>
      </c>
      <c r="O127" t="e">
        <f>IF(VLOOKUP('Выпадающие списки'!J127,'Свод ФПМ'!$B$4:$C$550,1,FALSE)=J127,1,0)</f>
        <v>#N/A</v>
      </c>
      <c r="Q127" s="1" t="s">
        <v>199</v>
      </c>
      <c r="S127" s="31">
        <v>7404003024</v>
      </c>
      <c r="T127" s="31" t="s">
        <v>9166</v>
      </c>
    </row>
    <row r="128" spans="1:20" x14ac:dyDescent="0.25">
      <c r="A128" s="1"/>
      <c r="B128" s="1" t="s">
        <v>702</v>
      </c>
      <c r="C128" s="1"/>
      <c r="D128" s="1"/>
      <c r="E128" s="1"/>
      <c r="I128" s="31">
        <v>7448154091</v>
      </c>
      <c r="J128" s="31" t="s">
        <v>9167</v>
      </c>
      <c r="K128" t="str">
        <f t="shared" si="1"/>
        <v>7448154091ОБЩЕСТВО С ОГРАНИЧЕННОЙ ОТВЕТСТВЕННОСТЬЮ «УРАЛИНСТРУМЕНТИМПЭКС», Г. ЧЕЛЯБИНСК</v>
      </c>
      <c r="L128" t="e">
        <f>IF(VLOOKUP(J128,#REF!,1,FALSE)=J128,"да","нет")</f>
        <v>#REF!</v>
      </c>
      <c r="M128" t="e">
        <f>IF(VLOOKUP(J128,Таблица13453[[гр.3]:[гр.4]],1,FALSE)=J128,"да","нет")</f>
        <v>#N/A</v>
      </c>
      <c r="N128" t="e">
        <f>IF(VLOOKUP(J128,Таблица1346[[гр.3]:[гр.4]],1,FALSE)=J128,"да","нет")</f>
        <v>#N/A</v>
      </c>
      <c r="O128" t="e">
        <f>IF(VLOOKUP('Выпадающие списки'!J128,'Свод ФПМ'!$B$4:$C$550,1,FALSE)=J128,1,0)</f>
        <v>#N/A</v>
      </c>
      <c r="Q128" s="1" t="s">
        <v>702</v>
      </c>
      <c r="S128" s="31">
        <v>7448154091</v>
      </c>
      <c r="T128" s="31" t="s">
        <v>9167</v>
      </c>
    </row>
    <row r="129" spans="1:20" x14ac:dyDescent="0.25">
      <c r="A129" s="28"/>
      <c r="B129" s="28" t="s">
        <v>200</v>
      </c>
      <c r="C129" s="28"/>
      <c r="D129" s="28"/>
      <c r="E129" s="28"/>
      <c r="I129" s="31">
        <v>7448182349</v>
      </c>
      <c r="J129" s="31" t="s">
        <v>9168</v>
      </c>
      <c r="K129" t="str">
        <f t="shared" si="1"/>
        <v>7448182349ОБЩЕСТВО С ОГРАНИЧЕННОЙ ОТВЕТСТВЕННОСТЬЮ «ЧЕЛЯБИНСКИЙ ИНСТРУМЕНТАЛЬНЫЙ ЗАВОД», Г. ЧЕЛЯБИНСК</v>
      </c>
      <c r="L129" t="e">
        <f>IF(VLOOKUP(J129,#REF!,1,FALSE)=J129,"да","нет")</f>
        <v>#REF!</v>
      </c>
      <c r="M129" t="e">
        <f>IF(VLOOKUP(J129,Таблица13453[[гр.3]:[гр.4]],1,FALSE)=J129,"да","нет")</f>
        <v>#N/A</v>
      </c>
      <c r="N129" t="e">
        <f>IF(VLOOKUP(J129,Таблица1346[[гр.3]:[гр.4]],1,FALSE)=J129,"да","нет")</f>
        <v>#N/A</v>
      </c>
      <c r="O129" t="e">
        <f>IF(VLOOKUP('Выпадающие списки'!J129,'Свод ФПМ'!$B$4:$C$550,1,FALSE)=J129,1,0)</f>
        <v>#N/A</v>
      </c>
      <c r="Q129" s="28" t="s">
        <v>200</v>
      </c>
      <c r="S129" s="31">
        <v>7448182349</v>
      </c>
      <c r="T129" s="31" t="s">
        <v>9168</v>
      </c>
    </row>
    <row r="130" spans="1:20" x14ac:dyDescent="0.25">
      <c r="A130" s="1"/>
      <c r="B130" s="1" t="s">
        <v>201</v>
      </c>
      <c r="C130" s="1"/>
      <c r="D130" s="1"/>
      <c r="E130" s="1"/>
      <c r="I130" s="31">
        <v>7415061109</v>
      </c>
      <c r="J130" s="31" t="s">
        <v>9169</v>
      </c>
      <c r="K130" t="str">
        <f t="shared" si="1"/>
        <v>7415061109ГОСУДАРСТВЕННЫЙ РАКЕТНЫЙ ЦЕНТР ИМЕНИ АКАДЕМИКА В.П. МАКЕЕВА, Г. МИАСС, ЧЕЛЯБИНСКАЯ ОБЛАСТЬ</v>
      </c>
      <c r="L130" t="e">
        <f>IF(VLOOKUP(J130,#REF!,1,FALSE)=J130,"да","нет")</f>
        <v>#REF!</v>
      </c>
      <c r="M130" t="e">
        <f>IF(VLOOKUP(J130,Таблица13453[[гр.3]:[гр.4]],1,FALSE)=J130,"да","нет")</f>
        <v>#N/A</v>
      </c>
      <c r="N130" t="e">
        <f>IF(VLOOKUP(J130,Таблица1346[[гр.3]:[гр.4]],1,FALSE)=J130,"да","нет")</f>
        <v>#N/A</v>
      </c>
      <c r="O130" t="e">
        <f>IF(VLOOKUP('Выпадающие списки'!J130,'Свод ФПМ'!$B$4:$C$550,1,FALSE)=J130,1,0)</f>
        <v>#N/A</v>
      </c>
      <c r="Q130" s="1" t="s">
        <v>201</v>
      </c>
      <c r="S130" s="31">
        <v>7415061109</v>
      </c>
      <c r="T130" s="31" t="s">
        <v>9169</v>
      </c>
    </row>
    <row r="131" spans="1:20" x14ac:dyDescent="0.25">
      <c r="A131" s="1"/>
      <c r="B131" s="1" t="s">
        <v>202</v>
      </c>
      <c r="C131" s="1"/>
      <c r="D131" s="1"/>
      <c r="E131" s="1"/>
      <c r="I131" s="31">
        <v>7404052938</v>
      </c>
      <c r="J131" s="31" t="s">
        <v>8691</v>
      </c>
      <c r="K131" t="str">
        <f t="shared" ref="K131:K147" si="2">_xlfn.TEXTJOIN(,FALSE,I131,J131)</f>
        <v>7404052938ЗЛАТОУСТОВСКИЙ МАШИНОСТРОИТЕЛЬНЫЙ ЗАВОД, Г. ЗЛАТОУСТ, ЧЕЛЯБИНСКАЯ ОБЛАСТЬ</v>
      </c>
      <c r="L131" t="e">
        <f>IF(VLOOKUP(J131,#REF!,1,FALSE)=J131,"да","нет")</f>
        <v>#REF!</v>
      </c>
      <c r="M131" t="str">
        <f>IF(VLOOKUP(J131,Таблица13453[[гр.3]:[гр.4]],1,FALSE)=J131,"да","нет")</f>
        <v>да</v>
      </c>
      <c r="N131" t="e">
        <f>IF(VLOOKUP(J131,Таблица1346[[гр.3]:[гр.4]],1,FALSE)=J131,"да","нет")</f>
        <v>#N/A</v>
      </c>
      <c r="O131">
        <f>IF(VLOOKUP('Выпадающие списки'!J131,'Свод ФПМ'!$B$4:$C$550,1,FALSE)=J131,1,0)</f>
        <v>1</v>
      </c>
      <c r="Q131" s="1" t="s">
        <v>202</v>
      </c>
      <c r="S131" s="31">
        <v>7404052938</v>
      </c>
      <c r="T131" s="31" t="s">
        <v>8691</v>
      </c>
    </row>
    <row r="132" spans="1:20" x14ac:dyDescent="0.25">
      <c r="A132" s="1"/>
      <c r="B132" s="1" t="s">
        <v>203</v>
      </c>
      <c r="C132" s="1"/>
      <c r="D132" s="1"/>
      <c r="E132" s="1"/>
      <c r="I132" s="31">
        <v>7415061758</v>
      </c>
      <c r="J132" s="31" t="s">
        <v>8705</v>
      </c>
      <c r="K132" t="str">
        <f t="shared" si="2"/>
        <v>7415061758МИАССКИЙ МАШИНОСТРОИТЕЛЬНЫЙ ЗАВОД, Г. МИАСС, ЧЕЛЯБИНСКАЯ ОБЛАСТЬ</v>
      </c>
      <c r="L132" t="e">
        <f>IF(VLOOKUP(J132,#REF!,1,FALSE)=J132,"да","нет")</f>
        <v>#REF!</v>
      </c>
      <c r="M132" t="str">
        <f>IF(VLOOKUP(J132,Таблица13453[[гр.3]:[гр.4]],1,FALSE)=J132,"да","нет")</f>
        <v>да</v>
      </c>
      <c r="N132" t="e">
        <f>IF(VLOOKUP(J132,Таблица1346[[гр.3]:[гр.4]],1,FALSE)=J132,"да","нет")</f>
        <v>#N/A</v>
      </c>
      <c r="O132">
        <f>IF(VLOOKUP('Выпадающие списки'!J132,'Свод ФПМ'!$B$4:$C$550,1,FALSE)=J132,1,0)</f>
        <v>1</v>
      </c>
      <c r="Q132" s="1" t="s">
        <v>203</v>
      </c>
      <c r="S132" s="31">
        <v>7415061758</v>
      </c>
      <c r="T132" s="31" t="s">
        <v>8705</v>
      </c>
    </row>
    <row r="133" spans="1:20" x14ac:dyDescent="0.25">
      <c r="A133" s="1"/>
      <c r="B133" s="1" t="s">
        <v>204</v>
      </c>
      <c r="C133" s="1"/>
      <c r="D133" s="1"/>
      <c r="E133" s="1"/>
      <c r="I133" s="31">
        <v>7404050585</v>
      </c>
      <c r="J133" s="31" t="s">
        <v>9170</v>
      </c>
      <c r="K133" t="str">
        <f t="shared" si="2"/>
        <v>7404050585НАУЧНО-ИССЛЕДОВАТЕЛЬСКИЙ ИНСТИТУТ «ГЕРМЕС», Г. ЗЛАТОУСТ, ЧЕЛЯБИНСКАЯ ОБЛАСТЬ</v>
      </c>
      <c r="L133" t="e">
        <f>IF(VLOOKUP(J133,#REF!,1,FALSE)=J133,"да","нет")</f>
        <v>#REF!</v>
      </c>
      <c r="M133" t="e">
        <f>IF(VLOOKUP(J133,Таблица13453[[гр.3]:[гр.4]],1,FALSE)=J133,"да","нет")</f>
        <v>#N/A</v>
      </c>
      <c r="N133" t="e">
        <f>IF(VLOOKUP(J133,Таблица1346[[гр.3]:[гр.4]],1,FALSE)=J133,"да","нет")</f>
        <v>#N/A</v>
      </c>
      <c r="O133" t="e">
        <f>IF(VLOOKUP('Выпадающие списки'!J133,'Свод ФПМ'!$B$4:$C$550,1,FALSE)=J133,1,0)</f>
        <v>#N/A</v>
      </c>
      <c r="Q133" s="1" t="s">
        <v>204</v>
      </c>
      <c r="S133" s="31">
        <v>7404050585</v>
      </c>
      <c r="T133" s="31" t="s">
        <v>9170</v>
      </c>
    </row>
    <row r="134" spans="1:20" x14ac:dyDescent="0.25">
      <c r="A134" s="1"/>
      <c r="B134" s="1" t="s">
        <v>205</v>
      </c>
      <c r="C134" s="1"/>
      <c r="D134" s="1"/>
      <c r="E134" s="1"/>
      <c r="I134" s="31">
        <v>7404006071</v>
      </c>
      <c r="J134" s="31" t="s">
        <v>8690</v>
      </c>
      <c r="K134" t="str">
        <f t="shared" si="2"/>
        <v>7404006071УРАЛЬСКИЙ ИНСТИТУТ ПРОЕКТИРОВАНИЯ ПРОМЫШЛЕННЫХ ПРЕДПРИЯТИЙ, Г. ЗЛАТОУСТ, ЧЕЛЯБИНСКАЯ ОБЛАСТЬ</v>
      </c>
      <c r="L134" t="e">
        <f>IF(VLOOKUP(J134,#REF!,1,FALSE)=J134,"да","нет")</f>
        <v>#REF!</v>
      </c>
      <c r="M134" t="str">
        <f>IF(VLOOKUP(J134,Таблица13453[[гр.3]:[гр.4]],1,FALSE)=J134,"да","нет")</f>
        <v>да</v>
      </c>
      <c r="N134" t="e">
        <f>IF(VLOOKUP(J134,Таблица1346[[гр.3]:[гр.4]],1,FALSE)=J134,"да","нет")</f>
        <v>#N/A</v>
      </c>
      <c r="O134">
        <f>IF(VLOOKUP('Выпадающие списки'!J134,'Свод ФПМ'!$B$4:$C$550,1,FALSE)=J134,1,0)</f>
        <v>1</v>
      </c>
      <c r="Q134" s="1" t="s">
        <v>205</v>
      </c>
      <c r="S134" s="31">
        <v>7404006071</v>
      </c>
      <c r="T134" s="31" t="s">
        <v>8690</v>
      </c>
    </row>
    <row r="135" spans="1:20" x14ac:dyDescent="0.25">
      <c r="A135" s="1"/>
      <c r="B135" s="1" t="s">
        <v>206</v>
      </c>
      <c r="C135" s="1"/>
      <c r="D135" s="1"/>
      <c r="E135" s="1"/>
      <c r="I135" s="31">
        <v>7457008989</v>
      </c>
      <c r="J135" s="31" t="s">
        <v>8757</v>
      </c>
      <c r="K135" t="str">
        <f t="shared" si="2"/>
        <v>7457008989УСТЬ-КАТАВСКИЙ ВАГОНОСТРОИТЕЛЬНЫЙ ЗАВОД, Г. УСТЬ-КАТАВ, ЧЕЛЯБИНСКАЯ ОБЛАСТЬ</v>
      </c>
      <c r="L135" t="e">
        <f>IF(VLOOKUP(J135,#REF!,1,FALSE)=J135,"да","нет")</f>
        <v>#REF!</v>
      </c>
      <c r="M135" t="str">
        <f>IF(VLOOKUP(J135,Таблица13453[[гр.3]:[гр.4]],1,FALSE)=J135,"да","нет")</f>
        <v>да</v>
      </c>
      <c r="N135" t="e">
        <f>IF(VLOOKUP(J135,Таблица1346[[гр.3]:[гр.4]],1,FALSE)=J135,"да","нет")</f>
        <v>#N/A</v>
      </c>
      <c r="O135">
        <f>IF(VLOOKUP('Выпадающие списки'!J135,'Свод ФПМ'!$B$4:$C$550,1,FALSE)=J135,1,0)</f>
        <v>1</v>
      </c>
      <c r="Q135" s="1" t="s">
        <v>206</v>
      </c>
      <c r="S135" s="31">
        <v>7457008989</v>
      </c>
      <c r="T135" s="31" t="s">
        <v>8757</v>
      </c>
    </row>
    <row r="136" spans="1:20" x14ac:dyDescent="0.25">
      <c r="A136" s="1"/>
      <c r="B136" s="1" t="s">
        <v>207</v>
      </c>
      <c r="C136" s="1"/>
      <c r="D136" s="1"/>
      <c r="E136" s="1"/>
      <c r="I136" s="31">
        <v>7730239877</v>
      </c>
      <c r="J136" s="31" t="s">
        <v>9171</v>
      </c>
      <c r="K136" t="str">
        <f t="shared" si="2"/>
        <v>7730239877УСТЬ-КАТАВСКИЙ ВАГОНОСТРОИТЕЛЬНЫЙ ЗАВОД» ИМ. С.М.КИРОВА - ФИЛИАЛ АО «ГОСУДАРСТВЕННЫЙ КОСМИЧЕСКИЙ НАУЧНО-ПРОИЗВОДСТВЕННЫЙ ЦЕНТР ИМЕНИ М.В. ХРУНИЧЕВА», Г. УСТЬ-КАТАВ, ЧЕЛЯБИНСКАЯ ОБЛАСТЬ</v>
      </c>
      <c r="L136" t="e">
        <f>IF(VLOOKUP(J136,#REF!,1,FALSE)=J136,"да","нет")</f>
        <v>#REF!</v>
      </c>
      <c r="M136" t="e">
        <f>IF(VLOOKUP(J136,Таблица13453[[гр.3]:[гр.4]],1,FALSE)=J136,"да","нет")</f>
        <v>#N/A</v>
      </c>
      <c r="N136" t="e">
        <f>IF(VLOOKUP(J136,Таблица1346[[гр.3]:[гр.4]],1,FALSE)=J136,"да","нет")</f>
        <v>#N/A</v>
      </c>
      <c r="O136" t="e">
        <f>IF(VLOOKUP('Выпадающие списки'!J136,'Свод ФПМ'!$B$4:$C$550,1,FALSE)=J136,1,0)</f>
        <v>#N/A</v>
      </c>
      <c r="Q136" s="1" t="s">
        <v>207</v>
      </c>
      <c r="S136" s="31">
        <v>7730239877</v>
      </c>
      <c r="T136" s="31" t="s">
        <v>9171</v>
      </c>
    </row>
    <row r="137" spans="1:20" x14ac:dyDescent="0.25">
      <c r="A137" s="1"/>
      <c r="B137" s="1" t="s">
        <v>208</v>
      </c>
      <c r="C137" s="1"/>
      <c r="D137" s="1"/>
      <c r="E137" s="1"/>
      <c r="I137" s="31">
        <v>7405000428</v>
      </c>
      <c r="J137" s="31" t="s">
        <v>8692</v>
      </c>
      <c r="K137" t="str">
        <f t="shared" si="2"/>
        <v>7405000428ПРИБОРОСТРОИТЕЛЬНЫЙ ЗАВОД ИМЕНИ К.А. ВОЛОДИНА, Г. ТРЕХГОРНЫЙ, ЧЕЛЯБИНСКАЯ ОБЛАСТЬ</v>
      </c>
      <c r="L137" t="e">
        <f>IF(VLOOKUP(J137,#REF!,1,FALSE)=J137,"да","нет")</f>
        <v>#REF!</v>
      </c>
      <c r="M137" t="str">
        <f>IF(VLOOKUP(J137,Таблица13453[[гр.3]:[гр.4]],1,FALSE)=J137,"да","нет")</f>
        <v>да</v>
      </c>
      <c r="N137" t="str">
        <f>IF(VLOOKUP(J137,Таблица1346[[гр.3]:[гр.4]],1,FALSE)=J137,"да","нет")</f>
        <v>да</v>
      </c>
      <c r="O137">
        <f>IF(VLOOKUP('Выпадающие списки'!J137,'Свод ФПМ'!$B$4:$C$550,1,FALSE)=J137,1,0)</f>
        <v>1</v>
      </c>
      <c r="Q137" s="1" t="s">
        <v>208</v>
      </c>
      <c r="S137" s="31">
        <v>7405000428</v>
      </c>
      <c r="T137" s="31" t="s">
        <v>8692</v>
      </c>
    </row>
    <row r="138" spans="1:20" x14ac:dyDescent="0.25">
      <c r="A138" s="1"/>
      <c r="B138" s="1" t="s">
        <v>209</v>
      </c>
      <c r="C138" s="1"/>
      <c r="D138" s="1"/>
      <c r="E138" s="1"/>
      <c r="I138" s="31">
        <v>7422000795</v>
      </c>
      <c r="J138" s="31" t="s">
        <v>8710</v>
      </c>
      <c r="K138" t="str">
        <f t="shared" si="2"/>
        <v>7422000795ПРОИЗВОДСТВЕННОЕ ОБЪЕДИНЕНИЕ «МАЯК», Г. ОЗЕРСК, ЧЕЛЯБИНСКАЯ ОБЛАСТЬ</v>
      </c>
      <c r="L138" t="e">
        <f>IF(VLOOKUP(J138,#REF!,1,FALSE)=J138,"да","нет")</f>
        <v>#REF!</v>
      </c>
      <c r="M138" t="str">
        <f>IF(VLOOKUP(J138,Таблица13453[[гр.3]:[гр.4]],1,FALSE)=J138,"да","нет")</f>
        <v>да</v>
      </c>
      <c r="N138" t="str">
        <f>IF(VLOOKUP(J138,Таблица1346[[гр.3]:[гр.4]],1,FALSE)=J138,"да","нет")</f>
        <v>да</v>
      </c>
      <c r="O138">
        <f>IF(VLOOKUP('Выпадающие списки'!J138,'Свод ФПМ'!$B$4:$C$550,1,FALSE)=J138,1,0)</f>
        <v>1</v>
      </c>
      <c r="Q138" s="1" t="s">
        <v>209</v>
      </c>
      <c r="S138" s="31">
        <v>7422000795</v>
      </c>
      <c r="T138" s="31" t="s">
        <v>8710</v>
      </c>
    </row>
    <row r="139" spans="1:20" x14ac:dyDescent="0.25">
      <c r="A139" s="1"/>
      <c r="B139" s="1" t="s">
        <v>210</v>
      </c>
      <c r="C139" s="1"/>
      <c r="D139" s="1"/>
      <c r="E139" s="1"/>
      <c r="I139" s="31">
        <v>7423000572</v>
      </c>
      <c r="J139" s="31" t="s">
        <v>9172</v>
      </c>
      <c r="K139" t="str">
        <f t="shared" si="2"/>
        <v>7423000572РОССИЙСКИЙ ФЕДЕРАЛЬНЫЙ ЯДЕРНЫЙ ЦЕНТР - ВСЕРОССИЙСКИЙ НАУЧНО-ИССЛЕДОВАТЕЛЬСКИЙ ИНСТИТУТ ТЕХНИЧЕСКОЙ ФИЗИКИ ИМЕНИ АКАДЕМИКА Е.И. ЗАБАБАХИНА, Г. СНЕЖИНСК, ЧЕЛЯБИНСКАЯ ОБЛАСТЬ</v>
      </c>
      <c r="L139" t="e">
        <f>IF(VLOOKUP(J139,#REF!,1,FALSE)=J139,"да","нет")</f>
        <v>#REF!</v>
      </c>
      <c r="M139" t="e">
        <f>IF(VLOOKUP(J139,Таблица13453[[гр.3]:[гр.4]],1,FALSE)=J139,"да","нет")</f>
        <v>#N/A</v>
      </c>
      <c r="N139" t="e">
        <f>IF(VLOOKUP(J139,Таблица1346[[гр.3]:[гр.4]],1,FALSE)=J139,"да","нет")</f>
        <v>#N/A</v>
      </c>
      <c r="O139" t="e">
        <f>IF(VLOOKUP('Выпадающие списки'!J139,'Свод ФПМ'!$B$4:$C$550,1,FALSE)=J139,1,0)</f>
        <v>#N/A</v>
      </c>
      <c r="Q139" s="1" t="s">
        <v>210</v>
      </c>
      <c r="S139" s="31">
        <v>7423000572</v>
      </c>
      <c r="T139" s="31" t="s">
        <v>9172</v>
      </c>
    </row>
    <row r="140" spans="1:20" x14ac:dyDescent="0.25">
      <c r="A140" s="1"/>
      <c r="B140" s="1" t="s">
        <v>211</v>
      </c>
      <c r="C140" s="1"/>
      <c r="D140" s="1"/>
      <c r="E140" s="1"/>
      <c r="I140" s="31">
        <v>7450045935</v>
      </c>
      <c r="J140" s="31" t="s">
        <v>9173</v>
      </c>
      <c r="K140" t="str">
        <f t="shared" si="2"/>
        <v>7450045935ОБЩЕСТВО С ОГРАНИЧЕННОЙ ОТВЕТСТВЕННОСТЬЮ «ЗАВОД УГЛЕРОДНЫХ И КОМПОЗИЦИОННЫХ МАТЕРИАЛОВ», Г. ЧЕЛЯБИНСК</v>
      </c>
      <c r="L140" t="e">
        <f>IF(VLOOKUP(J140,#REF!,1,FALSE)=J140,"да","нет")</f>
        <v>#REF!</v>
      </c>
      <c r="M140" t="e">
        <f>IF(VLOOKUP(J140,Таблица13453[[гр.3]:[гр.4]],1,FALSE)=J140,"да","нет")</f>
        <v>#N/A</v>
      </c>
      <c r="N140" t="e">
        <f>IF(VLOOKUP(J140,Таблица1346[[гр.3]:[гр.4]],1,FALSE)=J140,"да","нет")</f>
        <v>#N/A</v>
      </c>
      <c r="O140" t="e">
        <f>IF(VLOOKUP('Выпадающие списки'!J140,'Свод ФПМ'!$B$4:$C$550,1,FALSE)=J140,1,0)</f>
        <v>#N/A</v>
      </c>
      <c r="Q140" s="1" t="s">
        <v>211</v>
      </c>
      <c r="S140" s="31">
        <v>7450045935</v>
      </c>
      <c r="T140" s="31" t="s">
        <v>9173</v>
      </c>
    </row>
    <row r="141" spans="1:20" x14ac:dyDescent="0.25">
      <c r="A141" s="1"/>
      <c r="B141" s="1" t="s">
        <v>212</v>
      </c>
      <c r="C141" s="1"/>
      <c r="D141" s="1"/>
      <c r="E141" s="1"/>
      <c r="I141" s="31">
        <v>7404055270</v>
      </c>
      <c r="J141" s="31" t="s">
        <v>9174</v>
      </c>
      <c r="K141" t="str">
        <f t="shared" si="2"/>
        <v>7404055270ОБЩЕСТВО С ОГРАНИЧЕННОЙ ОТВЕТСТВЕННОСТЬЮ «МИАН», Г. ЗЛАТОУСТ, ЧЕЛЯБИНСКАЯ ОБЛАСТЬ</v>
      </c>
      <c r="L141" t="e">
        <f>IF(VLOOKUP(J141,#REF!,1,FALSE)=J141,"да","нет")</f>
        <v>#REF!</v>
      </c>
      <c r="M141" t="e">
        <f>IF(VLOOKUP(J141,Таблица13453[[гр.3]:[гр.4]],1,FALSE)=J141,"да","нет")</f>
        <v>#N/A</v>
      </c>
      <c r="N141" t="e">
        <f>IF(VLOOKUP(J141,Таблица1346[[гр.3]:[гр.4]],1,FALSE)=J141,"да","нет")</f>
        <v>#N/A</v>
      </c>
      <c r="O141" t="e">
        <f>IF(VLOOKUP('Выпадающие списки'!J141,'Свод ФПМ'!$B$4:$C$550,1,FALSE)=J141,1,0)</f>
        <v>#N/A</v>
      </c>
      <c r="Q141" s="1" t="s">
        <v>212</v>
      </c>
      <c r="S141" s="31">
        <v>7404055270</v>
      </c>
      <c r="T141" s="31" t="s">
        <v>9174</v>
      </c>
    </row>
    <row r="142" spans="1:20" x14ac:dyDescent="0.25">
      <c r="A142" s="1"/>
      <c r="B142" s="1" t="s">
        <v>213</v>
      </c>
      <c r="C142" s="1"/>
      <c r="D142" s="1"/>
      <c r="E142" s="1"/>
      <c r="I142" s="31">
        <v>7415020254</v>
      </c>
      <c r="J142" s="31" t="s">
        <v>9175</v>
      </c>
      <c r="K142" t="str">
        <f t="shared" si="2"/>
        <v>7415020254ПАПИЛОН, Г. МИАСС, ЧЕЛЯБИНСКАЯ ОБЛАСТЬ</v>
      </c>
      <c r="L142" t="e">
        <f>IF(VLOOKUP(J142,#REF!,1,FALSE)=J142,"да","нет")</f>
        <v>#REF!</v>
      </c>
      <c r="M142" t="e">
        <f>IF(VLOOKUP(J142,Таблица13453[[гр.3]:[гр.4]],1,FALSE)=J142,"да","нет")</f>
        <v>#N/A</v>
      </c>
      <c r="N142" t="e">
        <f>IF(VLOOKUP(J142,Таблица1346[[гр.3]:[гр.4]],1,FALSE)=J142,"да","нет")</f>
        <v>#N/A</v>
      </c>
      <c r="O142" t="e">
        <f>IF(VLOOKUP('Выпадающие списки'!J142,'Свод ФПМ'!$B$4:$C$550,1,FALSE)=J142,1,0)</f>
        <v>#N/A</v>
      </c>
      <c r="Q142" s="1" t="s">
        <v>213</v>
      </c>
      <c r="S142" s="31">
        <v>7415020254</v>
      </c>
      <c r="T142" s="31" t="s">
        <v>9175</v>
      </c>
    </row>
    <row r="143" spans="1:20" x14ac:dyDescent="0.25">
      <c r="A143" s="1"/>
      <c r="B143" s="1" t="s">
        <v>214</v>
      </c>
      <c r="C143" s="1"/>
      <c r="D143" s="1"/>
      <c r="E143" s="1"/>
      <c r="I143" s="31">
        <v>7415099399</v>
      </c>
      <c r="J143" s="31" t="s">
        <v>9176</v>
      </c>
      <c r="K143" t="str">
        <f t="shared" si="2"/>
        <v>7415099399ОБЩЕСТВО С ОГРАНИЧЕННОЙ ОТВЕТСТВЕННОСТЬЮ «ИНФОРМАЦИОННЫЕ ТЕХНОЛОГИИ ПАПИЛОН», Г. МИАСС, ЧЕЛЯБИНСКАЯ ОБЛАСТЬ</v>
      </c>
      <c r="L143" t="e">
        <f>IF(VLOOKUP(J143,#REF!,1,FALSE)=J143,"да","нет")</f>
        <v>#REF!</v>
      </c>
      <c r="M143" t="e">
        <f>IF(VLOOKUP(J143,Таблица13453[[гр.3]:[гр.4]],1,FALSE)=J143,"да","нет")</f>
        <v>#N/A</v>
      </c>
      <c r="N143" t="e">
        <f>IF(VLOOKUP(J143,Таблица1346[[гр.3]:[гр.4]],1,FALSE)=J143,"да","нет")</f>
        <v>#N/A</v>
      </c>
      <c r="O143" t="e">
        <f>IF(VLOOKUP('Выпадающие списки'!J143,'Свод ФПМ'!$B$4:$C$550,1,FALSE)=J143,1,0)</f>
        <v>#N/A</v>
      </c>
      <c r="Q143" s="1" t="s">
        <v>214</v>
      </c>
      <c r="S143" s="31">
        <v>7415099399</v>
      </c>
      <c r="T143" s="31" t="s">
        <v>9176</v>
      </c>
    </row>
    <row r="144" spans="1:20" x14ac:dyDescent="0.25">
      <c r="A144" s="1"/>
      <c r="B144" s="1" t="s">
        <v>215</v>
      </c>
      <c r="C144" s="1"/>
      <c r="D144" s="1"/>
      <c r="E144" s="1"/>
      <c r="I144" s="31">
        <v>7415002030</v>
      </c>
      <c r="J144" s="31" t="s">
        <v>9177</v>
      </c>
      <c r="K144" t="str">
        <f t="shared" si="2"/>
        <v>7415002030ОБЩЕСТВО С ОГРАНИЧЕННОЙ ОТВЕТСТВЕННОСТЬЮ «СИСТЕМЫ ПАПИЛОН», Г. МИАСС, ЧЕЛЯБИНСКАЯ ОБЛАСТЬ</v>
      </c>
      <c r="L144" t="e">
        <f>IF(VLOOKUP(J144,#REF!,1,FALSE)=J144,"да","нет")</f>
        <v>#REF!</v>
      </c>
      <c r="M144" t="e">
        <f>IF(VLOOKUP(J144,Таблица13453[[гр.3]:[гр.4]],1,FALSE)=J144,"да","нет")</f>
        <v>#N/A</v>
      </c>
      <c r="N144" t="e">
        <f>IF(VLOOKUP(J144,Таблица1346[[гр.3]:[гр.4]],1,FALSE)=J144,"да","нет")</f>
        <v>#N/A</v>
      </c>
      <c r="O144" t="e">
        <f>IF(VLOOKUP('Выпадающие списки'!J144,'Свод ФПМ'!$B$4:$C$550,1,FALSE)=J144,1,0)</f>
        <v>#N/A</v>
      </c>
      <c r="Q144" s="1" t="s">
        <v>215</v>
      </c>
      <c r="S144" s="31">
        <v>7415002030</v>
      </c>
      <c r="T144" s="31" t="s">
        <v>9177</v>
      </c>
    </row>
    <row r="145" spans="1:20" x14ac:dyDescent="0.25">
      <c r="A145" s="1"/>
      <c r="B145" s="1" t="s">
        <v>216</v>
      </c>
      <c r="C145" s="1"/>
      <c r="D145" s="1"/>
      <c r="E145" s="1"/>
      <c r="I145" s="31">
        <v>7413028579</v>
      </c>
      <c r="J145" s="31" t="s">
        <v>9178</v>
      </c>
      <c r="K145" t="str">
        <f t="shared" si="2"/>
        <v>7413028579ФЕДЕРАЛЬНОЕ ГОСУДАРСТВЕННОЕ БЮДЖЕТНОЕ УЧРЕЖДЕНИЕ НАУКИ «ЮЖНО-УРАЛЬСКИЙ ИНСТИТУТ БИОФИЗИКИ» ФЕДЕРАЛЬНОГО МЕДИКО-БИОЛОГИЧЕСКОГО АГЕНТСТВА, Г. ОЗЕРСК, ЧЕЛЯБИНСКАЯ ОБЛАСТЬ</v>
      </c>
      <c r="L145" t="e">
        <f>IF(VLOOKUP(J145,#REF!,1,FALSE)=J145,"да","нет")</f>
        <v>#REF!</v>
      </c>
      <c r="M145" t="e">
        <f>IF(VLOOKUP(J145,Таблица13453[[гр.3]:[гр.4]],1,FALSE)=J145,"да","нет")</f>
        <v>#N/A</v>
      </c>
      <c r="N145" t="e">
        <f>IF(VLOOKUP(J145,Таблица1346[[гр.3]:[гр.4]],1,FALSE)=J145,"да","нет")</f>
        <v>#N/A</v>
      </c>
      <c r="O145" t="e">
        <f>IF(VLOOKUP('Выпадающие списки'!J145,'Свод ФПМ'!$B$4:$C$550,1,FALSE)=J145,1,0)</f>
        <v>#N/A</v>
      </c>
      <c r="Q145" s="1" t="s">
        <v>216</v>
      </c>
      <c r="S145" s="31">
        <v>7413028579</v>
      </c>
      <c r="T145" s="31" t="s">
        <v>9178</v>
      </c>
    </row>
    <row r="146" spans="1:20" x14ac:dyDescent="0.25">
      <c r="A146" s="1"/>
      <c r="B146" s="1" t="s">
        <v>217</v>
      </c>
      <c r="C146" s="1"/>
      <c r="D146" s="1"/>
      <c r="E146" s="1"/>
      <c r="I146" s="31">
        <v>7415091287</v>
      </c>
      <c r="J146" s="31" t="s">
        <v>9179</v>
      </c>
      <c r="K146" t="str">
        <f t="shared" si="2"/>
        <v>7415091287ОБЩЕСТВО С ОГРАНИЧЕННОЙ ОТВЕТСТВЕННОСТЬЮ «ПОЖТЕХСПАС», Г. МИАСС, ЧЕЛЯБИНСКАЯ ОБЛАСТЬ</v>
      </c>
      <c r="L146" t="e">
        <f>IF(VLOOKUP(J146,#REF!,1,FALSE)=J146,"да","нет")</f>
        <v>#REF!</v>
      </c>
      <c r="M146" t="e">
        <f>IF(VLOOKUP(J146,Таблица13453[[гр.3]:[гр.4]],1,FALSE)=J146,"да","нет")</f>
        <v>#N/A</v>
      </c>
      <c r="N146" t="e">
        <f>IF(VLOOKUP(J146,Таблица1346[[гр.3]:[гр.4]],1,FALSE)=J146,"да","нет")</f>
        <v>#N/A</v>
      </c>
      <c r="O146" t="e">
        <f>IF(VLOOKUP('Выпадающие списки'!J146,'Свод ФПМ'!$B$4:$C$550,1,FALSE)=J146,1,0)</f>
        <v>#N/A</v>
      </c>
      <c r="Q146" s="1" t="s">
        <v>217</v>
      </c>
      <c r="S146" s="31">
        <v>7415091287</v>
      </c>
      <c r="T146" s="31" t="s">
        <v>9179</v>
      </c>
    </row>
    <row r="147" spans="1:20" x14ac:dyDescent="0.25">
      <c r="A147" s="1"/>
      <c r="B147" s="1" t="s">
        <v>218</v>
      </c>
      <c r="C147" s="1"/>
      <c r="D147" s="1"/>
      <c r="E147" s="1"/>
      <c r="I147" s="31">
        <v>7415095972</v>
      </c>
      <c r="J147" s="31" t="s">
        <v>9180</v>
      </c>
      <c r="K147" t="str">
        <f t="shared" si="2"/>
        <v>7415095972ОБЩЕСТВО С ОГРАНИЧЕННОЙ ОТВЕТСТВЕННОСТЬЮ «УРАЛ ПОЖТЕХВООРУЖЕНИЕ», Г. МИАСС, ЧЕЛЯБИНСКАЯ ОБЛАСТЬ</v>
      </c>
      <c r="L147" t="e">
        <f>IF(VLOOKUP(J147,#REF!,1,FALSE)=J147,"да","нет")</f>
        <v>#REF!</v>
      </c>
      <c r="M147" t="e">
        <f>IF(VLOOKUP(J147,Таблица13453[[гр.3]:[гр.4]],1,FALSE)=J147,"да","нет")</f>
        <v>#N/A</v>
      </c>
      <c r="N147" t="e">
        <f>IF(VLOOKUP(J147,Таблица1346[[гр.3]:[гр.4]],1,FALSE)=J147,"да","нет")</f>
        <v>#N/A</v>
      </c>
      <c r="O147" t="e">
        <f>IF(VLOOKUP('Выпадающие списки'!J147,'Свод ФПМ'!$B$4:$C$550,1,FALSE)=J147,1,0)</f>
        <v>#N/A</v>
      </c>
      <c r="Q147" s="1" t="s">
        <v>218</v>
      </c>
      <c r="S147" s="31">
        <v>7415095972</v>
      </c>
      <c r="T147" s="31" t="s">
        <v>9180</v>
      </c>
    </row>
    <row r="148" spans="1:20" x14ac:dyDescent="0.25">
      <c r="A148" s="1"/>
      <c r="B148" s="1" t="s">
        <v>219</v>
      </c>
      <c r="C148" s="1"/>
      <c r="D148" s="1"/>
      <c r="E148" s="1"/>
      <c r="I148" s="80">
        <v>7447063170</v>
      </c>
      <c r="J148" s="80" t="s">
        <v>10027</v>
      </c>
      <c r="K148" t="str">
        <f t="shared" ref="K148:K154" si="3">_xlfn.TEXTJOIN(,FALSE,I148,J148)</f>
        <v>7447063170ОБЩЕСТВО С ОГРАНИЧЕННОЙ ОТВЕТСТВЕННОСТЬЮ "УНИМОД", Г. МИАСС, ЧЕЛЯБИНСКАЯ ОБЛАСТЬ</v>
      </c>
      <c r="L148" t="e">
        <f>IF(VLOOKUP(J148,#REF!,1,FALSE)=J148,"да","нет")</f>
        <v>#REF!</v>
      </c>
      <c r="M148" t="e">
        <f>IF(VLOOKUP(J148,Таблица13453[[гр.3]:[гр.4]],1,FALSE)=J148,"да","нет")</f>
        <v>#N/A</v>
      </c>
      <c r="N148" t="e">
        <f>IF(VLOOKUP(J148,Таблица1346[[гр.3]:[гр.4]],1,FALSE)=J148,"да","нет")</f>
        <v>#N/A</v>
      </c>
      <c r="O148" t="e">
        <f>IF(VLOOKUP('Выпадающие списки'!J148,'Свод ФПМ'!$B$4:$C$550,1,FALSE)=J148,1,0)</f>
        <v>#N/A</v>
      </c>
      <c r="Q148" s="33" t="s">
        <v>219</v>
      </c>
      <c r="S148" s="80">
        <v>7460025423</v>
      </c>
      <c r="T148" s="80" t="s">
        <v>10026</v>
      </c>
    </row>
    <row r="149" spans="1:20" x14ac:dyDescent="0.25">
      <c r="A149" s="1"/>
      <c r="B149" s="1" t="s">
        <v>220</v>
      </c>
      <c r="C149" s="1"/>
      <c r="D149" s="1"/>
      <c r="E149" s="1"/>
      <c r="I149" s="80">
        <v>7448188968</v>
      </c>
      <c r="J149" s="80" t="s">
        <v>10028</v>
      </c>
      <c r="K149" t="str">
        <f t="shared" si="3"/>
        <v>7448188968ОБЩЕСТВО С ОГРАНИЧЕННОЙ ОТВЕТСТВЕННОСТЬЮ "ТЕРМЕХ", Г. ЧЕЛЯБИНСК</v>
      </c>
      <c r="L149" t="e">
        <f>IF(VLOOKUP(J149,#REF!,1,FALSE)=J149,"да","нет")</f>
        <v>#REF!</v>
      </c>
      <c r="M149" t="e">
        <f>IF(VLOOKUP(J149,Таблица13453[[гр.3]:[гр.4]],1,FALSE)=J149,"да","нет")</f>
        <v>#N/A</v>
      </c>
      <c r="N149" t="e">
        <f>IF(VLOOKUP(J149,Таблица1346[[гр.3]:[гр.4]],1,FALSE)=J149,"да","нет")</f>
        <v>#N/A</v>
      </c>
      <c r="O149" t="e">
        <f>IF(VLOOKUP('Выпадающие списки'!J149,'Свод ФПМ'!$B$4:$C$550,1,FALSE)=J149,1,0)</f>
        <v>#N/A</v>
      </c>
      <c r="Q149" s="1" t="s">
        <v>220</v>
      </c>
      <c r="S149" s="80">
        <v>7447063170</v>
      </c>
      <c r="T149" s="80" t="s">
        <v>10027</v>
      </c>
    </row>
    <row r="150" spans="1:20" x14ac:dyDescent="0.25">
      <c r="A150" s="1"/>
      <c r="B150" s="1" t="s">
        <v>221</v>
      </c>
      <c r="C150" s="1"/>
      <c r="D150" s="1"/>
      <c r="E150" s="1"/>
      <c r="I150" s="80">
        <v>7447107780</v>
      </c>
      <c r="J150" s="80" t="s">
        <v>10030</v>
      </c>
      <c r="K150" t="str">
        <f t="shared" si="3"/>
        <v>7447107780ОБЩЕСТВО С ОГРАНИЧЕННОЙ ОТВЕТСТВЕННОСТЬЮ "ЕМТ-РЕММАШ, Г. ЧЕЛЯБИНСК</v>
      </c>
      <c r="L150" t="e">
        <f>IF(VLOOKUP(J150,#REF!,1,FALSE)=J150,"да","нет")</f>
        <v>#REF!</v>
      </c>
      <c r="M150" t="e">
        <f>IF(VLOOKUP(J150,Таблица13453[[гр.3]:[гр.4]],1,FALSE)=J150,"да","нет")</f>
        <v>#N/A</v>
      </c>
      <c r="N150" t="e">
        <f>IF(VLOOKUP(J150,Таблица1346[[гр.3]:[гр.4]],1,FALSE)=J150,"да","нет")</f>
        <v>#N/A</v>
      </c>
      <c r="O150" t="e">
        <f>IF(VLOOKUP('Выпадающие списки'!J150,'Свод ФПМ'!$B$4:$C$550,1,FALSE)=J150,1,0)</f>
        <v>#N/A</v>
      </c>
      <c r="Q150" s="1" t="s">
        <v>221</v>
      </c>
      <c r="S150" s="80">
        <v>7448188968</v>
      </c>
      <c r="T150" s="80" t="s">
        <v>10028</v>
      </c>
    </row>
    <row r="151" spans="1:20" x14ac:dyDescent="0.25">
      <c r="A151" s="1"/>
      <c r="B151" s="1" t="s">
        <v>222</v>
      </c>
      <c r="C151" s="1"/>
      <c r="D151" s="1"/>
      <c r="E151" s="1"/>
      <c r="I151" s="80">
        <v>7456043564</v>
      </c>
      <c r="J151" s="80" t="s">
        <v>10031</v>
      </c>
      <c r="K151" t="str">
        <f t="shared" si="3"/>
        <v>7456043564ОБЩЕСТВО С ОГРАНИЧЕННОЙ ОТВЕТСТВЕННОСТЬЮ "М-СТАЛЬ", Г. МАГНИТОГОРСК, ЧЕЛЯБИНСКАЯ ОБЛАСТЬ</v>
      </c>
      <c r="L151" t="e">
        <f>IF(VLOOKUP(J151,#REF!,1,FALSE)=J151,"да","нет")</f>
        <v>#REF!</v>
      </c>
      <c r="M151" t="e">
        <f>IF(VLOOKUP(J151,Таблица13453[[гр.3]:[гр.4]],1,FALSE)=J151,"да","нет")</f>
        <v>#N/A</v>
      </c>
      <c r="N151" t="e">
        <f>IF(VLOOKUP(J151,Таблица1346[[гр.3]:[гр.4]],1,FALSE)=J151,"да","нет")</f>
        <v>#N/A</v>
      </c>
      <c r="O151" t="e">
        <f>IF(VLOOKUP('Выпадающие списки'!J151,'Свод ФПМ'!$B$4:$C$550,1,FALSE)=J151,1,0)</f>
        <v>#N/A</v>
      </c>
      <c r="Q151" s="1" t="s">
        <v>222</v>
      </c>
      <c r="S151" s="80">
        <v>7415080990</v>
      </c>
      <c r="T151" s="80" t="s">
        <v>10029</v>
      </c>
    </row>
    <row r="152" spans="1:20" x14ac:dyDescent="0.25">
      <c r="A152" s="1"/>
      <c r="B152" s="1" t="s">
        <v>223</v>
      </c>
      <c r="C152" s="1"/>
      <c r="D152" s="1"/>
      <c r="E152" s="1"/>
      <c r="I152" s="80">
        <v>7453228292</v>
      </c>
      <c r="J152" s="80" t="s">
        <v>10032</v>
      </c>
      <c r="K152" t="str">
        <f t="shared" si="3"/>
        <v>7453228292ОБЩЕСТВО С ОГРАНИЧЕННОЙ ОТВЕТСТВЕННОСТЬЮ "ГРУППА КОМПАНИЙ "ТРУБМЕТ-УРАЛШПУНТ", Г. ЧЕЛЯБИНСК</v>
      </c>
      <c r="L152" t="e">
        <f>IF(VLOOKUP(J152,#REF!,1,FALSE)=J152,"да","нет")</f>
        <v>#REF!</v>
      </c>
      <c r="M152" t="e">
        <f>IF(VLOOKUP(J152,Таблица13453[[гр.3]:[гр.4]],1,FALSE)=J152,"да","нет")</f>
        <v>#N/A</v>
      </c>
      <c r="N152" t="e">
        <f>IF(VLOOKUP(J152,Таблица1346[[гр.3]:[гр.4]],1,FALSE)=J152,"да","нет")</f>
        <v>#N/A</v>
      </c>
      <c r="O152" t="e">
        <f>IF(VLOOKUP('Выпадающие списки'!J152,'Свод ФПМ'!$B$4:$C$550,1,FALSE)=J152,1,0)</f>
        <v>#N/A</v>
      </c>
      <c r="Q152" s="1" t="s">
        <v>223</v>
      </c>
      <c r="S152" s="80">
        <v>7447107780</v>
      </c>
      <c r="T152" s="80" t="s">
        <v>10030</v>
      </c>
    </row>
    <row r="153" spans="1:20" x14ac:dyDescent="0.25">
      <c r="A153" s="1"/>
      <c r="B153" s="1" t="s">
        <v>224</v>
      </c>
      <c r="C153" s="1"/>
      <c r="D153" s="1"/>
      <c r="E153" s="1"/>
      <c r="I153" s="80">
        <v>7412011090</v>
      </c>
      <c r="J153" s="80" t="s">
        <v>10033</v>
      </c>
      <c r="K153" t="str">
        <f t="shared" si="3"/>
        <v>7412011090ОБЩЕСТВО С ОГРАНИЧЕННОЙ ОТВЕТСТВЕННОСТЬЮ «УРАЛЬСКИЙ ПИРОТЕХНИЧЕСКИЙ ЗАВОД»</v>
      </c>
      <c r="L153" t="e">
        <f>IF(VLOOKUP(J153,#REF!,1,FALSE)=J153,"да","нет")</f>
        <v>#REF!</v>
      </c>
      <c r="M153" t="e">
        <f>IF(VLOOKUP(J153,Таблица13453[[гр.3]:[гр.4]],1,FALSE)=J153,"да","нет")</f>
        <v>#N/A</v>
      </c>
      <c r="N153" t="e">
        <f>IF(VLOOKUP(J153,Таблица1346[[гр.3]:[гр.4]],1,FALSE)=J153,"да","нет")</f>
        <v>#N/A</v>
      </c>
      <c r="O153" t="e">
        <f>IF(VLOOKUP('Выпадающие списки'!J153,'Свод ФПМ'!$B$4:$C$550,1,FALSE)=J153,1,0)</f>
        <v>#N/A</v>
      </c>
      <c r="Q153" s="1" t="s">
        <v>224</v>
      </c>
      <c r="S153" s="80">
        <v>7456043564</v>
      </c>
      <c r="T153" s="80" t="s">
        <v>10031</v>
      </c>
    </row>
    <row r="154" spans="1:20" x14ac:dyDescent="0.25">
      <c r="A154" s="1"/>
      <c r="B154" s="1" t="s">
        <v>225</v>
      </c>
      <c r="C154" s="1"/>
      <c r="D154" s="1"/>
      <c r="E154" s="1"/>
      <c r="I154" s="80">
        <v>7451246377</v>
      </c>
      <c r="J154" s="80" t="s">
        <v>10034</v>
      </c>
      <c r="K154" t="str">
        <f t="shared" si="3"/>
        <v>7451246377ОБЩЕСТВО С ОГРАНИЧЕННОЙ ОТВЕТСТВЕННОСТЬЮ ЗАВОД «СИЛАЧ»</v>
      </c>
      <c r="L154" t="e">
        <f>IF(VLOOKUP(J154,#REF!,1,FALSE)=J154,"да","нет")</f>
        <v>#REF!</v>
      </c>
      <c r="M154" t="e">
        <f>IF(VLOOKUP(J154,Таблица13453[[гр.3]:[гр.4]],1,FALSE)=J154,"да","нет")</f>
        <v>#N/A</v>
      </c>
      <c r="N154" t="e">
        <f>IF(VLOOKUP(J154,Таблица1346[[гр.3]:[гр.4]],1,FALSE)=J154,"да","нет")</f>
        <v>#N/A</v>
      </c>
      <c r="O154" t="e">
        <f>IF(VLOOKUP('Выпадающие списки'!J154,'Свод ФПМ'!$B$4:$C$550,1,FALSE)=J154,1,0)</f>
        <v>#N/A</v>
      </c>
      <c r="Q154" s="1" t="s">
        <v>225</v>
      </c>
      <c r="S154" s="80">
        <v>7453228292</v>
      </c>
      <c r="T154" s="80" t="s">
        <v>10032</v>
      </c>
    </row>
    <row r="155" spans="1:20" x14ac:dyDescent="0.25">
      <c r="A155" s="1"/>
      <c r="B155" s="1" t="s">
        <v>226</v>
      </c>
      <c r="C155" s="1"/>
      <c r="D155" s="1"/>
      <c r="E155" s="1"/>
      <c r="Q155" s="1" t="s">
        <v>226</v>
      </c>
      <c r="S155" s="80">
        <v>7412011090</v>
      </c>
      <c r="T155" s="80" t="s">
        <v>10033</v>
      </c>
    </row>
    <row r="156" spans="1:20" x14ac:dyDescent="0.25">
      <c r="A156" s="1"/>
      <c r="B156" s="1" t="s">
        <v>227</v>
      </c>
      <c r="C156" s="1"/>
      <c r="D156" s="1"/>
      <c r="E156" s="1"/>
      <c r="Q156" s="1" t="s">
        <v>227</v>
      </c>
      <c r="S156" s="80">
        <v>7451246377</v>
      </c>
      <c r="T156" s="80" t="s">
        <v>10034</v>
      </c>
    </row>
    <row r="157" spans="1:20" x14ac:dyDescent="0.25">
      <c r="A157" s="28"/>
      <c r="B157" s="28" t="s">
        <v>8649</v>
      </c>
      <c r="C157" s="28"/>
      <c r="D157" s="28"/>
      <c r="E157" s="28"/>
      <c r="Q157" s="28" t="s">
        <v>8649</v>
      </c>
    </row>
    <row r="158" spans="1:20" x14ac:dyDescent="0.25">
      <c r="A158" s="1"/>
      <c r="B158" s="1" t="s">
        <v>228</v>
      </c>
      <c r="C158" s="1"/>
      <c r="D158" s="1"/>
      <c r="E158" s="1"/>
      <c r="Q158" s="1" t="s">
        <v>228</v>
      </c>
    </row>
    <row r="159" spans="1:20" x14ac:dyDescent="0.25">
      <c r="A159" s="1"/>
      <c r="B159" s="1" t="s">
        <v>229</v>
      </c>
      <c r="C159" s="1"/>
      <c r="D159" s="1"/>
      <c r="E159" s="1"/>
      <c r="Q159" s="1" t="s">
        <v>229</v>
      </c>
    </row>
    <row r="160" spans="1:20" x14ac:dyDescent="0.25">
      <c r="A160" s="1"/>
      <c r="B160" s="1" t="s">
        <v>230</v>
      </c>
      <c r="C160" s="1"/>
      <c r="D160" s="1"/>
      <c r="E160" s="1"/>
      <c r="Q160" s="1" t="s">
        <v>230</v>
      </c>
    </row>
    <row r="161" spans="1:17" x14ac:dyDescent="0.25">
      <c r="A161" s="1"/>
      <c r="B161" s="1" t="s">
        <v>231</v>
      </c>
      <c r="C161" s="1"/>
      <c r="D161" s="1"/>
      <c r="E161" s="1"/>
      <c r="Q161" s="1" t="s">
        <v>231</v>
      </c>
    </row>
    <row r="162" spans="1:17" x14ac:dyDescent="0.25">
      <c r="A162" s="1"/>
      <c r="B162" s="1" t="s">
        <v>232</v>
      </c>
      <c r="C162" s="1"/>
      <c r="D162" s="1"/>
      <c r="E162" s="1"/>
      <c r="Q162" s="1" t="s">
        <v>232</v>
      </c>
    </row>
    <row r="163" spans="1:17" x14ac:dyDescent="0.25">
      <c r="A163" s="1"/>
      <c r="B163" s="1" t="s">
        <v>233</v>
      </c>
      <c r="C163" s="1"/>
      <c r="D163" s="1"/>
      <c r="E163" s="1"/>
      <c r="Q163" s="1" t="s">
        <v>233</v>
      </c>
    </row>
    <row r="164" spans="1:17" x14ac:dyDescent="0.25">
      <c r="A164" s="1"/>
      <c r="B164" s="1" t="s">
        <v>234</v>
      </c>
      <c r="C164" s="1"/>
      <c r="D164" s="1"/>
      <c r="E164" s="1"/>
      <c r="Q164" s="1" t="s">
        <v>234</v>
      </c>
    </row>
    <row r="165" spans="1:17" x14ac:dyDescent="0.25">
      <c r="A165" s="1"/>
      <c r="B165" s="1" t="s">
        <v>235</v>
      </c>
      <c r="C165" s="1"/>
      <c r="D165" s="1"/>
      <c r="E165" s="1"/>
      <c r="Q165" s="1" t="s">
        <v>235</v>
      </c>
    </row>
    <row r="166" spans="1:17" x14ac:dyDescent="0.25">
      <c r="A166" s="1"/>
      <c r="B166" s="1" t="s">
        <v>236</v>
      </c>
      <c r="C166" s="1"/>
      <c r="D166" s="1"/>
      <c r="E166" s="1"/>
      <c r="Q166" s="1" t="s">
        <v>236</v>
      </c>
    </row>
    <row r="167" spans="1:17" x14ac:dyDescent="0.25">
      <c r="A167" s="1"/>
      <c r="B167" s="1" t="s">
        <v>237</v>
      </c>
      <c r="C167" s="1"/>
      <c r="D167" s="1"/>
      <c r="E167" s="1"/>
      <c r="Q167" s="1" t="s">
        <v>237</v>
      </c>
    </row>
    <row r="168" spans="1:17" x14ac:dyDescent="0.25">
      <c r="A168" s="1"/>
      <c r="B168" s="1" t="s">
        <v>238</v>
      </c>
      <c r="C168" s="1"/>
      <c r="D168" s="1"/>
      <c r="E168" s="1"/>
      <c r="Q168" s="1" t="s">
        <v>238</v>
      </c>
    </row>
    <row r="169" spans="1:17" x14ac:dyDescent="0.25">
      <c r="A169" s="1"/>
      <c r="B169" s="1" t="s">
        <v>239</v>
      </c>
      <c r="C169" s="1"/>
      <c r="D169" s="1"/>
      <c r="E169" s="1"/>
      <c r="Q169" s="1" t="s">
        <v>239</v>
      </c>
    </row>
    <row r="170" spans="1:17" x14ac:dyDescent="0.25">
      <c r="A170" s="1"/>
      <c r="B170" s="1" t="s">
        <v>240</v>
      </c>
      <c r="C170" s="1"/>
      <c r="D170" s="1"/>
      <c r="E170" s="1"/>
      <c r="Q170" s="1" t="s">
        <v>240</v>
      </c>
    </row>
    <row r="171" spans="1:17" x14ac:dyDescent="0.25">
      <c r="A171" s="1"/>
      <c r="B171" s="1" t="s">
        <v>241</v>
      </c>
      <c r="C171" s="1"/>
      <c r="D171" s="1"/>
      <c r="E171" s="1"/>
      <c r="Q171" s="1" t="s">
        <v>241</v>
      </c>
    </row>
    <row r="172" spans="1:17" x14ac:dyDescent="0.25">
      <c r="A172" s="1"/>
      <c r="B172" s="1" t="s">
        <v>242</v>
      </c>
      <c r="C172" s="1"/>
      <c r="D172" s="1"/>
      <c r="E172" s="1"/>
      <c r="Q172" s="1" t="s">
        <v>242</v>
      </c>
    </row>
    <row r="173" spans="1:17" x14ac:dyDescent="0.25">
      <c r="A173" s="1"/>
      <c r="B173" s="1" t="s">
        <v>243</v>
      </c>
      <c r="C173" s="1"/>
      <c r="D173" s="1"/>
      <c r="E173" s="1"/>
      <c r="Q173" s="1" t="s">
        <v>243</v>
      </c>
    </row>
    <row r="174" spans="1:17" x14ac:dyDescent="0.25">
      <c r="A174" s="1"/>
      <c r="B174" s="1" t="s">
        <v>244</v>
      </c>
      <c r="C174" s="1"/>
      <c r="D174" s="1"/>
      <c r="E174" s="1"/>
      <c r="Q174" s="1" t="s">
        <v>244</v>
      </c>
    </row>
    <row r="175" spans="1:17" x14ac:dyDescent="0.25">
      <c r="A175" s="1"/>
      <c r="B175" s="1" t="s">
        <v>245</v>
      </c>
      <c r="C175" s="1"/>
      <c r="D175" s="1"/>
      <c r="E175" s="1"/>
      <c r="Q175" s="1" t="s">
        <v>245</v>
      </c>
    </row>
    <row r="176" spans="1:17" x14ac:dyDescent="0.25">
      <c r="A176" s="1"/>
      <c r="B176" s="1" t="s">
        <v>246</v>
      </c>
      <c r="C176" s="1"/>
      <c r="D176" s="1"/>
      <c r="E176" s="1"/>
      <c r="Q176" s="1" t="s">
        <v>246</v>
      </c>
    </row>
    <row r="177" spans="1:17" x14ac:dyDescent="0.25">
      <c r="A177" s="1"/>
      <c r="B177" s="1" t="s">
        <v>247</v>
      </c>
      <c r="C177" s="1"/>
      <c r="D177" s="1"/>
      <c r="E177" s="1"/>
      <c r="Q177" s="1" t="s">
        <v>247</v>
      </c>
    </row>
    <row r="178" spans="1:17" x14ac:dyDescent="0.25">
      <c r="A178" s="1"/>
      <c r="B178" s="1" t="s">
        <v>248</v>
      </c>
      <c r="C178" s="1"/>
      <c r="D178" s="1"/>
      <c r="E178" s="1"/>
      <c r="Q178" s="1" t="s">
        <v>248</v>
      </c>
    </row>
    <row r="179" spans="1:17" x14ac:dyDescent="0.25">
      <c r="A179" s="1"/>
      <c r="B179" s="1" t="s">
        <v>249</v>
      </c>
      <c r="C179" s="1"/>
      <c r="D179" s="1"/>
      <c r="E179" s="1"/>
      <c r="Q179" s="1" t="s">
        <v>249</v>
      </c>
    </row>
    <row r="180" spans="1:17" x14ac:dyDescent="0.25">
      <c r="A180" s="1"/>
      <c r="B180" s="1" t="s">
        <v>250</v>
      </c>
      <c r="C180" s="1"/>
      <c r="D180" s="1"/>
      <c r="E180" s="1"/>
      <c r="Q180" s="1" t="s">
        <v>250</v>
      </c>
    </row>
    <row r="181" spans="1:17" x14ac:dyDescent="0.25">
      <c r="A181" s="1"/>
      <c r="B181" s="1" t="s">
        <v>251</v>
      </c>
      <c r="C181" s="1"/>
      <c r="D181" s="1"/>
      <c r="E181" s="1"/>
      <c r="Q181" s="1" t="s">
        <v>251</v>
      </c>
    </row>
    <row r="182" spans="1:17" x14ac:dyDescent="0.25">
      <c r="A182" s="1"/>
      <c r="B182" s="1" t="s">
        <v>252</v>
      </c>
      <c r="C182" s="1"/>
      <c r="D182" s="1"/>
      <c r="E182" s="1"/>
      <c r="Q182" s="1" t="s">
        <v>252</v>
      </c>
    </row>
    <row r="183" spans="1:17" x14ac:dyDescent="0.25">
      <c r="A183" s="1"/>
      <c r="B183" s="1" t="s">
        <v>253</v>
      </c>
      <c r="C183" s="1"/>
      <c r="D183" s="1"/>
      <c r="E183" s="1"/>
      <c r="Q183" s="1" t="s">
        <v>253</v>
      </c>
    </row>
    <row r="184" spans="1:17" x14ac:dyDescent="0.25">
      <c r="A184" s="1"/>
      <c r="B184" s="1" t="s">
        <v>254</v>
      </c>
      <c r="C184" s="1"/>
      <c r="D184" s="1"/>
      <c r="E184" s="1"/>
      <c r="Q184" s="1" t="s">
        <v>254</v>
      </c>
    </row>
    <row r="185" spans="1:17" x14ac:dyDescent="0.25">
      <c r="A185" s="1"/>
      <c r="B185" s="1" t="s">
        <v>255</v>
      </c>
      <c r="C185" s="1"/>
      <c r="D185" s="1"/>
      <c r="E185" s="1"/>
      <c r="Q185" s="1" t="s">
        <v>255</v>
      </c>
    </row>
    <row r="186" spans="1:17" x14ac:dyDescent="0.25">
      <c r="A186" s="1"/>
      <c r="B186" s="1" t="s">
        <v>256</v>
      </c>
      <c r="C186" s="1"/>
      <c r="D186" s="1"/>
      <c r="E186" s="1"/>
      <c r="Q186" s="1" t="s">
        <v>256</v>
      </c>
    </row>
    <row r="187" spans="1:17" x14ac:dyDescent="0.25">
      <c r="A187" s="1"/>
      <c r="B187" s="1" t="s">
        <v>257</v>
      </c>
      <c r="C187" s="1"/>
      <c r="D187" s="1"/>
      <c r="E187" s="1"/>
      <c r="Q187" s="1" t="s">
        <v>257</v>
      </c>
    </row>
    <row r="188" spans="1:17" x14ac:dyDescent="0.25">
      <c r="A188" s="1"/>
      <c r="B188" s="1" t="s">
        <v>258</v>
      </c>
      <c r="C188" s="1"/>
      <c r="D188" s="1"/>
      <c r="E188" s="1"/>
      <c r="Q188" s="1" t="s">
        <v>258</v>
      </c>
    </row>
    <row r="189" spans="1:17" x14ac:dyDescent="0.25">
      <c r="A189" s="1"/>
      <c r="B189" s="1" t="s">
        <v>259</v>
      </c>
      <c r="C189" s="1"/>
      <c r="D189" s="1"/>
      <c r="E189" s="1"/>
      <c r="Q189" s="1" t="s">
        <v>259</v>
      </c>
    </row>
    <row r="190" spans="1:17" x14ac:dyDescent="0.25">
      <c r="A190" s="1"/>
      <c r="B190" s="1" t="s">
        <v>260</v>
      </c>
      <c r="C190" s="1"/>
      <c r="D190" s="1"/>
      <c r="E190" s="1"/>
      <c r="Q190" s="1" t="s">
        <v>260</v>
      </c>
    </row>
    <row r="191" spans="1:17" x14ac:dyDescent="0.25">
      <c r="A191" s="1"/>
      <c r="B191" s="1" t="s">
        <v>261</v>
      </c>
      <c r="C191" s="1"/>
      <c r="D191" s="1"/>
      <c r="E191" s="1"/>
      <c r="Q191" s="1" t="s">
        <v>261</v>
      </c>
    </row>
    <row r="192" spans="1:17" x14ac:dyDescent="0.25">
      <c r="A192" s="1"/>
      <c r="B192" s="1" t="s">
        <v>262</v>
      </c>
      <c r="C192" s="1"/>
      <c r="D192" s="1"/>
      <c r="E192" s="1"/>
      <c r="Q192" s="1" t="s">
        <v>262</v>
      </c>
    </row>
    <row r="193" spans="1:17" x14ac:dyDescent="0.25">
      <c r="A193" s="1"/>
      <c r="B193" s="1" t="s">
        <v>263</v>
      </c>
      <c r="C193" s="1"/>
      <c r="D193" s="1"/>
      <c r="E193" s="1"/>
      <c r="Q193" s="1" t="s">
        <v>263</v>
      </c>
    </row>
    <row r="194" spans="1:17" x14ac:dyDescent="0.25">
      <c r="A194" s="1"/>
      <c r="B194" s="1" t="s">
        <v>264</v>
      </c>
      <c r="C194" s="1"/>
      <c r="D194" s="1"/>
      <c r="E194" s="1"/>
      <c r="Q194" s="1" t="s">
        <v>264</v>
      </c>
    </row>
    <row r="195" spans="1:17" x14ac:dyDescent="0.25">
      <c r="A195" s="1"/>
      <c r="B195" s="1" t="s">
        <v>703</v>
      </c>
      <c r="C195" s="1"/>
      <c r="D195" s="1"/>
      <c r="E195" s="1"/>
      <c r="Q195" s="1" t="s">
        <v>703</v>
      </c>
    </row>
    <row r="196" spans="1:17" x14ac:dyDescent="0.25">
      <c r="A196" s="1"/>
      <c r="B196" s="1" t="s">
        <v>265</v>
      </c>
      <c r="C196" s="1"/>
      <c r="D196" s="1"/>
      <c r="E196" s="1"/>
      <c r="Q196" s="1" t="s">
        <v>265</v>
      </c>
    </row>
    <row r="197" spans="1:17" x14ac:dyDescent="0.25">
      <c r="A197" s="1"/>
      <c r="B197" s="1" t="s">
        <v>266</v>
      </c>
      <c r="C197" s="1"/>
      <c r="D197" s="1"/>
      <c r="E197" s="1"/>
      <c r="Q197" s="1" t="s">
        <v>266</v>
      </c>
    </row>
    <row r="198" spans="1:17" x14ac:dyDescent="0.25">
      <c r="A198" s="1"/>
      <c r="B198" s="1" t="s">
        <v>267</v>
      </c>
      <c r="C198" s="1"/>
      <c r="D198" s="1"/>
      <c r="E198" s="1"/>
      <c r="Q198" s="1" t="s">
        <v>267</v>
      </c>
    </row>
    <row r="199" spans="1:17" x14ac:dyDescent="0.25">
      <c r="A199" s="1"/>
      <c r="B199" s="1" t="s">
        <v>268</v>
      </c>
      <c r="C199" s="1"/>
      <c r="D199" s="1"/>
      <c r="E199" s="1"/>
      <c r="Q199" s="1" t="s">
        <v>268</v>
      </c>
    </row>
    <row r="200" spans="1:17" x14ac:dyDescent="0.25">
      <c r="A200" s="1"/>
      <c r="B200" s="1" t="s">
        <v>269</v>
      </c>
      <c r="C200" s="1"/>
      <c r="D200" s="1"/>
      <c r="E200" s="1"/>
      <c r="Q200" s="1" t="s">
        <v>269</v>
      </c>
    </row>
    <row r="201" spans="1:17" x14ac:dyDescent="0.25">
      <c r="A201" s="1"/>
      <c r="B201" s="1" t="s">
        <v>270</v>
      </c>
      <c r="C201" s="1"/>
      <c r="D201" s="1"/>
      <c r="E201" s="1"/>
      <c r="Q201" s="1" t="s">
        <v>270</v>
      </c>
    </row>
    <row r="202" spans="1:17" x14ac:dyDescent="0.25">
      <c r="A202" s="1"/>
      <c r="B202" s="1" t="s">
        <v>271</v>
      </c>
      <c r="C202" s="1"/>
      <c r="D202" s="1"/>
      <c r="E202" s="1"/>
      <c r="Q202" s="1" t="s">
        <v>271</v>
      </c>
    </row>
    <row r="203" spans="1:17" x14ac:dyDescent="0.25">
      <c r="A203" s="1"/>
      <c r="B203" s="1" t="s">
        <v>272</v>
      </c>
      <c r="C203" s="1"/>
      <c r="D203" s="1"/>
      <c r="E203" s="1"/>
      <c r="Q203" s="1" t="s">
        <v>272</v>
      </c>
    </row>
    <row r="204" spans="1:17" x14ac:dyDescent="0.25">
      <c r="A204" s="1"/>
      <c r="B204" s="1" t="s">
        <v>273</v>
      </c>
      <c r="C204" s="1"/>
      <c r="D204" s="1"/>
      <c r="E204" s="1"/>
      <c r="Q204" s="1" t="s">
        <v>273</v>
      </c>
    </row>
    <row r="205" spans="1:17" x14ac:dyDescent="0.25">
      <c r="A205" s="1"/>
      <c r="B205" s="1" t="s">
        <v>704</v>
      </c>
      <c r="C205" s="1"/>
      <c r="D205" s="1"/>
      <c r="E205" s="1"/>
      <c r="Q205" s="1" t="s">
        <v>704</v>
      </c>
    </row>
    <row r="206" spans="1:17" x14ac:dyDescent="0.25">
      <c r="A206" s="1"/>
      <c r="B206" s="1" t="s">
        <v>274</v>
      </c>
      <c r="C206" s="1"/>
      <c r="D206" s="1"/>
      <c r="E206" s="1"/>
      <c r="Q206" s="1" t="s">
        <v>274</v>
      </c>
    </row>
    <row r="207" spans="1:17" x14ac:dyDescent="0.25">
      <c r="A207" s="1"/>
      <c r="B207" s="1" t="s">
        <v>275</v>
      </c>
      <c r="C207" s="1"/>
      <c r="D207" s="1"/>
      <c r="E207" s="1"/>
      <c r="Q207" s="1" t="s">
        <v>275</v>
      </c>
    </row>
    <row r="208" spans="1:17" x14ac:dyDescent="0.25">
      <c r="A208" s="1"/>
      <c r="B208" s="1" t="s">
        <v>276</v>
      </c>
      <c r="C208" s="1"/>
      <c r="D208" s="1"/>
      <c r="E208" s="1"/>
      <c r="Q208" s="1" t="s">
        <v>276</v>
      </c>
    </row>
    <row r="209" spans="1:17" x14ac:dyDescent="0.25">
      <c r="A209" s="1"/>
      <c r="B209" s="1" t="s">
        <v>277</v>
      </c>
      <c r="C209" s="1"/>
      <c r="D209" s="1"/>
      <c r="E209" s="1"/>
      <c r="Q209" s="1" t="s">
        <v>277</v>
      </c>
    </row>
    <row r="210" spans="1:17" x14ac:dyDescent="0.25">
      <c r="A210" s="1"/>
      <c r="B210" s="1" t="s">
        <v>278</v>
      </c>
      <c r="C210" s="1"/>
      <c r="D210" s="1"/>
      <c r="E210" s="1"/>
      <c r="Q210" s="1" t="s">
        <v>278</v>
      </c>
    </row>
    <row r="211" spans="1:17" x14ac:dyDescent="0.25">
      <c r="A211" s="1"/>
      <c r="B211" s="1" t="s">
        <v>279</v>
      </c>
      <c r="C211" s="1"/>
      <c r="D211" s="1"/>
      <c r="E211" s="1"/>
      <c r="Q211" s="1" t="s">
        <v>279</v>
      </c>
    </row>
    <row r="212" spans="1:17" x14ac:dyDescent="0.25">
      <c r="A212" s="1"/>
      <c r="B212" s="1" t="s">
        <v>280</v>
      </c>
      <c r="C212" s="1"/>
      <c r="D212" s="1"/>
      <c r="E212" s="1"/>
      <c r="Q212" s="1" t="s">
        <v>280</v>
      </c>
    </row>
    <row r="213" spans="1:17" x14ac:dyDescent="0.25">
      <c r="A213" s="1"/>
      <c r="B213" s="1" t="s">
        <v>281</v>
      </c>
      <c r="C213" s="1"/>
      <c r="D213" s="1"/>
      <c r="E213" s="1"/>
      <c r="Q213" s="1" t="s">
        <v>281</v>
      </c>
    </row>
    <row r="214" spans="1:17" x14ac:dyDescent="0.25">
      <c r="A214" s="1"/>
      <c r="B214" s="1" t="s">
        <v>282</v>
      </c>
      <c r="C214" s="1"/>
      <c r="D214" s="1"/>
      <c r="E214" s="1"/>
      <c r="Q214" s="1" t="s">
        <v>282</v>
      </c>
    </row>
    <row r="215" spans="1:17" x14ac:dyDescent="0.25">
      <c r="A215" s="1"/>
      <c r="B215" s="1" t="s">
        <v>283</v>
      </c>
      <c r="C215" s="1"/>
      <c r="D215" s="1"/>
      <c r="E215" s="1"/>
      <c r="Q215" s="1" t="s">
        <v>283</v>
      </c>
    </row>
    <row r="216" spans="1:17" x14ac:dyDescent="0.25">
      <c r="A216" s="1"/>
      <c r="B216" s="1" t="s">
        <v>284</v>
      </c>
      <c r="C216" s="1"/>
      <c r="D216" s="1"/>
      <c r="E216" s="1"/>
      <c r="Q216" s="1" t="s">
        <v>284</v>
      </c>
    </row>
    <row r="217" spans="1:17" x14ac:dyDescent="0.25">
      <c r="A217" s="1"/>
      <c r="B217" s="1" t="s">
        <v>285</v>
      </c>
      <c r="C217" s="1"/>
      <c r="D217" s="1"/>
      <c r="E217" s="1"/>
      <c r="Q217" s="1" t="s">
        <v>285</v>
      </c>
    </row>
    <row r="218" spans="1:17" x14ac:dyDescent="0.25">
      <c r="A218" s="1"/>
      <c r="B218" s="1" t="s">
        <v>286</v>
      </c>
      <c r="C218" s="1"/>
      <c r="D218" s="1"/>
      <c r="E218" s="1"/>
      <c r="Q218" s="1" t="s">
        <v>286</v>
      </c>
    </row>
    <row r="219" spans="1:17" x14ac:dyDescent="0.25">
      <c r="A219" s="1"/>
      <c r="B219" s="1" t="s">
        <v>287</v>
      </c>
      <c r="C219" s="1"/>
      <c r="D219" s="1"/>
      <c r="E219" s="1"/>
      <c r="Q219" s="1" t="s">
        <v>287</v>
      </c>
    </row>
    <row r="220" spans="1:17" x14ac:dyDescent="0.25">
      <c r="A220" s="1"/>
      <c r="B220" s="1" t="s">
        <v>288</v>
      </c>
      <c r="C220" s="1"/>
      <c r="D220" s="1"/>
      <c r="E220" s="1"/>
      <c r="Q220" s="1" t="s">
        <v>288</v>
      </c>
    </row>
    <row r="221" spans="1:17" x14ac:dyDescent="0.25">
      <c r="A221" s="1"/>
      <c r="B221" s="1" t="s">
        <v>289</v>
      </c>
      <c r="C221" s="1"/>
      <c r="D221" s="1"/>
      <c r="E221" s="1"/>
      <c r="Q221" s="1" t="s">
        <v>289</v>
      </c>
    </row>
    <row r="222" spans="1:17" x14ac:dyDescent="0.25">
      <c r="A222" s="1"/>
      <c r="B222" s="1" t="s">
        <v>290</v>
      </c>
      <c r="C222" s="1"/>
      <c r="D222" s="1"/>
      <c r="E222" s="1"/>
      <c r="Q222" s="1" t="s">
        <v>290</v>
      </c>
    </row>
    <row r="223" spans="1:17" x14ac:dyDescent="0.25">
      <c r="A223" s="1"/>
      <c r="B223" s="1" t="s">
        <v>291</v>
      </c>
      <c r="C223" s="1"/>
      <c r="D223" s="1"/>
      <c r="E223" s="1"/>
      <c r="Q223" s="1" t="s">
        <v>291</v>
      </c>
    </row>
    <row r="224" spans="1:17" x14ac:dyDescent="0.25">
      <c r="A224" s="1"/>
      <c r="B224" s="1" t="s">
        <v>292</v>
      </c>
      <c r="C224" s="1"/>
      <c r="D224" s="1"/>
      <c r="E224" s="1"/>
      <c r="Q224" s="1" t="s">
        <v>292</v>
      </c>
    </row>
    <row r="225" spans="1:17" x14ac:dyDescent="0.25">
      <c r="A225" s="1"/>
      <c r="B225" s="1" t="s">
        <v>293</v>
      </c>
      <c r="C225" s="1"/>
      <c r="D225" s="1"/>
      <c r="E225" s="1"/>
      <c r="Q225" s="1" t="s">
        <v>293</v>
      </c>
    </row>
    <row r="226" spans="1:17" x14ac:dyDescent="0.25">
      <c r="A226" s="1"/>
      <c r="B226" s="1" t="s">
        <v>294</v>
      </c>
      <c r="C226" s="1"/>
      <c r="D226" s="1"/>
      <c r="E226" s="1"/>
      <c r="Q226" s="1" t="s">
        <v>294</v>
      </c>
    </row>
    <row r="227" spans="1:17" x14ac:dyDescent="0.25">
      <c r="A227" s="1"/>
      <c r="B227" s="1" t="s">
        <v>295</v>
      </c>
      <c r="C227" s="1"/>
      <c r="D227" s="1"/>
      <c r="E227" s="1"/>
      <c r="Q227" s="1" t="s">
        <v>295</v>
      </c>
    </row>
    <row r="228" spans="1:17" x14ac:dyDescent="0.25">
      <c r="A228" s="1"/>
      <c r="B228" s="1" t="s">
        <v>296</v>
      </c>
      <c r="C228" s="1"/>
      <c r="D228" s="1"/>
      <c r="E228" s="1"/>
      <c r="Q228" s="1" t="s">
        <v>296</v>
      </c>
    </row>
    <row r="229" spans="1:17" x14ac:dyDescent="0.25">
      <c r="A229" s="1"/>
      <c r="B229" s="1" t="s">
        <v>297</v>
      </c>
      <c r="C229" s="1"/>
      <c r="D229" s="1"/>
      <c r="E229" s="1"/>
      <c r="Q229" s="1" t="s">
        <v>297</v>
      </c>
    </row>
    <row r="230" spans="1:17" x14ac:dyDescent="0.25">
      <c r="A230" s="1"/>
      <c r="B230" s="1" t="s">
        <v>298</v>
      </c>
      <c r="C230" s="1"/>
      <c r="D230" s="1"/>
      <c r="E230" s="1"/>
      <c r="Q230" s="1" t="s">
        <v>298</v>
      </c>
    </row>
    <row r="231" spans="1:17" x14ac:dyDescent="0.25">
      <c r="A231" s="1"/>
      <c r="B231" s="1" t="s">
        <v>299</v>
      </c>
      <c r="C231" s="1"/>
      <c r="D231" s="1"/>
      <c r="E231" s="1"/>
      <c r="Q231" s="1" t="s">
        <v>299</v>
      </c>
    </row>
    <row r="232" spans="1:17" x14ac:dyDescent="0.25">
      <c r="A232" s="1"/>
      <c r="B232" s="1" t="s">
        <v>300</v>
      </c>
      <c r="C232" s="1"/>
      <c r="D232" s="1"/>
      <c r="E232" s="1"/>
      <c r="Q232" s="1" t="s">
        <v>300</v>
      </c>
    </row>
    <row r="233" spans="1:17" x14ac:dyDescent="0.25">
      <c r="A233" s="1"/>
      <c r="B233" s="1" t="s">
        <v>301</v>
      </c>
      <c r="C233" s="1"/>
      <c r="D233" s="1"/>
      <c r="E233" s="1"/>
      <c r="Q233" s="1" t="s">
        <v>301</v>
      </c>
    </row>
    <row r="234" spans="1:17" x14ac:dyDescent="0.25">
      <c r="A234" s="1"/>
      <c r="B234" s="1" t="s">
        <v>302</v>
      </c>
      <c r="C234" s="1"/>
      <c r="D234" s="1"/>
      <c r="E234" s="1"/>
      <c r="Q234" s="1" t="s">
        <v>302</v>
      </c>
    </row>
    <row r="235" spans="1:17" x14ac:dyDescent="0.25">
      <c r="A235" s="1"/>
      <c r="B235" s="1" t="s">
        <v>303</v>
      </c>
      <c r="C235" s="1"/>
      <c r="D235" s="1"/>
      <c r="E235" s="1"/>
      <c r="Q235" s="1" t="s">
        <v>303</v>
      </c>
    </row>
    <row r="236" spans="1:17" x14ac:dyDescent="0.25">
      <c r="A236" s="1"/>
      <c r="B236" s="1" t="s">
        <v>304</v>
      </c>
      <c r="C236" s="1"/>
      <c r="D236" s="1"/>
      <c r="E236" s="1"/>
      <c r="Q236" s="1" t="s">
        <v>304</v>
      </c>
    </row>
    <row r="237" spans="1:17" x14ac:dyDescent="0.25">
      <c r="A237" s="1"/>
      <c r="B237" s="1" t="s">
        <v>305</v>
      </c>
      <c r="C237" s="1"/>
      <c r="D237" s="1"/>
      <c r="E237" s="1"/>
      <c r="Q237" s="1" t="s">
        <v>305</v>
      </c>
    </row>
    <row r="238" spans="1:17" x14ac:dyDescent="0.25">
      <c r="A238" s="1"/>
      <c r="B238" s="1" t="s">
        <v>306</v>
      </c>
      <c r="C238" s="1"/>
      <c r="D238" s="1"/>
      <c r="E238" s="1"/>
      <c r="Q238" s="1" t="s">
        <v>306</v>
      </c>
    </row>
    <row r="239" spans="1:17" x14ac:dyDescent="0.25">
      <c r="A239" s="1"/>
      <c r="B239" s="1" t="s">
        <v>307</v>
      </c>
      <c r="C239" s="1"/>
      <c r="D239" s="1"/>
      <c r="E239" s="1"/>
      <c r="Q239" s="1" t="s">
        <v>307</v>
      </c>
    </row>
    <row r="240" spans="1:17" x14ac:dyDescent="0.25">
      <c r="A240" s="1"/>
      <c r="B240" s="1" t="s">
        <v>308</v>
      </c>
      <c r="C240" s="1"/>
      <c r="D240" s="1"/>
      <c r="E240" s="1"/>
      <c r="Q240" s="1" t="s">
        <v>308</v>
      </c>
    </row>
    <row r="241" spans="1:17" x14ac:dyDescent="0.25">
      <c r="A241" s="1"/>
      <c r="B241" s="1" t="s">
        <v>309</v>
      </c>
      <c r="C241" s="1"/>
      <c r="D241" s="1"/>
      <c r="E241" s="1"/>
      <c r="Q241" s="1" t="s">
        <v>309</v>
      </c>
    </row>
    <row r="242" spans="1:17" x14ac:dyDescent="0.25">
      <c r="A242" s="1"/>
      <c r="B242" s="1" t="s">
        <v>310</v>
      </c>
      <c r="C242" s="1"/>
      <c r="D242" s="1"/>
      <c r="E242" s="1"/>
      <c r="Q242" s="1" t="s">
        <v>310</v>
      </c>
    </row>
    <row r="243" spans="1:17" x14ac:dyDescent="0.25">
      <c r="A243" s="1"/>
      <c r="B243" s="1" t="s">
        <v>311</v>
      </c>
      <c r="C243" s="1"/>
      <c r="D243" s="1"/>
      <c r="E243" s="1"/>
      <c r="Q243" s="1" t="s">
        <v>311</v>
      </c>
    </row>
    <row r="244" spans="1:17" x14ac:dyDescent="0.25">
      <c r="A244" s="1"/>
      <c r="B244" s="1" t="s">
        <v>312</v>
      </c>
      <c r="C244" s="1"/>
      <c r="D244" s="1"/>
      <c r="E244" s="1"/>
      <c r="Q244" s="1" t="s">
        <v>312</v>
      </c>
    </row>
    <row r="245" spans="1:17" x14ac:dyDescent="0.25">
      <c r="A245" s="1"/>
      <c r="B245" s="1" t="s">
        <v>313</v>
      </c>
      <c r="C245" s="1"/>
      <c r="D245" s="1"/>
      <c r="E245" s="1"/>
      <c r="Q245" s="1" t="s">
        <v>313</v>
      </c>
    </row>
    <row r="246" spans="1:17" x14ac:dyDescent="0.25">
      <c r="A246" s="1"/>
      <c r="B246" s="1" t="s">
        <v>314</v>
      </c>
      <c r="C246" s="1"/>
      <c r="D246" s="1"/>
      <c r="E246" s="1"/>
      <c r="Q246" s="1" t="s">
        <v>314</v>
      </c>
    </row>
    <row r="247" spans="1:17" x14ac:dyDescent="0.25">
      <c r="A247" s="1"/>
      <c r="B247" s="1" t="s">
        <v>315</v>
      </c>
      <c r="C247" s="1"/>
      <c r="D247" s="1"/>
      <c r="E247" s="1"/>
      <c r="Q247" s="1" t="s">
        <v>315</v>
      </c>
    </row>
    <row r="248" spans="1:17" x14ac:dyDescent="0.25">
      <c r="A248" s="1"/>
      <c r="B248" s="1" t="s">
        <v>316</v>
      </c>
      <c r="C248" s="1"/>
      <c r="D248" s="1"/>
      <c r="E248" s="1"/>
      <c r="Q248" s="1" t="s">
        <v>316</v>
      </c>
    </row>
    <row r="249" spans="1:17" x14ac:dyDescent="0.25">
      <c r="A249" s="1"/>
      <c r="B249" s="1" t="s">
        <v>317</v>
      </c>
      <c r="C249" s="1"/>
      <c r="D249" s="1"/>
      <c r="E249" s="1"/>
      <c r="Q249" s="1" t="s">
        <v>317</v>
      </c>
    </row>
    <row r="250" spans="1:17" x14ac:dyDescent="0.25">
      <c r="A250" s="28"/>
      <c r="B250" s="1" t="s">
        <v>705</v>
      </c>
      <c r="C250" s="28"/>
      <c r="D250" s="28"/>
      <c r="E250" s="28"/>
      <c r="Q250" s="1" t="s">
        <v>705</v>
      </c>
    </row>
    <row r="251" spans="1:17" x14ac:dyDescent="0.25">
      <c r="A251" s="1"/>
      <c r="B251" s="1" t="s">
        <v>318</v>
      </c>
      <c r="C251" s="1"/>
      <c r="D251" s="1"/>
      <c r="E251" s="1"/>
      <c r="Q251" s="1" t="s">
        <v>318</v>
      </c>
    </row>
    <row r="252" spans="1:17" x14ac:dyDescent="0.25">
      <c r="A252" s="1"/>
      <c r="B252" s="1" t="s">
        <v>319</v>
      </c>
      <c r="C252" s="1"/>
      <c r="D252" s="1"/>
      <c r="E252" s="1"/>
      <c r="Q252" s="1" t="s">
        <v>319</v>
      </c>
    </row>
    <row r="253" spans="1:17" x14ac:dyDescent="0.25">
      <c r="A253" s="1"/>
      <c r="B253" s="1" t="s">
        <v>320</v>
      </c>
      <c r="C253" s="1"/>
      <c r="D253" s="1"/>
      <c r="E253" s="1"/>
      <c r="Q253" s="1" t="s">
        <v>320</v>
      </c>
    </row>
    <row r="254" spans="1:17" x14ac:dyDescent="0.25">
      <c r="A254" s="1"/>
      <c r="B254" s="1" t="s">
        <v>321</v>
      </c>
      <c r="C254" s="1"/>
      <c r="D254" s="1"/>
      <c r="E254" s="1"/>
      <c r="Q254" s="1" t="s">
        <v>321</v>
      </c>
    </row>
    <row r="255" spans="1:17" x14ac:dyDescent="0.25">
      <c r="A255" s="1"/>
      <c r="B255" s="1" t="s">
        <v>322</v>
      </c>
      <c r="C255" s="1"/>
      <c r="D255" s="1"/>
      <c r="E255" s="1"/>
      <c r="Q255" s="1" t="s">
        <v>322</v>
      </c>
    </row>
    <row r="256" spans="1:17" x14ac:dyDescent="0.25">
      <c r="A256" s="1"/>
      <c r="B256" s="1" t="s">
        <v>323</v>
      </c>
      <c r="C256" s="1"/>
      <c r="D256" s="1"/>
      <c r="E256" s="1"/>
      <c r="Q256" s="1" t="s">
        <v>323</v>
      </c>
    </row>
    <row r="257" spans="1:17" x14ac:dyDescent="0.25">
      <c r="A257" s="1"/>
      <c r="B257" s="1" t="s">
        <v>324</v>
      </c>
      <c r="C257" s="1"/>
      <c r="D257" s="1"/>
      <c r="E257" s="1"/>
      <c r="Q257" s="1" t="s">
        <v>324</v>
      </c>
    </row>
    <row r="258" spans="1:17" x14ac:dyDescent="0.25">
      <c r="A258" s="1"/>
      <c r="B258" s="1" t="s">
        <v>325</v>
      </c>
      <c r="C258" s="1"/>
      <c r="D258" s="1"/>
      <c r="E258" s="1"/>
      <c r="Q258" s="1" t="s">
        <v>325</v>
      </c>
    </row>
    <row r="259" spans="1:17" x14ac:dyDescent="0.25">
      <c r="A259" s="1"/>
      <c r="B259" s="1" t="s">
        <v>326</v>
      </c>
      <c r="C259" s="1"/>
      <c r="D259" s="1"/>
      <c r="E259" s="1"/>
      <c r="Q259" s="1" t="s">
        <v>326</v>
      </c>
    </row>
    <row r="260" spans="1:17" x14ac:dyDescent="0.25">
      <c r="A260" s="1"/>
      <c r="B260" s="1" t="s">
        <v>706</v>
      </c>
      <c r="C260" s="1"/>
      <c r="D260" s="1"/>
      <c r="E260" s="1"/>
      <c r="Q260" s="1" t="s">
        <v>706</v>
      </c>
    </row>
    <row r="261" spans="1:17" x14ac:dyDescent="0.25">
      <c r="A261" s="1"/>
      <c r="B261" s="1" t="s">
        <v>327</v>
      </c>
      <c r="C261" s="1"/>
      <c r="D261" s="1"/>
      <c r="E261" s="1"/>
      <c r="Q261" s="1" t="s">
        <v>327</v>
      </c>
    </row>
    <row r="262" spans="1:17" x14ac:dyDescent="0.25">
      <c r="A262" s="1"/>
      <c r="B262" s="1" t="s">
        <v>328</v>
      </c>
      <c r="C262" s="1"/>
      <c r="D262" s="1"/>
      <c r="E262" s="1"/>
      <c r="Q262" s="1" t="s">
        <v>328</v>
      </c>
    </row>
    <row r="263" spans="1:17" x14ac:dyDescent="0.25">
      <c r="A263" s="1"/>
      <c r="B263" s="1" t="s">
        <v>329</v>
      </c>
      <c r="C263" s="1"/>
      <c r="D263" s="1"/>
      <c r="E263" s="1"/>
      <c r="Q263" s="1" t="s">
        <v>329</v>
      </c>
    </row>
    <row r="264" spans="1:17" x14ac:dyDescent="0.25">
      <c r="A264" s="1"/>
      <c r="B264" s="1" t="s">
        <v>330</v>
      </c>
      <c r="C264" s="1"/>
      <c r="D264" s="1"/>
      <c r="E264" s="1"/>
      <c r="Q264" s="1" t="s">
        <v>330</v>
      </c>
    </row>
    <row r="265" spans="1:17" x14ac:dyDescent="0.25">
      <c r="A265" s="1"/>
      <c r="B265" s="1" t="s">
        <v>331</v>
      </c>
      <c r="C265" s="1"/>
      <c r="D265" s="1"/>
      <c r="E265" s="1"/>
      <c r="Q265" s="1" t="s">
        <v>331</v>
      </c>
    </row>
    <row r="266" spans="1:17" x14ac:dyDescent="0.25">
      <c r="A266" s="1"/>
      <c r="B266" s="1" t="s">
        <v>332</v>
      </c>
      <c r="C266" s="1"/>
      <c r="D266" s="1"/>
      <c r="E266" s="1"/>
      <c r="Q266" s="1" t="s">
        <v>332</v>
      </c>
    </row>
    <row r="267" spans="1:17" x14ac:dyDescent="0.25">
      <c r="A267" s="1"/>
      <c r="B267" s="1" t="s">
        <v>333</v>
      </c>
      <c r="C267" s="1"/>
      <c r="D267" s="1"/>
      <c r="E267" s="1"/>
      <c r="Q267" s="1" t="s">
        <v>333</v>
      </c>
    </row>
    <row r="268" spans="1:17" x14ac:dyDescent="0.25">
      <c r="A268" s="1"/>
      <c r="B268" s="1" t="s">
        <v>334</v>
      </c>
      <c r="C268" s="1"/>
      <c r="D268" s="1"/>
      <c r="E268" s="1"/>
      <c r="Q268" s="1" t="s">
        <v>334</v>
      </c>
    </row>
    <row r="269" spans="1:17" x14ac:dyDescent="0.25">
      <c r="A269" s="1"/>
      <c r="B269" s="28" t="s">
        <v>335</v>
      </c>
      <c r="C269" s="1"/>
      <c r="D269" s="1"/>
      <c r="E269" s="1"/>
      <c r="Q269" s="28" t="s">
        <v>335</v>
      </c>
    </row>
    <row r="270" spans="1:17" x14ac:dyDescent="0.25">
      <c r="A270" s="28"/>
      <c r="B270" s="1" t="s">
        <v>707</v>
      </c>
      <c r="C270" s="28"/>
      <c r="D270" s="28"/>
      <c r="E270" s="28"/>
      <c r="Q270" s="1" t="s">
        <v>707</v>
      </c>
    </row>
    <row r="271" spans="1:17" x14ac:dyDescent="0.25">
      <c r="A271" s="1"/>
      <c r="B271" s="1" t="s">
        <v>708</v>
      </c>
      <c r="C271" s="1"/>
      <c r="D271" s="1"/>
      <c r="E271" s="1"/>
      <c r="Q271" s="1" t="s">
        <v>708</v>
      </c>
    </row>
    <row r="272" spans="1:17" x14ac:dyDescent="0.25">
      <c r="A272" s="1"/>
      <c r="B272" s="1" t="s">
        <v>709</v>
      </c>
      <c r="C272" s="1"/>
      <c r="D272" s="1"/>
      <c r="E272" s="1"/>
      <c r="Q272" s="1" t="s">
        <v>709</v>
      </c>
    </row>
    <row r="273" spans="1:17" x14ac:dyDescent="0.25">
      <c r="A273" s="1"/>
      <c r="B273" s="28" t="s">
        <v>8650</v>
      </c>
      <c r="C273" s="1"/>
      <c r="D273" s="1"/>
      <c r="E273" s="1"/>
      <c r="Q273" s="28" t="s">
        <v>8650</v>
      </c>
    </row>
    <row r="274" spans="1:17" x14ac:dyDescent="0.25">
      <c r="A274" s="28"/>
      <c r="B274" s="1" t="s">
        <v>336</v>
      </c>
      <c r="C274" s="28"/>
      <c r="D274" s="28"/>
      <c r="E274" s="28"/>
      <c r="Q274" s="1" t="s">
        <v>336</v>
      </c>
    </row>
    <row r="275" spans="1:17" x14ac:dyDescent="0.25">
      <c r="A275" s="1"/>
      <c r="B275" s="1" t="s">
        <v>337</v>
      </c>
      <c r="C275" s="1"/>
      <c r="D275" s="1"/>
      <c r="E275" s="1"/>
      <c r="Q275" s="1" t="s">
        <v>337</v>
      </c>
    </row>
    <row r="276" spans="1:17" x14ac:dyDescent="0.25">
      <c r="A276" s="1"/>
      <c r="B276" s="1" t="s">
        <v>338</v>
      </c>
      <c r="C276" s="1"/>
      <c r="D276" s="1"/>
      <c r="E276" s="1"/>
      <c r="Q276" s="1" t="s">
        <v>338</v>
      </c>
    </row>
    <row r="277" spans="1:17" x14ac:dyDescent="0.25">
      <c r="A277" s="1"/>
      <c r="B277" s="1" t="s">
        <v>339</v>
      </c>
      <c r="C277" s="1"/>
      <c r="D277" s="1"/>
      <c r="E277" s="1"/>
      <c r="Q277" s="1" t="s">
        <v>339</v>
      </c>
    </row>
    <row r="278" spans="1:17" x14ac:dyDescent="0.25">
      <c r="A278" s="1"/>
      <c r="B278" s="1" t="s">
        <v>340</v>
      </c>
      <c r="C278" s="1"/>
      <c r="D278" s="1"/>
      <c r="E278" s="1"/>
      <c r="Q278" s="1" t="s">
        <v>340</v>
      </c>
    </row>
    <row r="279" spans="1:17" x14ac:dyDescent="0.25">
      <c r="A279" s="1"/>
      <c r="B279" s="1" t="s">
        <v>341</v>
      </c>
      <c r="C279" s="1"/>
      <c r="D279" s="1"/>
      <c r="E279" s="1"/>
      <c r="Q279" s="1" t="s">
        <v>341</v>
      </c>
    </row>
    <row r="280" spans="1:17" x14ac:dyDescent="0.25">
      <c r="A280" s="1"/>
      <c r="B280" s="1" t="s">
        <v>342</v>
      </c>
      <c r="C280" s="1"/>
      <c r="D280" s="1"/>
      <c r="E280" s="1"/>
      <c r="Q280" s="1" t="s">
        <v>342</v>
      </c>
    </row>
    <row r="281" spans="1:17" x14ac:dyDescent="0.25">
      <c r="A281" s="1"/>
      <c r="B281" s="1" t="s">
        <v>343</v>
      </c>
      <c r="C281" s="1"/>
      <c r="D281" s="1"/>
      <c r="E281" s="1"/>
      <c r="Q281" s="1" t="s">
        <v>343</v>
      </c>
    </row>
    <row r="282" spans="1:17" x14ac:dyDescent="0.25">
      <c r="A282" s="1"/>
      <c r="B282" s="1" t="s">
        <v>344</v>
      </c>
      <c r="C282" s="1"/>
      <c r="D282" s="1"/>
      <c r="E282" s="1"/>
      <c r="Q282" s="1" t="s">
        <v>344</v>
      </c>
    </row>
    <row r="283" spans="1:17" x14ac:dyDescent="0.25">
      <c r="A283" s="1"/>
      <c r="B283" s="1" t="s">
        <v>345</v>
      </c>
      <c r="C283" s="1"/>
      <c r="D283" s="1"/>
      <c r="E283" s="1"/>
      <c r="Q283" s="1" t="s">
        <v>345</v>
      </c>
    </row>
    <row r="284" spans="1:17" x14ac:dyDescent="0.25">
      <c r="A284" s="1"/>
      <c r="B284" s="1" t="s">
        <v>710</v>
      </c>
      <c r="C284" s="1"/>
      <c r="D284" s="1"/>
      <c r="E284" s="1"/>
      <c r="Q284" s="1" t="s">
        <v>710</v>
      </c>
    </row>
    <row r="285" spans="1:17" x14ac:dyDescent="0.25">
      <c r="A285" s="1"/>
      <c r="B285" s="1" t="s">
        <v>711</v>
      </c>
      <c r="C285" s="1"/>
      <c r="D285" s="1"/>
      <c r="E285" s="1"/>
      <c r="Q285" s="1" t="s">
        <v>711</v>
      </c>
    </row>
    <row r="286" spans="1:17" x14ac:dyDescent="0.25">
      <c r="A286" s="1"/>
      <c r="B286" s="28" t="s">
        <v>8651</v>
      </c>
      <c r="C286" s="1"/>
      <c r="D286" s="1"/>
      <c r="E286" s="1"/>
      <c r="Q286" s="28" t="s">
        <v>8651</v>
      </c>
    </row>
    <row r="287" spans="1:17" x14ac:dyDescent="0.25">
      <c r="A287" s="28"/>
      <c r="B287" s="28" t="s">
        <v>8652</v>
      </c>
      <c r="C287" s="28"/>
      <c r="D287" s="28"/>
      <c r="E287" s="28"/>
      <c r="Q287" s="28" t="s">
        <v>8652</v>
      </c>
    </row>
    <row r="288" spans="1:17" x14ac:dyDescent="0.25">
      <c r="A288" s="28"/>
      <c r="B288" s="28" t="s">
        <v>8653</v>
      </c>
      <c r="C288" s="28"/>
      <c r="D288" s="28"/>
      <c r="E288" s="28"/>
      <c r="Q288" s="28" t="s">
        <v>8653</v>
      </c>
    </row>
    <row r="289" spans="1:17" x14ac:dyDescent="0.25">
      <c r="A289" s="28"/>
      <c r="B289" s="1" t="s">
        <v>346</v>
      </c>
      <c r="C289" s="28"/>
      <c r="D289" s="28"/>
      <c r="E289" s="28"/>
      <c r="Q289" s="1" t="s">
        <v>346</v>
      </c>
    </row>
    <row r="290" spans="1:17" x14ac:dyDescent="0.25">
      <c r="A290" s="1"/>
      <c r="B290" s="1" t="s">
        <v>347</v>
      </c>
      <c r="C290" s="1"/>
      <c r="D290" s="1"/>
      <c r="E290" s="1"/>
      <c r="Q290" s="1" t="s">
        <v>347</v>
      </c>
    </row>
    <row r="291" spans="1:17" x14ac:dyDescent="0.25">
      <c r="A291" s="1"/>
      <c r="B291" s="1" t="s">
        <v>712</v>
      </c>
      <c r="C291" s="1"/>
      <c r="D291" s="1"/>
      <c r="E291" s="1"/>
      <c r="Q291" s="1" t="s">
        <v>712</v>
      </c>
    </row>
    <row r="292" spans="1:17" x14ac:dyDescent="0.25">
      <c r="A292" s="1"/>
      <c r="B292" s="1" t="s">
        <v>348</v>
      </c>
      <c r="C292" s="1"/>
      <c r="D292" s="1"/>
      <c r="E292" s="1"/>
      <c r="Q292" s="1" t="s">
        <v>348</v>
      </c>
    </row>
    <row r="293" spans="1:17" x14ac:dyDescent="0.25">
      <c r="A293" s="1"/>
      <c r="B293" s="1" t="s">
        <v>349</v>
      </c>
      <c r="C293" s="1"/>
      <c r="D293" s="1"/>
      <c r="E293" s="1"/>
      <c r="Q293" s="1" t="s">
        <v>349</v>
      </c>
    </row>
    <row r="294" spans="1:17" x14ac:dyDescent="0.25">
      <c r="A294" s="1"/>
      <c r="B294" s="1" t="s">
        <v>350</v>
      </c>
      <c r="C294" s="1"/>
      <c r="D294" s="1"/>
      <c r="E294" s="1"/>
      <c r="Q294" s="1" t="s">
        <v>350</v>
      </c>
    </row>
    <row r="295" spans="1:17" x14ac:dyDescent="0.25">
      <c r="A295" s="1"/>
      <c r="B295" s="1" t="s">
        <v>713</v>
      </c>
      <c r="C295" s="1"/>
      <c r="D295" s="1"/>
      <c r="E295" s="1"/>
      <c r="Q295" s="1" t="s">
        <v>713</v>
      </c>
    </row>
    <row r="296" spans="1:17" x14ac:dyDescent="0.25">
      <c r="A296" s="1"/>
      <c r="B296" s="28" t="s">
        <v>8654</v>
      </c>
      <c r="C296" s="1"/>
      <c r="D296" s="1"/>
      <c r="E296" s="1"/>
      <c r="Q296" s="28" t="s">
        <v>8654</v>
      </c>
    </row>
    <row r="297" spans="1:17" x14ac:dyDescent="0.25">
      <c r="A297" s="28"/>
      <c r="B297" s="1" t="s">
        <v>351</v>
      </c>
      <c r="C297" s="28"/>
      <c r="D297" s="28"/>
      <c r="E297" s="28"/>
      <c r="Q297" s="1" t="s">
        <v>351</v>
      </c>
    </row>
    <row r="298" spans="1:17" x14ac:dyDescent="0.25">
      <c r="A298" s="1"/>
      <c r="B298" s="1" t="s">
        <v>352</v>
      </c>
      <c r="C298" s="1"/>
      <c r="D298" s="1"/>
      <c r="E298" s="1"/>
      <c r="Q298" s="1" t="s">
        <v>352</v>
      </c>
    </row>
    <row r="299" spans="1:17" x14ac:dyDescent="0.25">
      <c r="A299" s="1"/>
      <c r="B299" s="1" t="s">
        <v>353</v>
      </c>
      <c r="C299" s="1"/>
      <c r="D299" s="1"/>
      <c r="E299" s="1"/>
      <c r="Q299" s="1" t="s">
        <v>353</v>
      </c>
    </row>
    <row r="300" spans="1:17" x14ac:dyDescent="0.25">
      <c r="A300" s="1"/>
      <c r="B300" s="1" t="s">
        <v>354</v>
      </c>
      <c r="C300" s="1"/>
      <c r="D300" s="1"/>
      <c r="E300" s="1"/>
      <c r="Q300" s="1" t="s">
        <v>354</v>
      </c>
    </row>
    <row r="301" spans="1:17" x14ac:dyDescent="0.25">
      <c r="A301" s="1"/>
      <c r="B301" s="1" t="s">
        <v>355</v>
      </c>
      <c r="C301" s="1"/>
      <c r="D301" s="1"/>
      <c r="E301" s="1"/>
      <c r="Q301" s="1" t="s">
        <v>355</v>
      </c>
    </row>
    <row r="302" spans="1:17" x14ac:dyDescent="0.25">
      <c r="A302" s="1"/>
      <c r="B302" s="1" t="s">
        <v>356</v>
      </c>
      <c r="C302" s="1"/>
      <c r="D302" s="1"/>
      <c r="E302" s="1"/>
      <c r="Q302" s="1" t="s">
        <v>356</v>
      </c>
    </row>
    <row r="303" spans="1:17" x14ac:dyDescent="0.25">
      <c r="A303" s="1"/>
      <c r="B303" s="1" t="s">
        <v>357</v>
      </c>
      <c r="C303" s="1"/>
      <c r="D303" s="1"/>
      <c r="E303" s="1"/>
      <c r="Q303" s="1" t="s">
        <v>357</v>
      </c>
    </row>
    <row r="304" spans="1:17" x14ac:dyDescent="0.25">
      <c r="A304" s="1"/>
      <c r="B304" s="1" t="s">
        <v>358</v>
      </c>
      <c r="C304" s="1"/>
      <c r="D304" s="1"/>
      <c r="E304" s="1"/>
      <c r="Q304" s="1" t="s">
        <v>358</v>
      </c>
    </row>
    <row r="305" spans="1:17" x14ac:dyDescent="0.25">
      <c r="A305" s="1"/>
      <c r="B305" s="1" t="s">
        <v>359</v>
      </c>
      <c r="C305" s="1"/>
      <c r="D305" s="1"/>
      <c r="E305" s="1"/>
      <c r="Q305" s="1" t="s">
        <v>359</v>
      </c>
    </row>
    <row r="306" spans="1:17" x14ac:dyDescent="0.25">
      <c r="A306" s="1"/>
      <c r="B306" s="1" t="s">
        <v>360</v>
      </c>
      <c r="C306" s="1"/>
      <c r="D306" s="1"/>
      <c r="E306" s="1"/>
      <c r="Q306" s="1" t="s">
        <v>360</v>
      </c>
    </row>
    <row r="307" spans="1:17" x14ac:dyDescent="0.25">
      <c r="A307" s="1"/>
      <c r="B307" s="1" t="s">
        <v>361</v>
      </c>
      <c r="C307" s="1"/>
      <c r="D307" s="1"/>
      <c r="E307" s="1"/>
      <c r="Q307" s="1" t="s">
        <v>361</v>
      </c>
    </row>
    <row r="308" spans="1:17" x14ac:dyDescent="0.25">
      <c r="A308" s="1"/>
      <c r="B308" s="1" t="s">
        <v>362</v>
      </c>
      <c r="C308" s="1"/>
      <c r="D308" s="1"/>
      <c r="E308" s="1"/>
      <c r="Q308" s="1" t="s">
        <v>362</v>
      </c>
    </row>
    <row r="309" spans="1:17" x14ac:dyDescent="0.25">
      <c r="A309" s="1"/>
      <c r="B309" s="1" t="s">
        <v>363</v>
      </c>
      <c r="C309" s="1"/>
      <c r="D309" s="1"/>
      <c r="E309" s="1"/>
      <c r="Q309" s="1" t="s">
        <v>363</v>
      </c>
    </row>
    <row r="310" spans="1:17" x14ac:dyDescent="0.25">
      <c r="A310" s="1"/>
      <c r="B310" s="1" t="s">
        <v>364</v>
      </c>
      <c r="C310" s="1"/>
      <c r="D310" s="1"/>
      <c r="E310" s="1"/>
      <c r="Q310" s="1" t="s">
        <v>364</v>
      </c>
    </row>
    <row r="311" spans="1:17" x14ac:dyDescent="0.25">
      <c r="A311" s="1"/>
      <c r="B311" s="1" t="s">
        <v>365</v>
      </c>
      <c r="C311" s="1"/>
      <c r="D311" s="1"/>
      <c r="E311" s="1"/>
      <c r="Q311" s="1" t="s">
        <v>365</v>
      </c>
    </row>
    <row r="312" spans="1:17" x14ac:dyDescent="0.25">
      <c r="A312" s="1"/>
      <c r="B312" s="1" t="s">
        <v>366</v>
      </c>
      <c r="C312" s="1"/>
      <c r="D312" s="1"/>
      <c r="E312" s="1"/>
      <c r="Q312" s="1" t="s">
        <v>366</v>
      </c>
    </row>
    <row r="313" spans="1:17" x14ac:dyDescent="0.25">
      <c r="A313" s="1"/>
      <c r="B313" s="1" t="s">
        <v>367</v>
      </c>
      <c r="C313" s="1"/>
      <c r="D313" s="1"/>
      <c r="E313" s="1"/>
      <c r="Q313" s="1" t="s">
        <v>367</v>
      </c>
    </row>
    <row r="314" spans="1:17" x14ac:dyDescent="0.25">
      <c r="A314" s="1"/>
      <c r="B314" s="1" t="s">
        <v>368</v>
      </c>
      <c r="C314" s="1"/>
      <c r="D314" s="1"/>
      <c r="E314" s="1"/>
      <c r="Q314" s="1" t="s">
        <v>368</v>
      </c>
    </row>
    <row r="315" spans="1:17" x14ac:dyDescent="0.25">
      <c r="A315" s="1"/>
      <c r="B315" s="28" t="s">
        <v>369</v>
      </c>
      <c r="C315" s="1"/>
      <c r="D315" s="1"/>
      <c r="E315" s="1"/>
      <c r="Q315" s="28" t="s">
        <v>369</v>
      </c>
    </row>
    <row r="316" spans="1:17" x14ac:dyDescent="0.25">
      <c r="A316" s="28"/>
      <c r="B316" s="1" t="s">
        <v>714</v>
      </c>
      <c r="C316" s="28"/>
      <c r="D316" s="28"/>
      <c r="E316" s="28"/>
      <c r="Q316" s="1" t="s">
        <v>714</v>
      </c>
    </row>
    <row r="317" spans="1:17" x14ac:dyDescent="0.25">
      <c r="A317" s="1"/>
      <c r="B317" s="1" t="s">
        <v>370</v>
      </c>
      <c r="C317" s="1"/>
      <c r="D317" s="1"/>
      <c r="E317" s="1"/>
      <c r="Q317" s="1" t="s">
        <v>370</v>
      </c>
    </row>
    <row r="318" spans="1:17" x14ac:dyDescent="0.25">
      <c r="A318" s="1"/>
      <c r="B318" s="1" t="s">
        <v>371</v>
      </c>
      <c r="C318" s="1"/>
      <c r="D318" s="1"/>
      <c r="E318" s="1"/>
      <c r="Q318" s="1" t="s">
        <v>371</v>
      </c>
    </row>
    <row r="319" spans="1:17" x14ac:dyDescent="0.25">
      <c r="A319" s="1"/>
      <c r="B319" s="1" t="s">
        <v>372</v>
      </c>
      <c r="C319" s="1"/>
      <c r="D319" s="1"/>
      <c r="E319" s="1"/>
      <c r="Q319" s="1" t="s">
        <v>372</v>
      </c>
    </row>
    <row r="320" spans="1:17" x14ac:dyDescent="0.25">
      <c r="A320" s="1"/>
      <c r="B320" s="1" t="s">
        <v>373</v>
      </c>
      <c r="C320" s="1"/>
      <c r="D320" s="1"/>
      <c r="E320" s="1"/>
      <c r="Q320" s="1" t="s">
        <v>373</v>
      </c>
    </row>
    <row r="321" spans="1:17" x14ac:dyDescent="0.25">
      <c r="A321" s="1"/>
      <c r="B321" s="1" t="s">
        <v>374</v>
      </c>
      <c r="C321" s="1"/>
      <c r="D321" s="1"/>
      <c r="E321" s="1"/>
      <c r="Q321" s="1" t="s">
        <v>374</v>
      </c>
    </row>
    <row r="322" spans="1:17" x14ac:dyDescent="0.25">
      <c r="A322" s="1"/>
      <c r="B322" s="1" t="s">
        <v>375</v>
      </c>
      <c r="C322" s="1"/>
      <c r="D322" s="1"/>
      <c r="E322" s="1"/>
      <c r="Q322" s="1" t="s">
        <v>375</v>
      </c>
    </row>
    <row r="323" spans="1:17" x14ac:dyDescent="0.25">
      <c r="A323" s="1"/>
      <c r="B323" s="1" t="s">
        <v>376</v>
      </c>
      <c r="C323" s="1"/>
      <c r="D323" s="1"/>
      <c r="E323" s="1"/>
      <c r="Q323" s="1" t="s">
        <v>376</v>
      </c>
    </row>
    <row r="324" spans="1:17" x14ac:dyDescent="0.25">
      <c r="A324" s="1"/>
      <c r="B324" s="1" t="s">
        <v>377</v>
      </c>
      <c r="C324" s="1"/>
      <c r="D324" s="1"/>
      <c r="E324" s="1"/>
      <c r="Q324" s="1" t="s">
        <v>377</v>
      </c>
    </row>
    <row r="325" spans="1:17" x14ac:dyDescent="0.25">
      <c r="A325" s="1"/>
      <c r="B325" s="1" t="s">
        <v>378</v>
      </c>
      <c r="C325" s="1"/>
      <c r="D325" s="1"/>
      <c r="E325" s="1"/>
      <c r="Q325" s="1" t="s">
        <v>378</v>
      </c>
    </row>
    <row r="326" spans="1:17" x14ac:dyDescent="0.25">
      <c r="A326" s="1"/>
      <c r="B326" s="1" t="s">
        <v>379</v>
      </c>
      <c r="C326" s="1"/>
      <c r="D326" s="1"/>
      <c r="E326" s="1"/>
      <c r="Q326" s="1" t="s">
        <v>379</v>
      </c>
    </row>
    <row r="327" spans="1:17" x14ac:dyDescent="0.25">
      <c r="A327" s="1"/>
      <c r="B327" s="1" t="s">
        <v>380</v>
      </c>
      <c r="C327" s="1"/>
      <c r="D327" s="1"/>
      <c r="E327" s="1"/>
      <c r="Q327" s="1" t="s">
        <v>380</v>
      </c>
    </row>
    <row r="328" spans="1:17" x14ac:dyDescent="0.25">
      <c r="A328" s="1"/>
      <c r="B328" s="1" t="s">
        <v>381</v>
      </c>
      <c r="C328" s="1"/>
      <c r="D328" s="1"/>
      <c r="E328" s="1"/>
      <c r="Q328" s="1" t="s">
        <v>381</v>
      </c>
    </row>
    <row r="329" spans="1:17" x14ac:dyDescent="0.25">
      <c r="A329" s="1"/>
      <c r="B329" s="1" t="s">
        <v>382</v>
      </c>
      <c r="C329" s="1"/>
      <c r="D329" s="1"/>
      <c r="E329" s="1"/>
      <c r="Q329" s="1" t="s">
        <v>382</v>
      </c>
    </row>
    <row r="330" spans="1:17" x14ac:dyDescent="0.25">
      <c r="A330" s="1"/>
      <c r="B330" s="1" t="s">
        <v>383</v>
      </c>
      <c r="C330" s="1"/>
      <c r="D330" s="1"/>
      <c r="E330" s="1"/>
      <c r="Q330" s="1" t="s">
        <v>383</v>
      </c>
    </row>
    <row r="331" spans="1:17" x14ac:dyDescent="0.25">
      <c r="A331" s="1"/>
      <c r="B331" s="1" t="s">
        <v>384</v>
      </c>
      <c r="C331" s="1"/>
      <c r="D331" s="1"/>
      <c r="E331" s="1"/>
      <c r="Q331" s="1" t="s">
        <v>384</v>
      </c>
    </row>
    <row r="332" spans="1:17" x14ac:dyDescent="0.25">
      <c r="A332" s="1"/>
      <c r="B332" s="1" t="s">
        <v>715</v>
      </c>
      <c r="C332" s="1"/>
      <c r="D332" s="1"/>
      <c r="E332" s="1"/>
      <c r="Q332" s="1" t="s">
        <v>715</v>
      </c>
    </row>
    <row r="333" spans="1:17" x14ac:dyDescent="0.25">
      <c r="A333" s="1"/>
      <c r="B333" s="1" t="s">
        <v>716</v>
      </c>
      <c r="C333" s="1"/>
      <c r="D333" s="1"/>
      <c r="E333" s="1"/>
      <c r="Q333" s="1" t="s">
        <v>716</v>
      </c>
    </row>
    <row r="334" spans="1:17" x14ac:dyDescent="0.25">
      <c r="A334" s="1"/>
      <c r="B334" s="1" t="s">
        <v>385</v>
      </c>
      <c r="C334" s="1"/>
      <c r="D334" s="1"/>
      <c r="E334" s="1"/>
      <c r="Q334" s="1" t="s">
        <v>385</v>
      </c>
    </row>
    <row r="335" spans="1:17" x14ac:dyDescent="0.25">
      <c r="A335" s="1"/>
      <c r="B335" s="1" t="s">
        <v>386</v>
      </c>
      <c r="C335" s="1"/>
      <c r="D335" s="1"/>
      <c r="E335" s="1"/>
      <c r="Q335" s="1" t="s">
        <v>386</v>
      </c>
    </row>
    <row r="336" spans="1:17" x14ac:dyDescent="0.25">
      <c r="A336" s="1"/>
      <c r="B336" s="1" t="s">
        <v>387</v>
      </c>
      <c r="C336" s="1"/>
      <c r="D336" s="1"/>
      <c r="E336" s="1"/>
      <c r="Q336" s="1" t="s">
        <v>387</v>
      </c>
    </row>
    <row r="337" spans="1:17" x14ac:dyDescent="0.25">
      <c r="A337" s="1"/>
      <c r="B337" s="1" t="s">
        <v>388</v>
      </c>
      <c r="C337" s="1"/>
      <c r="D337" s="1"/>
      <c r="E337" s="1"/>
      <c r="Q337" s="1" t="s">
        <v>388</v>
      </c>
    </row>
    <row r="338" spans="1:17" x14ac:dyDescent="0.25">
      <c r="A338" s="1"/>
      <c r="B338" s="1" t="s">
        <v>389</v>
      </c>
      <c r="C338" s="1"/>
      <c r="D338" s="1"/>
      <c r="E338" s="1"/>
      <c r="Q338" s="1" t="s">
        <v>389</v>
      </c>
    </row>
    <row r="339" spans="1:17" x14ac:dyDescent="0.25">
      <c r="A339" s="1"/>
      <c r="B339" s="1" t="s">
        <v>390</v>
      </c>
      <c r="C339" s="1"/>
      <c r="D339" s="1"/>
      <c r="E339" s="1"/>
      <c r="Q339" s="1" t="s">
        <v>390</v>
      </c>
    </row>
    <row r="340" spans="1:17" x14ac:dyDescent="0.25">
      <c r="A340" s="1"/>
      <c r="B340" s="1" t="s">
        <v>391</v>
      </c>
      <c r="C340" s="1"/>
      <c r="D340" s="1"/>
      <c r="E340" s="1"/>
      <c r="Q340" s="1" t="s">
        <v>391</v>
      </c>
    </row>
    <row r="341" spans="1:17" x14ac:dyDescent="0.25">
      <c r="A341" s="1"/>
      <c r="B341" s="1" t="s">
        <v>392</v>
      </c>
      <c r="C341" s="1"/>
      <c r="D341" s="1"/>
      <c r="E341" s="1"/>
      <c r="Q341" s="1" t="s">
        <v>392</v>
      </c>
    </row>
    <row r="342" spans="1:17" x14ac:dyDescent="0.25">
      <c r="A342" s="1"/>
      <c r="B342" s="1" t="s">
        <v>393</v>
      </c>
      <c r="C342" s="1"/>
      <c r="D342" s="1"/>
      <c r="E342" s="1"/>
      <c r="Q342" s="1" t="s">
        <v>393</v>
      </c>
    </row>
    <row r="343" spans="1:17" x14ac:dyDescent="0.25">
      <c r="A343" s="1"/>
      <c r="B343" s="1" t="s">
        <v>394</v>
      </c>
      <c r="C343" s="1"/>
      <c r="D343" s="1"/>
      <c r="E343" s="1"/>
      <c r="Q343" s="1" t="s">
        <v>394</v>
      </c>
    </row>
    <row r="344" spans="1:17" x14ac:dyDescent="0.25">
      <c r="A344" s="1"/>
      <c r="B344" s="1" t="s">
        <v>395</v>
      </c>
      <c r="C344" s="1"/>
      <c r="D344" s="1"/>
      <c r="E344" s="1"/>
      <c r="Q344" s="1" t="s">
        <v>395</v>
      </c>
    </row>
    <row r="345" spans="1:17" x14ac:dyDescent="0.25">
      <c r="A345" s="1"/>
      <c r="B345" s="1" t="s">
        <v>396</v>
      </c>
      <c r="C345" s="1"/>
      <c r="D345" s="1"/>
      <c r="E345" s="1"/>
      <c r="Q345" s="1" t="s">
        <v>396</v>
      </c>
    </row>
    <row r="346" spans="1:17" x14ac:dyDescent="0.25">
      <c r="A346" s="1"/>
      <c r="B346" s="1" t="s">
        <v>397</v>
      </c>
      <c r="C346" s="1"/>
      <c r="D346" s="1"/>
      <c r="E346" s="1"/>
      <c r="Q346" s="1" t="s">
        <v>397</v>
      </c>
    </row>
    <row r="347" spans="1:17" x14ac:dyDescent="0.25">
      <c r="A347" s="1"/>
      <c r="B347" s="1" t="s">
        <v>398</v>
      </c>
      <c r="C347" s="1"/>
      <c r="D347" s="1"/>
      <c r="E347" s="1"/>
      <c r="Q347" s="1" t="s">
        <v>398</v>
      </c>
    </row>
    <row r="348" spans="1:17" x14ac:dyDescent="0.25">
      <c r="A348" s="1"/>
      <c r="B348" s="1" t="s">
        <v>399</v>
      </c>
      <c r="C348" s="1"/>
      <c r="D348" s="1"/>
      <c r="E348" s="1"/>
      <c r="Q348" s="1" t="s">
        <v>399</v>
      </c>
    </row>
    <row r="349" spans="1:17" x14ac:dyDescent="0.25">
      <c r="A349" s="1"/>
      <c r="B349" s="1" t="s">
        <v>400</v>
      </c>
      <c r="C349" s="1"/>
      <c r="D349" s="1"/>
      <c r="E349" s="1"/>
      <c r="Q349" s="1" t="s">
        <v>400</v>
      </c>
    </row>
    <row r="350" spans="1:17" x14ac:dyDescent="0.25">
      <c r="A350" s="1"/>
      <c r="B350" s="1" t="s">
        <v>401</v>
      </c>
      <c r="C350" s="1"/>
      <c r="D350" s="1"/>
      <c r="E350" s="1"/>
      <c r="Q350" s="1" t="s">
        <v>401</v>
      </c>
    </row>
    <row r="351" spans="1:17" x14ac:dyDescent="0.25">
      <c r="A351" s="1"/>
      <c r="B351" s="1" t="s">
        <v>402</v>
      </c>
      <c r="C351" s="1"/>
      <c r="D351" s="1"/>
      <c r="E351" s="1"/>
      <c r="Q351" s="1" t="s">
        <v>402</v>
      </c>
    </row>
    <row r="352" spans="1:17" x14ac:dyDescent="0.25">
      <c r="A352" s="1"/>
      <c r="B352" s="1" t="s">
        <v>403</v>
      </c>
      <c r="C352" s="1"/>
      <c r="D352" s="1"/>
      <c r="E352" s="1"/>
      <c r="Q352" s="1" t="s">
        <v>403</v>
      </c>
    </row>
    <row r="353" spans="1:17" x14ac:dyDescent="0.25">
      <c r="A353" s="1"/>
      <c r="B353" s="1" t="s">
        <v>404</v>
      </c>
      <c r="C353" s="1"/>
      <c r="D353" s="1"/>
      <c r="E353" s="1"/>
      <c r="Q353" s="1" t="s">
        <v>404</v>
      </c>
    </row>
    <row r="354" spans="1:17" x14ac:dyDescent="0.25">
      <c r="A354" s="1"/>
      <c r="B354" s="1" t="s">
        <v>405</v>
      </c>
      <c r="C354" s="1"/>
      <c r="D354" s="1"/>
      <c r="E354" s="1"/>
      <c r="Q354" s="1" t="s">
        <v>405</v>
      </c>
    </row>
    <row r="355" spans="1:17" x14ac:dyDescent="0.25">
      <c r="A355" s="1"/>
      <c r="B355" s="1" t="s">
        <v>406</v>
      </c>
      <c r="C355" s="1"/>
      <c r="D355" s="1"/>
      <c r="E355" s="1"/>
      <c r="Q355" s="1" t="s">
        <v>406</v>
      </c>
    </row>
    <row r="356" spans="1:17" x14ac:dyDescent="0.25">
      <c r="A356" s="1"/>
      <c r="B356" s="1" t="s">
        <v>407</v>
      </c>
      <c r="C356" s="1"/>
      <c r="D356" s="1"/>
      <c r="E356" s="1"/>
      <c r="Q356" s="1" t="s">
        <v>407</v>
      </c>
    </row>
    <row r="357" spans="1:17" x14ac:dyDescent="0.25">
      <c r="A357" s="1"/>
      <c r="B357" s="1" t="s">
        <v>408</v>
      </c>
      <c r="C357" s="1"/>
      <c r="D357" s="1"/>
      <c r="E357" s="1"/>
      <c r="Q357" s="1" t="s">
        <v>408</v>
      </c>
    </row>
    <row r="358" spans="1:17" x14ac:dyDescent="0.25">
      <c r="A358" s="1"/>
      <c r="B358" s="1" t="s">
        <v>409</v>
      </c>
      <c r="C358" s="1"/>
      <c r="D358" s="1"/>
      <c r="E358" s="1"/>
      <c r="Q358" s="1" t="s">
        <v>409</v>
      </c>
    </row>
    <row r="359" spans="1:17" x14ac:dyDescent="0.25">
      <c r="A359" s="1"/>
      <c r="B359" s="1" t="s">
        <v>410</v>
      </c>
      <c r="C359" s="1"/>
      <c r="D359" s="1"/>
      <c r="E359" s="1"/>
      <c r="Q359" s="1" t="s">
        <v>410</v>
      </c>
    </row>
    <row r="360" spans="1:17" x14ac:dyDescent="0.25">
      <c r="A360" s="1"/>
      <c r="B360" s="1" t="s">
        <v>411</v>
      </c>
      <c r="C360" s="1"/>
      <c r="D360" s="1"/>
      <c r="E360" s="1"/>
      <c r="Q360" s="1" t="s">
        <v>411</v>
      </c>
    </row>
    <row r="361" spans="1:17" x14ac:dyDescent="0.25">
      <c r="A361" s="1"/>
      <c r="B361" s="1" t="s">
        <v>412</v>
      </c>
      <c r="C361" s="1"/>
      <c r="D361" s="1"/>
      <c r="E361" s="1"/>
      <c r="Q361" s="1" t="s">
        <v>412</v>
      </c>
    </row>
    <row r="362" spans="1:17" x14ac:dyDescent="0.25">
      <c r="A362" s="1"/>
      <c r="B362" s="1" t="s">
        <v>413</v>
      </c>
      <c r="C362" s="1"/>
      <c r="D362" s="1"/>
      <c r="E362" s="1"/>
      <c r="Q362" s="1" t="s">
        <v>413</v>
      </c>
    </row>
    <row r="363" spans="1:17" x14ac:dyDescent="0.25">
      <c r="A363" s="1"/>
      <c r="B363" s="1" t="s">
        <v>414</v>
      </c>
      <c r="C363" s="1"/>
      <c r="D363" s="1"/>
      <c r="E363" s="1"/>
      <c r="Q363" s="1" t="s">
        <v>414</v>
      </c>
    </row>
    <row r="364" spans="1:17" x14ac:dyDescent="0.25">
      <c r="A364" s="1"/>
      <c r="B364" s="1" t="s">
        <v>415</v>
      </c>
      <c r="C364" s="1"/>
      <c r="D364" s="1"/>
      <c r="E364" s="1"/>
      <c r="Q364" s="1" t="s">
        <v>415</v>
      </c>
    </row>
    <row r="365" spans="1:17" x14ac:dyDescent="0.25">
      <c r="A365" s="1"/>
      <c r="B365" s="1" t="s">
        <v>416</v>
      </c>
      <c r="C365" s="1"/>
      <c r="D365" s="1"/>
      <c r="E365" s="1"/>
      <c r="Q365" s="1" t="s">
        <v>416</v>
      </c>
    </row>
    <row r="366" spans="1:17" x14ac:dyDescent="0.25">
      <c r="A366" s="1"/>
      <c r="B366" s="1" t="s">
        <v>417</v>
      </c>
      <c r="C366" s="1"/>
      <c r="D366" s="1"/>
      <c r="E366" s="1"/>
      <c r="Q366" s="1" t="s">
        <v>417</v>
      </c>
    </row>
    <row r="367" spans="1:17" x14ac:dyDescent="0.25">
      <c r="A367" s="1"/>
      <c r="B367" s="1" t="s">
        <v>418</v>
      </c>
      <c r="C367" s="1"/>
      <c r="D367" s="1"/>
      <c r="E367" s="1"/>
      <c r="Q367" s="1" t="s">
        <v>418</v>
      </c>
    </row>
    <row r="368" spans="1:17" x14ac:dyDescent="0.25">
      <c r="A368" s="1"/>
      <c r="B368" s="1" t="s">
        <v>419</v>
      </c>
      <c r="C368" s="1"/>
      <c r="D368" s="1"/>
      <c r="E368" s="1"/>
      <c r="Q368" s="1" t="s">
        <v>419</v>
      </c>
    </row>
    <row r="369" spans="1:17" x14ac:dyDescent="0.25">
      <c r="A369" s="1"/>
      <c r="B369" s="1" t="s">
        <v>420</v>
      </c>
      <c r="C369" s="1"/>
      <c r="D369" s="1"/>
      <c r="E369" s="1"/>
      <c r="Q369" s="1" t="s">
        <v>420</v>
      </c>
    </row>
    <row r="370" spans="1:17" x14ac:dyDescent="0.25">
      <c r="A370" s="1"/>
      <c r="B370" s="1" t="s">
        <v>421</v>
      </c>
      <c r="C370" s="1"/>
      <c r="D370" s="1"/>
      <c r="E370" s="1"/>
      <c r="Q370" s="1" t="s">
        <v>421</v>
      </c>
    </row>
    <row r="371" spans="1:17" x14ac:dyDescent="0.25">
      <c r="A371" s="1"/>
      <c r="B371" s="1" t="s">
        <v>422</v>
      </c>
      <c r="C371" s="1"/>
      <c r="D371" s="1"/>
      <c r="E371" s="1"/>
      <c r="Q371" s="1" t="s">
        <v>422</v>
      </c>
    </row>
    <row r="372" spans="1:17" x14ac:dyDescent="0.25">
      <c r="A372" s="1"/>
      <c r="B372" s="1" t="s">
        <v>423</v>
      </c>
      <c r="C372" s="1"/>
      <c r="D372" s="1"/>
      <c r="E372" s="1"/>
      <c r="Q372" s="1" t="s">
        <v>423</v>
      </c>
    </row>
    <row r="373" spans="1:17" x14ac:dyDescent="0.25">
      <c r="A373" s="1"/>
      <c r="B373" s="1" t="s">
        <v>424</v>
      </c>
      <c r="C373" s="1"/>
      <c r="D373" s="1"/>
      <c r="E373" s="1"/>
      <c r="Q373" s="1" t="s">
        <v>424</v>
      </c>
    </row>
    <row r="374" spans="1:17" x14ac:dyDescent="0.25">
      <c r="A374" s="1"/>
      <c r="B374" s="1" t="s">
        <v>425</v>
      </c>
      <c r="C374" s="1"/>
      <c r="D374" s="1"/>
      <c r="E374" s="1"/>
      <c r="Q374" s="1" t="s">
        <v>425</v>
      </c>
    </row>
    <row r="375" spans="1:17" x14ac:dyDescent="0.25">
      <c r="A375" s="1"/>
      <c r="B375" s="1" t="s">
        <v>426</v>
      </c>
      <c r="C375" s="1"/>
      <c r="D375" s="1"/>
      <c r="E375" s="1"/>
      <c r="Q375" s="1" t="s">
        <v>426</v>
      </c>
    </row>
    <row r="376" spans="1:17" x14ac:dyDescent="0.25">
      <c r="A376" s="1"/>
      <c r="B376" s="1" t="s">
        <v>427</v>
      </c>
      <c r="C376" s="1"/>
      <c r="D376" s="1"/>
      <c r="E376" s="1"/>
      <c r="Q376" s="1" t="s">
        <v>427</v>
      </c>
    </row>
    <row r="377" spans="1:17" x14ac:dyDescent="0.25">
      <c r="A377" s="1"/>
      <c r="B377" s="1" t="s">
        <v>428</v>
      </c>
      <c r="C377" s="1"/>
      <c r="D377" s="1"/>
      <c r="E377" s="1"/>
      <c r="Q377" s="1" t="s">
        <v>428</v>
      </c>
    </row>
    <row r="378" spans="1:17" x14ac:dyDescent="0.25">
      <c r="A378" s="1"/>
      <c r="B378" s="1" t="s">
        <v>429</v>
      </c>
      <c r="C378" s="1"/>
      <c r="D378" s="1"/>
      <c r="E378" s="1"/>
      <c r="Q378" s="1" t="s">
        <v>429</v>
      </c>
    </row>
    <row r="379" spans="1:17" x14ac:dyDescent="0.25">
      <c r="A379" s="1"/>
      <c r="B379" s="1" t="s">
        <v>430</v>
      </c>
      <c r="C379" s="1"/>
      <c r="D379" s="1"/>
      <c r="E379" s="1"/>
      <c r="Q379" s="1" t="s">
        <v>430</v>
      </c>
    </row>
    <row r="380" spans="1:17" x14ac:dyDescent="0.25">
      <c r="A380" s="1"/>
      <c r="B380" s="1" t="s">
        <v>431</v>
      </c>
      <c r="C380" s="1"/>
      <c r="D380" s="1"/>
      <c r="E380" s="1"/>
      <c r="Q380" s="1" t="s">
        <v>431</v>
      </c>
    </row>
    <row r="381" spans="1:17" x14ac:dyDescent="0.25">
      <c r="A381" s="1"/>
      <c r="B381" s="1" t="s">
        <v>432</v>
      </c>
      <c r="C381" s="1"/>
      <c r="D381" s="1"/>
      <c r="E381" s="1"/>
      <c r="Q381" s="1" t="s">
        <v>432</v>
      </c>
    </row>
    <row r="382" spans="1:17" x14ac:dyDescent="0.25">
      <c r="A382" s="1"/>
      <c r="B382" s="1" t="s">
        <v>433</v>
      </c>
      <c r="C382" s="1"/>
      <c r="D382" s="1"/>
      <c r="E382" s="1"/>
      <c r="Q382" s="1" t="s">
        <v>433</v>
      </c>
    </row>
    <row r="383" spans="1:17" x14ac:dyDescent="0.25">
      <c r="A383" s="1"/>
      <c r="B383" s="1" t="s">
        <v>434</v>
      </c>
      <c r="C383" s="1"/>
      <c r="D383" s="1"/>
      <c r="E383" s="1"/>
      <c r="Q383" s="1" t="s">
        <v>434</v>
      </c>
    </row>
    <row r="384" spans="1:17" x14ac:dyDescent="0.25">
      <c r="A384" s="1"/>
      <c r="B384" s="1" t="s">
        <v>435</v>
      </c>
      <c r="C384" s="1"/>
      <c r="D384" s="1"/>
      <c r="E384" s="1"/>
      <c r="Q384" s="1" t="s">
        <v>435</v>
      </c>
    </row>
    <row r="385" spans="1:17" x14ac:dyDescent="0.25">
      <c r="A385" s="1"/>
      <c r="B385" s="1" t="s">
        <v>436</v>
      </c>
      <c r="C385" s="1"/>
      <c r="D385" s="1"/>
      <c r="E385" s="1"/>
      <c r="Q385" s="1" t="s">
        <v>436</v>
      </c>
    </row>
    <row r="386" spans="1:17" x14ac:dyDescent="0.25">
      <c r="A386" s="1"/>
      <c r="B386" s="1" t="s">
        <v>437</v>
      </c>
      <c r="C386" s="1"/>
      <c r="D386" s="1"/>
      <c r="E386" s="1"/>
      <c r="Q386" s="1" t="s">
        <v>437</v>
      </c>
    </row>
    <row r="387" spans="1:17" x14ac:dyDescent="0.25">
      <c r="A387" s="1"/>
      <c r="B387" s="1" t="s">
        <v>438</v>
      </c>
      <c r="C387" s="1"/>
      <c r="D387" s="1"/>
      <c r="E387" s="1"/>
      <c r="Q387" s="1" t="s">
        <v>438</v>
      </c>
    </row>
    <row r="388" spans="1:17" x14ac:dyDescent="0.25">
      <c r="A388" s="1"/>
      <c r="B388" s="1" t="s">
        <v>439</v>
      </c>
      <c r="C388" s="1"/>
      <c r="D388" s="1"/>
      <c r="E388" s="1"/>
      <c r="Q388" s="1" t="s">
        <v>439</v>
      </c>
    </row>
    <row r="389" spans="1:17" x14ac:dyDescent="0.25">
      <c r="A389" s="1"/>
      <c r="B389" s="1" t="s">
        <v>440</v>
      </c>
      <c r="C389" s="1"/>
      <c r="D389" s="1"/>
      <c r="E389" s="1"/>
      <c r="Q389" s="1" t="s">
        <v>440</v>
      </c>
    </row>
    <row r="390" spans="1:17" x14ac:dyDescent="0.25">
      <c r="A390" s="1"/>
      <c r="B390" s="28" t="s">
        <v>8655</v>
      </c>
      <c r="C390" s="1"/>
      <c r="D390" s="1"/>
      <c r="E390" s="1"/>
      <c r="Q390" s="28" t="s">
        <v>8655</v>
      </c>
    </row>
    <row r="391" spans="1:17" x14ac:dyDescent="0.25">
      <c r="A391" s="28"/>
      <c r="B391" s="1" t="s">
        <v>441</v>
      </c>
      <c r="C391" s="28"/>
      <c r="D391" s="28"/>
      <c r="E391" s="28"/>
      <c r="Q391" s="1" t="s">
        <v>441</v>
      </c>
    </row>
    <row r="392" spans="1:17" x14ac:dyDescent="0.25">
      <c r="A392" s="1"/>
      <c r="B392" s="1" t="s">
        <v>442</v>
      </c>
      <c r="C392" s="1"/>
      <c r="D392" s="1"/>
      <c r="E392" s="1"/>
      <c r="Q392" s="1" t="s">
        <v>442</v>
      </c>
    </row>
    <row r="393" spans="1:17" x14ac:dyDescent="0.25">
      <c r="A393" s="1"/>
      <c r="B393" s="1" t="s">
        <v>443</v>
      </c>
      <c r="C393" s="1"/>
      <c r="D393" s="1"/>
      <c r="E393" s="1"/>
      <c r="Q393" s="1" t="s">
        <v>443</v>
      </c>
    </row>
    <row r="394" spans="1:17" x14ac:dyDescent="0.25">
      <c r="A394" s="1"/>
      <c r="B394" s="1" t="s">
        <v>444</v>
      </c>
      <c r="C394" s="1"/>
      <c r="D394" s="1"/>
      <c r="E394" s="1"/>
      <c r="Q394" s="1" t="s">
        <v>444</v>
      </c>
    </row>
    <row r="395" spans="1:17" x14ac:dyDescent="0.25">
      <c r="A395" s="1"/>
      <c r="B395" s="1" t="s">
        <v>445</v>
      </c>
      <c r="C395" s="1"/>
      <c r="D395" s="1"/>
      <c r="E395" s="1"/>
      <c r="Q395" s="1" t="s">
        <v>445</v>
      </c>
    </row>
    <row r="396" spans="1:17" x14ac:dyDescent="0.25">
      <c r="A396" s="1"/>
      <c r="B396" s="1" t="s">
        <v>446</v>
      </c>
      <c r="C396" s="1"/>
      <c r="D396" s="1"/>
      <c r="E396" s="1"/>
      <c r="Q396" s="1" t="s">
        <v>446</v>
      </c>
    </row>
    <row r="397" spans="1:17" x14ac:dyDescent="0.25">
      <c r="A397" s="1"/>
      <c r="B397" s="1" t="s">
        <v>447</v>
      </c>
      <c r="C397" s="1"/>
      <c r="D397" s="1"/>
      <c r="E397" s="1"/>
      <c r="Q397" s="1" t="s">
        <v>447</v>
      </c>
    </row>
    <row r="398" spans="1:17" x14ac:dyDescent="0.25">
      <c r="A398" s="1"/>
      <c r="B398" s="1" t="s">
        <v>448</v>
      </c>
      <c r="C398" s="1"/>
      <c r="D398" s="1"/>
      <c r="E398" s="1"/>
      <c r="Q398" s="1" t="s">
        <v>448</v>
      </c>
    </row>
    <row r="399" spans="1:17" x14ac:dyDescent="0.25">
      <c r="A399" s="1"/>
      <c r="B399" s="1" t="s">
        <v>449</v>
      </c>
      <c r="C399" s="1"/>
      <c r="D399" s="1"/>
      <c r="E399" s="1"/>
      <c r="Q399" s="1" t="s">
        <v>449</v>
      </c>
    </row>
    <row r="400" spans="1:17" x14ac:dyDescent="0.25">
      <c r="A400" s="1"/>
      <c r="B400" s="1" t="s">
        <v>450</v>
      </c>
      <c r="C400" s="1"/>
      <c r="D400" s="1"/>
      <c r="E400" s="1"/>
      <c r="Q400" s="1" t="s">
        <v>450</v>
      </c>
    </row>
    <row r="401" spans="1:17" x14ac:dyDescent="0.25">
      <c r="A401" s="1"/>
      <c r="B401" s="1" t="s">
        <v>451</v>
      </c>
      <c r="C401" s="1"/>
      <c r="D401" s="1"/>
      <c r="E401" s="1"/>
      <c r="Q401" s="1" t="s">
        <v>451</v>
      </c>
    </row>
    <row r="402" spans="1:17" x14ac:dyDescent="0.25">
      <c r="A402" s="1"/>
      <c r="B402" s="1" t="s">
        <v>452</v>
      </c>
      <c r="C402" s="1"/>
      <c r="D402" s="1"/>
      <c r="E402" s="1"/>
      <c r="Q402" s="1" t="s">
        <v>452</v>
      </c>
    </row>
    <row r="403" spans="1:17" x14ac:dyDescent="0.25">
      <c r="A403" s="1"/>
      <c r="B403" s="1" t="s">
        <v>453</v>
      </c>
      <c r="C403" s="1"/>
      <c r="D403" s="1"/>
      <c r="E403" s="1"/>
      <c r="Q403" s="1" t="s">
        <v>453</v>
      </c>
    </row>
    <row r="404" spans="1:17" x14ac:dyDescent="0.25">
      <c r="A404" s="1"/>
      <c r="B404" s="1" t="s">
        <v>454</v>
      </c>
      <c r="C404" s="1"/>
      <c r="D404" s="1"/>
      <c r="E404" s="1"/>
      <c r="Q404" s="1" t="s">
        <v>454</v>
      </c>
    </row>
    <row r="405" spans="1:17" x14ac:dyDescent="0.25">
      <c r="A405" s="1"/>
      <c r="B405" s="1" t="s">
        <v>455</v>
      </c>
      <c r="C405" s="1"/>
      <c r="D405" s="1"/>
      <c r="E405" s="1"/>
      <c r="Q405" s="1" t="s">
        <v>455</v>
      </c>
    </row>
    <row r="406" spans="1:17" x14ac:dyDescent="0.25">
      <c r="A406" s="1"/>
      <c r="B406" s="1" t="s">
        <v>456</v>
      </c>
      <c r="C406" s="1"/>
      <c r="D406" s="1"/>
      <c r="E406" s="1"/>
      <c r="Q406" s="1" t="s">
        <v>456</v>
      </c>
    </row>
    <row r="407" spans="1:17" x14ac:dyDescent="0.25">
      <c r="A407" s="1"/>
      <c r="B407" s="1" t="s">
        <v>457</v>
      </c>
      <c r="C407" s="1"/>
      <c r="D407" s="1"/>
      <c r="E407" s="1"/>
      <c r="Q407" s="1" t="s">
        <v>457</v>
      </c>
    </row>
    <row r="408" spans="1:17" x14ac:dyDescent="0.25">
      <c r="A408" s="1"/>
      <c r="B408" s="1" t="s">
        <v>458</v>
      </c>
      <c r="C408" s="1"/>
      <c r="D408" s="1"/>
      <c r="E408" s="1"/>
      <c r="Q408" s="1" t="s">
        <v>458</v>
      </c>
    </row>
    <row r="409" spans="1:17" x14ac:dyDescent="0.25">
      <c r="A409" s="1"/>
      <c r="B409" s="1" t="s">
        <v>459</v>
      </c>
      <c r="C409" s="1"/>
      <c r="D409" s="1"/>
      <c r="E409" s="1"/>
      <c r="Q409" s="1" t="s">
        <v>459</v>
      </c>
    </row>
    <row r="410" spans="1:17" x14ac:dyDescent="0.25">
      <c r="A410" s="1"/>
      <c r="B410" s="28" t="s">
        <v>8656</v>
      </c>
      <c r="C410" s="1"/>
      <c r="D410" s="1"/>
      <c r="E410" s="1"/>
      <c r="Q410" s="28" t="s">
        <v>8656</v>
      </c>
    </row>
    <row r="411" spans="1:17" x14ac:dyDescent="0.25">
      <c r="A411" s="28"/>
      <c r="B411" s="1" t="s">
        <v>460</v>
      </c>
      <c r="C411" s="28"/>
      <c r="D411" s="28"/>
      <c r="E411" s="28"/>
      <c r="Q411" s="1" t="s">
        <v>460</v>
      </c>
    </row>
    <row r="412" spans="1:17" x14ac:dyDescent="0.25">
      <c r="A412" s="1"/>
      <c r="B412" s="1" t="s">
        <v>461</v>
      </c>
      <c r="C412" s="1"/>
      <c r="D412" s="1"/>
      <c r="E412" s="1"/>
      <c r="Q412" s="1" t="s">
        <v>461</v>
      </c>
    </row>
    <row r="413" spans="1:17" x14ac:dyDescent="0.25">
      <c r="A413" s="1"/>
      <c r="B413" s="1" t="s">
        <v>462</v>
      </c>
      <c r="C413" s="1"/>
      <c r="D413" s="1"/>
      <c r="E413" s="1"/>
      <c r="Q413" s="1" t="s">
        <v>462</v>
      </c>
    </row>
    <row r="414" spans="1:17" x14ac:dyDescent="0.25">
      <c r="A414" s="1"/>
      <c r="B414" s="1" t="s">
        <v>463</v>
      </c>
      <c r="C414" s="1"/>
      <c r="D414" s="1"/>
      <c r="E414" s="1"/>
      <c r="Q414" s="1" t="s">
        <v>463</v>
      </c>
    </row>
    <row r="415" spans="1:17" x14ac:dyDescent="0.25">
      <c r="A415" s="1"/>
      <c r="B415" s="1" t="s">
        <v>464</v>
      </c>
      <c r="C415" s="1"/>
      <c r="D415" s="1"/>
      <c r="E415" s="1"/>
      <c r="Q415" s="1" t="s">
        <v>464</v>
      </c>
    </row>
    <row r="416" spans="1:17" x14ac:dyDescent="0.25">
      <c r="A416" s="1"/>
      <c r="B416" s="1" t="s">
        <v>465</v>
      </c>
      <c r="C416" s="1"/>
      <c r="D416" s="1"/>
      <c r="E416" s="1"/>
      <c r="Q416" s="1" t="s">
        <v>465</v>
      </c>
    </row>
    <row r="417" spans="1:17" x14ac:dyDescent="0.25">
      <c r="A417" s="1"/>
      <c r="B417" s="1" t="s">
        <v>466</v>
      </c>
      <c r="C417" s="1"/>
      <c r="D417" s="1"/>
      <c r="E417" s="1"/>
      <c r="Q417" s="1" t="s">
        <v>466</v>
      </c>
    </row>
    <row r="418" spans="1:17" x14ac:dyDescent="0.25">
      <c r="A418" s="1"/>
      <c r="B418" s="1" t="s">
        <v>467</v>
      </c>
      <c r="C418" s="1"/>
      <c r="D418" s="1"/>
      <c r="E418" s="1"/>
      <c r="Q418" s="1" t="s">
        <v>467</v>
      </c>
    </row>
    <row r="419" spans="1:17" x14ac:dyDescent="0.25">
      <c r="A419" s="1"/>
      <c r="B419" s="1" t="s">
        <v>468</v>
      </c>
      <c r="C419" s="1"/>
      <c r="D419" s="1"/>
      <c r="E419" s="1"/>
      <c r="Q419" s="1" t="s">
        <v>468</v>
      </c>
    </row>
    <row r="420" spans="1:17" x14ac:dyDescent="0.25">
      <c r="A420" s="1"/>
      <c r="B420" s="1" t="s">
        <v>469</v>
      </c>
      <c r="C420" s="1"/>
      <c r="D420" s="1"/>
      <c r="E420" s="1"/>
      <c r="Q420" s="1" t="s">
        <v>469</v>
      </c>
    </row>
    <row r="421" spans="1:17" x14ac:dyDescent="0.25">
      <c r="A421" s="1"/>
      <c r="B421" s="1" t="s">
        <v>470</v>
      </c>
      <c r="C421" s="1"/>
      <c r="D421" s="1"/>
      <c r="E421" s="1"/>
      <c r="Q421" s="1" t="s">
        <v>470</v>
      </c>
    </row>
    <row r="422" spans="1:17" x14ac:dyDescent="0.25">
      <c r="A422" s="1"/>
      <c r="B422" s="1" t="s">
        <v>471</v>
      </c>
      <c r="C422" s="1"/>
      <c r="D422" s="1"/>
      <c r="E422" s="1"/>
      <c r="Q422" s="1" t="s">
        <v>471</v>
      </c>
    </row>
    <row r="423" spans="1:17" x14ac:dyDescent="0.25">
      <c r="A423" s="1"/>
      <c r="B423" s="1" t="s">
        <v>472</v>
      </c>
      <c r="C423" s="1"/>
      <c r="D423" s="1"/>
      <c r="E423" s="1"/>
      <c r="Q423" s="1" t="s">
        <v>472</v>
      </c>
    </row>
    <row r="424" spans="1:17" x14ac:dyDescent="0.25">
      <c r="A424" s="1"/>
      <c r="B424" s="1" t="s">
        <v>473</v>
      </c>
      <c r="C424" s="1"/>
      <c r="D424" s="1"/>
      <c r="E424" s="1"/>
      <c r="Q424" s="1" t="s">
        <v>473</v>
      </c>
    </row>
    <row r="425" spans="1:17" x14ac:dyDescent="0.25">
      <c r="A425" s="1"/>
      <c r="B425" s="1" t="s">
        <v>474</v>
      </c>
      <c r="C425" s="1"/>
      <c r="D425" s="1"/>
      <c r="E425" s="1"/>
      <c r="Q425" s="1" t="s">
        <v>474</v>
      </c>
    </row>
    <row r="426" spans="1:17" x14ac:dyDescent="0.25">
      <c r="A426" s="1"/>
      <c r="B426" s="1" t="s">
        <v>475</v>
      </c>
      <c r="C426" s="1"/>
      <c r="D426" s="1"/>
      <c r="E426" s="1"/>
      <c r="Q426" s="1" t="s">
        <v>475</v>
      </c>
    </row>
    <row r="427" spans="1:17" x14ac:dyDescent="0.25">
      <c r="A427" s="1"/>
      <c r="B427" s="1" t="s">
        <v>476</v>
      </c>
      <c r="C427" s="1"/>
      <c r="D427" s="1"/>
      <c r="E427" s="1"/>
      <c r="Q427" s="1" t="s">
        <v>476</v>
      </c>
    </row>
    <row r="428" spans="1:17" x14ac:dyDescent="0.25">
      <c r="A428" s="1"/>
      <c r="B428" s="1" t="s">
        <v>477</v>
      </c>
      <c r="C428" s="1"/>
      <c r="D428" s="1"/>
      <c r="E428" s="1"/>
      <c r="Q428" s="1" t="s">
        <v>477</v>
      </c>
    </row>
    <row r="429" spans="1:17" x14ac:dyDescent="0.25">
      <c r="A429" s="1"/>
      <c r="B429" s="1" t="s">
        <v>478</v>
      </c>
      <c r="C429" s="1"/>
      <c r="D429" s="1"/>
      <c r="E429" s="1"/>
      <c r="Q429" s="1" t="s">
        <v>478</v>
      </c>
    </row>
    <row r="430" spans="1:17" x14ac:dyDescent="0.25">
      <c r="A430" s="1"/>
      <c r="B430" s="1" t="s">
        <v>479</v>
      </c>
      <c r="C430" s="1"/>
      <c r="D430" s="1"/>
      <c r="E430" s="1"/>
      <c r="Q430" s="1" t="s">
        <v>479</v>
      </c>
    </row>
    <row r="431" spans="1:17" x14ac:dyDescent="0.25">
      <c r="A431" s="1"/>
      <c r="B431" s="1" t="s">
        <v>480</v>
      </c>
      <c r="C431" s="1"/>
      <c r="D431" s="1"/>
      <c r="E431" s="1"/>
      <c r="Q431" s="1" t="s">
        <v>480</v>
      </c>
    </row>
    <row r="432" spans="1:17" x14ac:dyDescent="0.25">
      <c r="A432" s="1"/>
      <c r="B432" s="1" t="s">
        <v>481</v>
      </c>
      <c r="C432" s="1"/>
      <c r="D432" s="1"/>
      <c r="E432" s="1"/>
      <c r="Q432" s="1" t="s">
        <v>481</v>
      </c>
    </row>
    <row r="433" spans="1:17" x14ac:dyDescent="0.25">
      <c r="A433" s="1"/>
      <c r="B433" s="1" t="s">
        <v>482</v>
      </c>
      <c r="C433" s="1"/>
      <c r="D433" s="1"/>
      <c r="E433" s="1"/>
      <c r="Q433" s="1" t="s">
        <v>482</v>
      </c>
    </row>
    <row r="434" spans="1:17" x14ac:dyDescent="0.25">
      <c r="A434" s="1"/>
      <c r="B434" s="1" t="s">
        <v>483</v>
      </c>
      <c r="C434" s="1"/>
      <c r="D434" s="1"/>
      <c r="E434" s="1"/>
      <c r="Q434" s="1" t="s">
        <v>483</v>
      </c>
    </row>
    <row r="435" spans="1:17" x14ac:dyDescent="0.25">
      <c r="A435" s="1"/>
      <c r="B435" s="1" t="s">
        <v>484</v>
      </c>
      <c r="C435" s="1"/>
      <c r="D435" s="1"/>
      <c r="E435" s="1"/>
      <c r="Q435" s="1" t="s">
        <v>484</v>
      </c>
    </row>
    <row r="436" spans="1:17" x14ac:dyDescent="0.25">
      <c r="A436" s="1"/>
      <c r="B436" s="1" t="s">
        <v>485</v>
      </c>
      <c r="C436" s="1"/>
      <c r="D436" s="1"/>
      <c r="E436" s="1"/>
      <c r="Q436" s="1" t="s">
        <v>485</v>
      </c>
    </row>
    <row r="437" spans="1:17" x14ac:dyDescent="0.25">
      <c r="A437" s="1"/>
      <c r="B437" s="1" t="s">
        <v>486</v>
      </c>
      <c r="C437" s="1"/>
      <c r="D437" s="1"/>
      <c r="E437" s="1"/>
      <c r="Q437" s="1" t="s">
        <v>486</v>
      </c>
    </row>
    <row r="438" spans="1:17" x14ac:dyDescent="0.25">
      <c r="A438" s="1"/>
      <c r="B438" s="1" t="s">
        <v>487</v>
      </c>
      <c r="C438" s="1"/>
      <c r="D438" s="1"/>
      <c r="E438" s="1"/>
      <c r="Q438" s="1" t="s">
        <v>487</v>
      </c>
    </row>
    <row r="439" spans="1:17" x14ac:dyDescent="0.25">
      <c r="A439" s="1"/>
      <c r="B439" s="1" t="s">
        <v>488</v>
      </c>
      <c r="C439" s="1"/>
      <c r="D439" s="1"/>
      <c r="E439" s="1"/>
      <c r="Q439" s="1" t="s">
        <v>488</v>
      </c>
    </row>
    <row r="440" spans="1:17" x14ac:dyDescent="0.25">
      <c r="A440" s="1"/>
      <c r="B440" s="1" t="s">
        <v>489</v>
      </c>
      <c r="C440" s="1"/>
      <c r="D440" s="1"/>
      <c r="E440" s="1"/>
      <c r="Q440" s="1" t="s">
        <v>489</v>
      </c>
    </row>
    <row r="441" spans="1:17" x14ac:dyDescent="0.25">
      <c r="A441" s="1"/>
      <c r="B441" s="1" t="s">
        <v>490</v>
      </c>
      <c r="C441" s="1"/>
      <c r="D441" s="1"/>
      <c r="E441" s="1"/>
      <c r="Q441" s="1" t="s">
        <v>490</v>
      </c>
    </row>
    <row r="442" spans="1:17" x14ac:dyDescent="0.25">
      <c r="A442" s="1"/>
      <c r="B442" s="1" t="s">
        <v>491</v>
      </c>
      <c r="C442" s="1"/>
      <c r="D442" s="1"/>
      <c r="E442" s="1"/>
      <c r="Q442" s="1" t="s">
        <v>491</v>
      </c>
    </row>
    <row r="443" spans="1:17" x14ac:dyDescent="0.25">
      <c r="A443" s="1"/>
      <c r="B443" s="1" t="s">
        <v>492</v>
      </c>
      <c r="C443" s="1"/>
      <c r="D443" s="1"/>
      <c r="E443" s="1"/>
      <c r="Q443" s="1" t="s">
        <v>492</v>
      </c>
    </row>
    <row r="444" spans="1:17" x14ac:dyDescent="0.25">
      <c r="A444" s="1"/>
      <c r="B444" s="1" t="s">
        <v>493</v>
      </c>
      <c r="C444" s="1"/>
      <c r="D444" s="1"/>
      <c r="E444" s="1"/>
      <c r="Q444" s="1" t="s">
        <v>493</v>
      </c>
    </row>
    <row r="445" spans="1:17" x14ac:dyDescent="0.25">
      <c r="A445" s="1"/>
      <c r="B445" s="1" t="s">
        <v>494</v>
      </c>
      <c r="C445" s="1"/>
      <c r="D445" s="1"/>
      <c r="E445" s="1"/>
      <c r="Q445" s="1" t="s">
        <v>494</v>
      </c>
    </row>
    <row r="446" spans="1:17" x14ac:dyDescent="0.25">
      <c r="A446" s="1"/>
      <c r="B446" s="1" t="s">
        <v>495</v>
      </c>
      <c r="C446" s="1"/>
      <c r="D446" s="1"/>
      <c r="E446" s="1"/>
      <c r="Q446" s="1" t="s">
        <v>495</v>
      </c>
    </row>
    <row r="447" spans="1:17" x14ac:dyDescent="0.25">
      <c r="A447" s="1"/>
      <c r="B447" s="1" t="s">
        <v>496</v>
      </c>
      <c r="C447" s="1"/>
      <c r="D447" s="1"/>
      <c r="E447" s="1"/>
      <c r="Q447" s="1" t="s">
        <v>496</v>
      </c>
    </row>
    <row r="448" spans="1:17" x14ac:dyDescent="0.25">
      <c r="A448" s="1"/>
      <c r="B448" s="1" t="s">
        <v>497</v>
      </c>
      <c r="C448" s="1"/>
      <c r="D448" s="1"/>
      <c r="E448" s="1"/>
      <c r="Q448" s="1" t="s">
        <v>497</v>
      </c>
    </row>
    <row r="449" spans="1:17" x14ac:dyDescent="0.25">
      <c r="A449" s="1"/>
      <c r="B449" s="1" t="s">
        <v>498</v>
      </c>
      <c r="C449" s="1"/>
      <c r="D449" s="1"/>
      <c r="E449" s="1"/>
      <c r="Q449" s="1" t="s">
        <v>498</v>
      </c>
    </row>
    <row r="450" spans="1:17" x14ac:dyDescent="0.25">
      <c r="A450" s="1"/>
      <c r="B450" s="1" t="s">
        <v>499</v>
      </c>
      <c r="C450" s="1"/>
      <c r="D450" s="1"/>
      <c r="E450" s="1"/>
      <c r="Q450" s="1" t="s">
        <v>499</v>
      </c>
    </row>
    <row r="451" spans="1:17" x14ac:dyDescent="0.25">
      <c r="A451" s="1"/>
      <c r="B451" s="28" t="s">
        <v>500</v>
      </c>
      <c r="C451" s="1"/>
      <c r="D451" s="1"/>
      <c r="E451" s="1"/>
      <c r="Q451" s="28" t="s">
        <v>500</v>
      </c>
    </row>
    <row r="452" spans="1:17" x14ac:dyDescent="0.25">
      <c r="A452" s="28"/>
      <c r="B452" s="1" t="s">
        <v>717</v>
      </c>
      <c r="C452" s="28"/>
      <c r="D452" s="28"/>
      <c r="E452" s="28"/>
      <c r="Q452" s="1" t="s">
        <v>717</v>
      </c>
    </row>
    <row r="453" spans="1:17" x14ac:dyDescent="0.25">
      <c r="A453" s="1"/>
      <c r="B453" s="1" t="s">
        <v>501</v>
      </c>
      <c r="C453" s="1"/>
      <c r="D453" s="1"/>
      <c r="E453" s="1"/>
      <c r="Q453" s="1" t="s">
        <v>501</v>
      </c>
    </row>
    <row r="454" spans="1:17" x14ac:dyDescent="0.25">
      <c r="A454" s="1"/>
      <c r="B454" s="1" t="s">
        <v>502</v>
      </c>
      <c r="C454" s="1"/>
      <c r="D454" s="1"/>
      <c r="E454" s="1"/>
      <c r="Q454" s="1" t="s">
        <v>502</v>
      </c>
    </row>
    <row r="455" spans="1:17" x14ac:dyDescent="0.25">
      <c r="A455" s="1"/>
      <c r="B455" s="1" t="s">
        <v>503</v>
      </c>
      <c r="C455" s="1"/>
      <c r="D455" s="1"/>
      <c r="E455" s="1"/>
      <c r="Q455" s="1" t="s">
        <v>503</v>
      </c>
    </row>
    <row r="456" spans="1:17" x14ac:dyDescent="0.25">
      <c r="A456" s="1"/>
      <c r="B456" s="1" t="s">
        <v>504</v>
      </c>
      <c r="C456" s="1"/>
      <c r="D456" s="1"/>
      <c r="E456" s="1"/>
      <c r="Q456" s="1" t="s">
        <v>504</v>
      </c>
    </row>
    <row r="457" spans="1:17" x14ac:dyDescent="0.25">
      <c r="A457" s="1"/>
      <c r="B457" s="1" t="s">
        <v>505</v>
      </c>
      <c r="C457" s="1"/>
      <c r="D457" s="1"/>
      <c r="E457" s="1"/>
      <c r="Q457" s="1" t="s">
        <v>505</v>
      </c>
    </row>
    <row r="458" spans="1:17" x14ac:dyDescent="0.25">
      <c r="A458" s="1"/>
      <c r="B458" s="1" t="s">
        <v>718</v>
      </c>
      <c r="C458" s="1"/>
      <c r="D458" s="1"/>
      <c r="E458" s="1"/>
      <c r="Q458" s="1" t="s">
        <v>718</v>
      </c>
    </row>
    <row r="459" spans="1:17" x14ac:dyDescent="0.25">
      <c r="A459" s="1"/>
      <c r="B459" s="1" t="s">
        <v>506</v>
      </c>
      <c r="C459" s="1"/>
      <c r="D459" s="1"/>
      <c r="E459" s="1"/>
      <c r="Q459" s="1" t="s">
        <v>506</v>
      </c>
    </row>
    <row r="460" spans="1:17" x14ac:dyDescent="0.25">
      <c r="A460" s="1"/>
      <c r="B460" s="1" t="s">
        <v>507</v>
      </c>
      <c r="C460" s="1"/>
      <c r="D460" s="1"/>
      <c r="E460" s="1"/>
      <c r="Q460" s="1" t="s">
        <v>507</v>
      </c>
    </row>
    <row r="461" spans="1:17" x14ac:dyDescent="0.25">
      <c r="A461" s="1"/>
      <c r="B461" s="1" t="s">
        <v>508</v>
      </c>
      <c r="C461" s="1"/>
      <c r="D461" s="1"/>
      <c r="E461" s="1"/>
      <c r="Q461" s="1" t="s">
        <v>508</v>
      </c>
    </row>
    <row r="462" spans="1:17" x14ac:dyDescent="0.25">
      <c r="A462" s="1"/>
      <c r="B462" s="1" t="s">
        <v>509</v>
      </c>
      <c r="C462" s="1"/>
      <c r="D462" s="1"/>
      <c r="E462" s="1"/>
      <c r="Q462" s="1" t="s">
        <v>509</v>
      </c>
    </row>
    <row r="463" spans="1:17" x14ac:dyDescent="0.25">
      <c r="A463" s="1"/>
      <c r="B463" s="1" t="s">
        <v>510</v>
      </c>
      <c r="C463" s="1"/>
      <c r="D463" s="1"/>
      <c r="E463" s="1"/>
      <c r="Q463" s="1" t="s">
        <v>510</v>
      </c>
    </row>
    <row r="464" spans="1:17" x14ac:dyDescent="0.25">
      <c r="A464" s="1"/>
      <c r="B464" s="1" t="s">
        <v>511</v>
      </c>
      <c r="C464" s="1"/>
      <c r="D464" s="1"/>
      <c r="E464" s="1"/>
      <c r="Q464" s="1" t="s">
        <v>511</v>
      </c>
    </row>
    <row r="465" spans="1:17" x14ac:dyDescent="0.25">
      <c r="A465" s="1"/>
      <c r="B465" s="1" t="s">
        <v>512</v>
      </c>
      <c r="C465" s="1"/>
      <c r="D465" s="1"/>
      <c r="E465" s="1"/>
      <c r="Q465" s="1" t="s">
        <v>512</v>
      </c>
    </row>
    <row r="466" spans="1:17" x14ac:dyDescent="0.25">
      <c r="A466" s="1"/>
      <c r="B466" s="1" t="s">
        <v>513</v>
      </c>
      <c r="C466" s="1"/>
      <c r="D466" s="1"/>
      <c r="E466" s="1"/>
      <c r="Q466" s="1" t="s">
        <v>513</v>
      </c>
    </row>
    <row r="467" spans="1:17" x14ac:dyDescent="0.25">
      <c r="A467" s="1"/>
      <c r="B467" s="1" t="s">
        <v>514</v>
      </c>
      <c r="C467" s="1"/>
      <c r="D467" s="1"/>
      <c r="E467" s="1"/>
      <c r="Q467" s="1" t="s">
        <v>514</v>
      </c>
    </row>
    <row r="468" spans="1:17" x14ac:dyDescent="0.25">
      <c r="A468" s="1"/>
      <c r="B468" s="1" t="s">
        <v>515</v>
      </c>
      <c r="C468" s="1"/>
      <c r="D468" s="1"/>
      <c r="E468" s="1"/>
      <c r="Q468" s="1" t="s">
        <v>515</v>
      </c>
    </row>
    <row r="469" spans="1:17" x14ac:dyDescent="0.25">
      <c r="A469" s="1"/>
      <c r="B469" s="1" t="s">
        <v>516</v>
      </c>
      <c r="C469" s="1"/>
      <c r="D469" s="1"/>
      <c r="E469" s="1"/>
      <c r="Q469" s="1" t="s">
        <v>516</v>
      </c>
    </row>
    <row r="470" spans="1:17" x14ac:dyDescent="0.25">
      <c r="A470" s="1"/>
      <c r="B470" s="1" t="s">
        <v>517</v>
      </c>
      <c r="C470" s="1"/>
      <c r="D470" s="1"/>
      <c r="E470" s="1"/>
      <c r="Q470" s="1" t="s">
        <v>517</v>
      </c>
    </row>
    <row r="471" spans="1:17" x14ac:dyDescent="0.25">
      <c r="A471" s="1"/>
      <c r="B471" s="1" t="s">
        <v>518</v>
      </c>
      <c r="C471" s="1"/>
      <c r="D471" s="1"/>
      <c r="E471" s="1"/>
      <c r="Q471" s="1" t="s">
        <v>518</v>
      </c>
    </row>
    <row r="472" spans="1:17" x14ac:dyDescent="0.25">
      <c r="A472" s="1"/>
      <c r="B472" s="1" t="s">
        <v>519</v>
      </c>
      <c r="C472" s="1"/>
      <c r="D472" s="1"/>
      <c r="E472" s="1"/>
      <c r="Q472" s="1" t="s">
        <v>519</v>
      </c>
    </row>
    <row r="473" spans="1:17" x14ac:dyDescent="0.25">
      <c r="A473" s="1"/>
      <c r="B473" s="1" t="s">
        <v>520</v>
      </c>
      <c r="C473" s="1"/>
      <c r="D473" s="1"/>
      <c r="E473" s="1"/>
      <c r="Q473" s="1" t="s">
        <v>520</v>
      </c>
    </row>
    <row r="474" spans="1:17" x14ac:dyDescent="0.25">
      <c r="A474" s="1"/>
      <c r="B474" s="1" t="s">
        <v>719</v>
      </c>
      <c r="C474" s="1"/>
      <c r="D474" s="1"/>
      <c r="E474" s="1"/>
      <c r="Q474" s="1" t="s">
        <v>719</v>
      </c>
    </row>
    <row r="475" spans="1:17" x14ac:dyDescent="0.25">
      <c r="A475" s="1"/>
      <c r="B475" s="1" t="s">
        <v>521</v>
      </c>
      <c r="C475" s="1"/>
      <c r="D475" s="1"/>
      <c r="E475" s="1"/>
      <c r="Q475" s="1" t="s">
        <v>521</v>
      </c>
    </row>
    <row r="476" spans="1:17" x14ac:dyDescent="0.25">
      <c r="A476" s="1"/>
      <c r="B476" s="1" t="s">
        <v>522</v>
      </c>
      <c r="C476" s="1"/>
      <c r="D476" s="1"/>
      <c r="E476" s="1"/>
      <c r="Q476" s="1" t="s">
        <v>522</v>
      </c>
    </row>
    <row r="477" spans="1:17" x14ac:dyDescent="0.25">
      <c r="A477" s="1"/>
      <c r="B477" s="1" t="s">
        <v>720</v>
      </c>
      <c r="C477" s="1"/>
      <c r="D477" s="1"/>
      <c r="E477" s="1"/>
      <c r="Q477" s="1" t="s">
        <v>720</v>
      </c>
    </row>
    <row r="478" spans="1:17" x14ac:dyDescent="0.25">
      <c r="A478" s="1"/>
      <c r="B478" s="1" t="s">
        <v>523</v>
      </c>
      <c r="C478" s="1"/>
      <c r="D478" s="1"/>
      <c r="E478" s="1"/>
      <c r="Q478" s="1" t="s">
        <v>523</v>
      </c>
    </row>
    <row r="479" spans="1:17" x14ac:dyDescent="0.25">
      <c r="A479" s="1"/>
      <c r="B479" s="1" t="s">
        <v>524</v>
      </c>
      <c r="C479" s="1"/>
      <c r="D479" s="1"/>
      <c r="E479" s="1"/>
      <c r="Q479" s="1" t="s">
        <v>524</v>
      </c>
    </row>
    <row r="480" spans="1:17" x14ac:dyDescent="0.25">
      <c r="A480" s="1"/>
      <c r="B480" s="1" t="s">
        <v>525</v>
      </c>
      <c r="C480" s="1"/>
      <c r="D480" s="1"/>
      <c r="E480" s="1"/>
      <c r="Q480" s="1" t="s">
        <v>525</v>
      </c>
    </row>
    <row r="481" spans="1:17" x14ac:dyDescent="0.25">
      <c r="A481" s="1"/>
      <c r="B481" s="1" t="s">
        <v>526</v>
      </c>
      <c r="C481" s="1"/>
      <c r="D481" s="1"/>
      <c r="E481" s="1"/>
      <c r="Q481" s="1" t="s">
        <v>526</v>
      </c>
    </row>
    <row r="482" spans="1:17" x14ac:dyDescent="0.25">
      <c r="A482" s="1"/>
      <c r="B482" s="1" t="s">
        <v>527</v>
      </c>
      <c r="C482" s="1"/>
      <c r="D482" s="1"/>
      <c r="E482" s="1"/>
      <c r="Q482" s="1" t="s">
        <v>527</v>
      </c>
    </row>
    <row r="483" spans="1:17" x14ac:dyDescent="0.25">
      <c r="A483" s="1"/>
      <c r="B483" s="1" t="s">
        <v>528</v>
      </c>
      <c r="C483" s="1"/>
      <c r="D483" s="1"/>
      <c r="E483" s="1"/>
      <c r="Q483" s="1" t="s">
        <v>528</v>
      </c>
    </row>
    <row r="484" spans="1:17" x14ac:dyDescent="0.25">
      <c r="A484" s="1"/>
      <c r="B484" s="1" t="s">
        <v>529</v>
      </c>
      <c r="C484" s="1"/>
      <c r="D484" s="1"/>
      <c r="E484" s="1"/>
      <c r="Q484" s="1" t="s">
        <v>529</v>
      </c>
    </row>
    <row r="485" spans="1:17" x14ac:dyDescent="0.25">
      <c r="A485" s="1"/>
      <c r="B485" s="1" t="s">
        <v>530</v>
      </c>
      <c r="C485" s="1"/>
      <c r="D485" s="1"/>
      <c r="E485" s="1"/>
      <c r="Q485" s="1" t="s">
        <v>530</v>
      </c>
    </row>
    <row r="486" spans="1:17" x14ac:dyDescent="0.25">
      <c r="A486" s="1"/>
      <c r="B486" s="1" t="s">
        <v>721</v>
      </c>
      <c r="C486" s="1"/>
      <c r="D486" s="1"/>
      <c r="E486" s="1"/>
      <c r="Q486" s="1" t="s">
        <v>721</v>
      </c>
    </row>
    <row r="487" spans="1:17" x14ac:dyDescent="0.25">
      <c r="A487" s="1"/>
      <c r="B487" s="1" t="s">
        <v>531</v>
      </c>
      <c r="C487" s="1"/>
      <c r="D487" s="1"/>
      <c r="E487" s="1"/>
      <c r="Q487" s="1" t="s">
        <v>531</v>
      </c>
    </row>
    <row r="488" spans="1:17" x14ac:dyDescent="0.25">
      <c r="A488" s="1"/>
      <c r="B488" s="1" t="s">
        <v>722</v>
      </c>
      <c r="C488" s="1"/>
      <c r="D488" s="1"/>
      <c r="E488" s="1"/>
      <c r="Q488" s="1" t="s">
        <v>722</v>
      </c>
    </row>
    <row r="489" spans="1:17" x14ac:dyDescent="0.25">
      <c r="A489" s="1"/>
      <c r="B489" s="1" t="s">
        <v>532</v>
      </c>
      <c r="C489" s="1"/>
      <c r="D489" s="1"/>
      <c r="E489" s="1"/>
      <c r="Q489" s="1" t="s">
        <v>532</v>
      </c>
    </row>
    <row r="490" spans="1:17" x14ac:dyDescent="0.25">
      <c r="A490" s="1"/>
      <c r="B490" s="1" t="s">
        <v>533</v>
      </c>
      <c r="C490" s="1"/>
      <c r="D490" s="1"/>
      <c r="E490" s="1"/>
      <c r="Q490" s="1" t="s">
        <v>533</v>
      </c>
    </row>
    <row r="491" spans="1:17" x14ac:dyDescent="0.25">
      <c r="A491" s="1"/>
      <c r="B491" s="1" t="s">
        <v>534</v>
      </c>
      <c r="C491" s="1"/>
      <c r="D491" s="1"/>
      <c r="E491" s="1"/>
      <c r="Q491" s="1" t="s">
        <v>534</v>
      </c>
    </row>
    <row r="492" spans="1:17" x14ac:dyDescent="0.25">
      <c r="A492" s="1"/>
      <c r="B492" s="1" t="s">
        <v>535</v>
      </c>
      <c r="C492" s="1"/>
      <c r="D492" s="1"/>
      <c r="E492" s="1"/>
      <c r="Q492" s="1" t="s">
        <v>535</v>
      </c>
    </row>
    <row r="493" spans="1:17" x14ac:dyDescent="0.25">
      <c r="A493" s="1"/>
      <c r="B493" s="1" t="s">
        <v>536</v>
      </c>
      <c r="C493" s="1"/>
      <c r="D493" s="1"/>
      <c r="E493" s="1"/>
      <c r="Q493" s="1" t="s">
        <v>536</v>
      </c>
    </row>
    <row r="494" spans="1:17" x14ac:dyDescent="0.25">
      <c r="A494" s="1"/>
      <c r="B494" s="1" t="s">
        <v>537</v>
      </c>
      <c r="C494" s="1"/>
      <c r="D494" s="1"/>
      <c r="E494" s="1"/>
      <c r="Q494" s="1" t="s">
        <v>537</v>
      </c>
    </row>
    <row r="495" spans="1:17" x14ac:dyDescent="0.25">
      <c r="A495" s="1"/>
      <c r="B495" s="1" t="s">
        <v>538</v>
      </c>
      <c r="C495" s="1"/>
      <c r="D495" s="1"/>
      <c r="E495" s="1"/>
      <c r="Q495" s="1" t="s">
        <v>538</v>
      </c>
    </row>
    <row r="496" spans="1:17" x14ac:dyDescent="0.25">
      <c r="A496" s="1"/>
      <c r="B496" s="1" t="s">
        <v>539</v>
      </c>
      <c r="C496" s="1"/>
      <c r="D496" s="1"/>
      <c r="E496" s="1"/>
      <c r="Q496" s="1" t="s">
        <v>539</v>
      </c>
    </row>
    <row r="497" spans="1:17" x14ac:dyDescent="0.25">
      <c r="A497" s="1"/>
      <c r="B497" s="1" t="s">
        <v>540</v>
      </c>
      <c r="C497" s="1"/>
      <c r="D497" s="1"/>
      <c r="E497" s="1"/>
      <c r="Q497" s="1" t="s">
        <v>540</v>
      </c>
    </row>
    <row r="498" spans="1:17" x14ac:dyDescent="0.25">
      <c r="A498" s="1"/>
      <c r="B498" s="1" t="s">
        <v>723</v>
      </c>
      <c r="C498" s="1"/>
      <c r="D498" s="1"/>
      <c r="E498" s="1"/>
      <c r="Q498" s="1" t="s">
        <v>723</v>
      </c>
    </row>
    <row r="499" spans="1:17" x14ac:dyDescent="0.25">
      <c r="A499" s="1"/>
      <c r="B499" s="1" t="s">
        <v>724</v>
      </c>
      <c r="C499" s="1"/>
      <c r="D499" s="1"/>
      <c r="E499" s="1"/>
      <c r="Q499" s="1" t="s">
        <v>724</v>
      </c>
    </row>
    <row r="500" spans="1:17" x14ac:dyDescent="0.25">
      <c r="A500" s="1"/>
      <c r="B500" s="1" t="s">
        <v>725</v>
      </c>
      <c r="C500" s="1"/>
      <c r="D500" s="1"/>
      <c r="E500" s="1"/>
      <c r="Q500" s="1" t="s">
        <v>725</v>
      </c>
    </row>
    <row r="501" spans="1:17" x14ac:dyDescent="0.25">
      <c r="A501" s="1"/>
      <c r="B501" s="1" t="s">
        <v>726</v>
      </c>
      <c r="C501" s="1"/>
      <c r="D501" s="1"/>
      <c r="E501" s="1"/>
      <c r="Q501" s="1" t="s">
        <v>726</v>
      </c>
    </row>
    <row r="502" spans="1:17" x14ac:dyDescent="0.25">
      <c r="A502" s="1"/>
      <c r="B502" s="1" t="s">
        <v>727</v>
      </c>
      <c r="C502" s="1"/>
      <c r="D502" s="1"/>
      <c r="E502" s="1"/>
      <c r="Q502" s="1" t="s">
        <v>727</v>
      </c>
    </row>
    <row r="503" spans="1:17" x14ac:dyDescent="0.25">
      <c r="A503" s="1"/>
      <c r="B503" s="1" t="s">
        <v>728</v>
      </c>
      <c r="C503" s="1"/>
      <c r="D503" s="1"/>
      <c r="E503" s="1"/>
      <c r="Q503" s="1" t="s">
        <v>728</v>
      </c>
    </row>
    <row r="504" spans="1:17" x14ac:dyDescent="0.25">
      <c r="A504" s="1"/>
      <c r="B504" s="1" t="s">
        <v>541</v>
      </c>
      <c r="C504" s="1"/>
      <c r="D504" s="1"/>
      <c r="E504" s="1"/>
      <c r="Q504" s="1" t="s">
        <v>541</v>
      </c>
    </row>
    <row r="505" spans="1:17" x14ac:dyDescent="0.25">
      <c r="A505" s="1"/>
      <c r="B505" s="1" t="s">
        <v>542</v>
      </c>
      <c r="C505" s="1"/>
      <c r="D505" s="1"/>
      <c r="E505" s="1"/>
      <c r="Q505" s="1" t="s">
        <v>542</v>
      </c>
    </row>
    <row r="506" spans="1:17" x14ac:dyDescent="0.25">
      <c r="A506" s="1"/>
      <c r="B506" s="1" t="s">
        <v>543</v>
      </c>
      <c r="C506" s="1"/>
      <c r="D506" s="1"/>
      <c r="E506" s="1"/>
      <c r="Q506" s="1" t="s">
        <v>543</v>
      </c>
    </row>
    <row r="507" spans="1:17" x14ac:dyDescent="0.25">
      <c r="A507" s="1"/>
      <c r="B507" s="1" t="s">
        <v>544</v>
      </c>
      <c r="C507" s="1"/>
      <c r="D507" s="1"/>
      <c r="E507" s="1"/>
      <c r="Q507" s="1" t="s">
        <v>544</v>
      </c>
    </row>
    <row r="508" spans="1:17" x14ac:dyDescent="0.25">
      <c r="A508" s="1"/>
      <c r="B508" s="1" t="s">
        <v>545</v>
      </c>
      <c r="C508" s="1"/>
      <c r="D508" s="1"/>
      <c r="E508" s="1"/>
      <c r="Q508" s="1" t="s">
        <v>545</v>
      </c>
    </row>
    <row r="509" spans="1:17" x14ac:dyDescent="0.25">
      <c r="A509" s="1"/>
      <c r="B509" s="1" t="s">
        <v>546</v>
      </c>
      <c r="C509" s="1"/>
      <c r="D509" s="1"/>
      <c r="E509" s="1"/>
      <c r="Q509" s="1" t="s">
        <v>546</v>
      </c>
    </row>
    <row r="510" spans="1:17" x14ac:dyDescent="0.25">
      <c r="A510" s="1"/>
      <c r="B510" s="1" t="s">
        <v>547</v>
      </c>
      <c r="C510" s="1"/>
      <c r="D510" s="1"/>
      <c r="E510" s="1"/>
      <c r="Q510" s="1" t="s">
        <v>547</v>
      </c>
    </row>
    <row r="511" spans="1:17" x14ac:dyDescent="0.25">
      <c r="A511" s="1"/>
      <c r="B511" s="1" t="s">
        <v>548</v>
      </c>
      <c r="C511" s="1"/>
      <c r="D511" s="1"/>
      <c r="E511" s="1"/>
      <c r="Q511" s="1" t="s">
        <v>548</v>
      </c>
    </row>
    <row r="512" spans="1:17" x14ac:dyDescent="0.25">
      <c r="A512" s="1"/>
      <c r="B512" s="28" t="s">
        <v>8657</v>
      </c>
      <c r="C512" s="1"/>
      <c r="D512" s="1"/>
      <c r="E512" s="1"/>
      <c r="Q512" s="28" t="s">
        <v>8657</v>
      </c>
    </row>
    <row r="513" spans="1:17" x14ac:dyDescent="0.25">
      <c r="A513" s="28"/>
      <c r="B513" s="1" t="s">
        <v>729</v>
      </c>
      <c r="C513" s="28"/>
      <c r="D513" s="28"/>
      <c r="E513" s="28"/>
      <c r="Q513" s="1" t="s">
        <v>729</v>
      </c>
    </row>
    <row r="514" spans="1:17" x14ac:dyDescent="0.25">
      <c r="A514" s="1"/>
      <c r="B514" s="1" t="s">
        <v>730</v>
      </c>
      <c r="C514" s="1"/>
      <c r="D514" s="1"/>
      <c r="E514" s="1"/>
      <c r="Q514" s="1" t="s">
        <v>730</v>
      </c>
    </row>
    <row r="515" spans="1:17" x14ac:dyDescent="0.25">
      <c r="A515" s="1"/>
      <c r="B515" s="1" t="s">
        <v>549</v>
      </c>
      <c r="C515" s="1"/>
      <c r="D515" s="1"/>
      <c r="E515" s="1"/>
      <c r="Q515" s="1" t="s">
        <v>549</v>
      </c>
    </row>
    <row r="516" spans="1:17" x14ac:dyDescent="0.25">
      <c r="A516" s="1"/>
      <c r="B516" s="1" t="s">
        <v>550</v>
      </c>
      <c r="C516" s="1"/>
      <c r="D516" s="1"/>
      <c r="E516" s="1"/>
      <c r="Q516" s="1" t="s">
        <v>550</v>
      </c>
    </row>
    <row r="517" spans="1:17" x14ac:dyDescent="0.25">
      <c r="A517" s="1"/>
      <c r="B517" s="1" t="s">
        <v>551</v>
      </c>
      <c r="C517" s="1"/>
      <c r="D517" s="1"/>
      <c r="E517" s="1"/>
      <c r="Q517" s="1" t="s">
        <v>551</v>
      </c>
    </row>
    <row r="518" spans="1:17" x14ac:dyDescent="0.25">
      <c r="A518" s="1"/>
      <c r="B518" s="1" t="s">
        <v>552</v>
      </c>
      <c r="C518" s="1"/>
      <c r="D518" s="1"/>
      <c r="E518" s="1"/>
      <c r="Q518" s="1" t="s">
        <v>552</v>
      </c>
    </row>
    <row r="519" spans="1:17" x14ac:dyDescent="0.25">
      <c r="A519" s="1"/>
      <c r="B519" s="1" t="s">
        <v>553</v>
      </c>
      <c r="C519" s="1"/>
      <c r="D519" s="1"/>
      <c r="E519" s="1"/>
      <c r="Q519" s="1" t="s">
        <v>553</v>
      </c>
    </row>
    <row r="520" spans="1:17" x14ac:dyDescent="0.25">
      <c r="A520" s="1"/>
      <c r="B520" s="1" t="s">
        <v>554</v>
      </c>
      <c r="C520" s="1"/>
      <c r="D520" s="1"/>
      <c r="E520" s="1"/>
      <c r="Q520" s="1" t="s">
        <v>554</v>
      </c>
    </row>
    <row r="521" spans="1:17" x14ac:dyDescent="0.25">
      <c r="A521" s="1"/>
      <c r="B521" s="1" t="s">
        <v>555</v>
      </c>
      <c r="C521" s="1"/>
      <c r="D521" s="1"/>
      <c r="E521" s="1"/>
      <c r="Q521" s="1" t="s">
        <v>555</v>
      </c>
    </row>
    <row r="522" spans="1:17" x14ac:dyDescent="0.25">
      <c r="A522" s="1"/>
      <c r="B522" s="1" t="s">
        <v>556</v>
      </c>
      <c r="C522" s="1"/>
      <c r="D522" s="1"/>
      <c r="E522" s="1"/>
      <c r="Q522" s="1" t="s">
        <v>556</v>
      </c>
    </row>
    <row r="523" spans="1:17" x14ac:dyDescent="0.25">
      <c r="A523" s="1"/>
      <c r="B523" s="28" t="s">
        <v>8658</v>
      </c>
      <c r="C523" s="1"/>
      <c r="D523" s="1"/>
      <c r="E523" s="1"/>
      <c r="Q523" s="28" t="s">
        <v>8658</v>
      </c>
    </row>
    <row r="524" spans="1:17" x14ac:dyDescent="0.25">
      <c r="A524" s="28"/>
      <c r="B524" s="1" t="s">
        <v>557</v>
      </c>
      <c r="C524" s="28"/>
      <c r="D524" s="28"/>
      <c r="E524" s="28"/>
      <c r="Q524" s="1" t="s">
        <v>557</v>
      </c>
    </row>
    <row r="525" spans="1:17" x14ac:dyDescent="0.25">
      <c r="A525" s="1"/>
      <c r="B525" s="1" t="s">
        <v>558</v>
      </c>
      <c r="C525" s="1"/>
      <c r="D525" s="1"/>
      <c r="E525" s="1"/>
      <c r="Q525" s="1" t="s">
        <v>558</v>
      </c>
    </row>
    <row r="526" spans="1:17" x14ac:dyDescent="0.25">
      <c r="A526" s="1"/>
      <c r="B526" s="1" t="s">
        <v>559</v>
      </c>
      <c r="C526" s="1"/>
      <c r="D526" s="1"/>
      <c r="E526" s="1"/>
      <c r="Q526" s="1" t="s">
        <v>559</v>
      </c>
    </row>
    <row r="527" spans="1:17" x14ac:dyDescent="0.25">
      <c r="A527" s="1"/>
      <c r="B527" s="1" t="s">
        <v>560</v>
      </c>
      <c r="C527" s="1"/>
      <c r="D527" s="1"/>
      <c r="E527" s="1"/>
      <c r="Q527" s="1" t="s">
        <v>560</v>
      </c>
    </row>
    <row r="528" spans="1:17" x14ac:dyDescent="0.25">
      <c r="A528" s="1"/>
      <c r="B528" s="1" t="s">
        <v>561</v>
      </c>
      <c r="C528" s="1"/>
      <c r="D528" s="1"/>
      <c r="E528" s="1"/>
      <c r="Q528" s="1" t="s">
        <v>561</v>
      </c>
    </row>
    <row r="529" spans="1:17" x14ac:dyDescent="0.25">
      <c r="A529" s="1"/>
      <c r="B529" s="1" t="s">
        <v>562</v>
      </c>
      <c r="C529" s="1"/>
      <c r="D529" s="1"/>
      <c r="E529" s="1"/>
      <c r="Q529" s="1" t="s">
        <v>562</v>
      </c>
    </row>
    <row r="530" spans="1:17" x14ac:dyDescent="0.25">
      <c r="A530" s="1"/>
      <c r="B530" s="1" t="s">
        <v>563</v>
      </c>
      <c r="C530" s="1"/>
      <c r="D530" s="1"/>
      <c r="E530" s="1"/>
      <c r="Q530" s="1" t="s">
        <v>563</v>
      </c>
    </row>
    <row r="531" spans="1:17" x14ac:dyDescent="0.25">
      <c r="A531" s="1"/>
      <c r="B531" s="1" t="s">
        <v>564</v>
      </c>
      <c r="C531" s="1"/>
      <c r="D531" s="1"/>
      <c r="E531" s="1"/>
      <c r="Q531" s="1" t="s">
        <v>564</v>
      </c>
    </row>
    <row r="532" spans="1:17" x14ac:dyDescent="0.25">
      <c r="A532" s="1"/>
      <c r="B532" s="1" t="s">
        <v>565</v>
      </c>
      <c r="C532" s="1"/>
      <c r="D532" s="1"/>
      <c r="E532" s="1"/>
      <c r="Q532" s="1" t="s">
        <v>565</v>
      </c>
    </row>
    <row r="533" spans="1:17" x14ac:dyDescent="0.25">
      <c r="A533" s="1"/>
      <c r="B533" s="1" t="s">
        <v>566</v>
      </c>
      <c r="C533" s="1"/>
      <c r="D533" s="1"/>
      <c r="E533" s="1"/>
      <c r="Q533" s="1" t="s">
        <v>566</v>
      </c>
    </row>
    <row r="534" spans="1:17" x14ac:dyDescent="0.25">
      <c r="A534" s="1"/>
      <c r="B534" s="1" t="s">
        <v>567</v>
      </c>
      <c r="C534" s="1"/>
      <c r="D534" s="1"/>
      <c r="E534" s="1"/>
      <c r="Q534" s="1" t="s">
        <v>567</v>
      </c>
    </row>
    <row r="535" spans="1:17" x14ac:dyDescent="0.25">
      <c r="A535" s="1"/>
      <c r="B535" s="1" t="s">
        <v>568</v>
      </c>
      <c r="C535" s="1"/>
      <c r="D535" s="1"/>
      <c r="E535" s="1"/>
      <c r="Q535" s="1" t="s">
        <v>568</v>
      </c>
    </row>
    <row r="536" spans="1:17" x14ac:dyDescent="0.25">
      <c r="A536" s="1"/>
      <c r="B536" s="1" t="s">
        <v>569</v>
      </c>
      <c r="C536" s="1"/>
      <c r="D536" s="1"/>
      <c r="E536" s="1"/>
      <c r="Q536" s="1" t="s">
        <v>569</v>
      </c>
    </row>
    <row r="537" spans="1:17" x14ac:dyDescent="0.25">
      <c r="A537" s="1"/>
      <c r="B537" s="1" t="s">
        <v>570</v>
      </c>
      <c r="C537" s="1"/>
      <c r="D537" s="1"/>
      <c r="E537" s="1"/>
      <c r="Q537" s="1" t="s">
        <v>570</v>
      </c>
    </row>
    <row r="538" spans="1:17" x14ac:dyDescent="0.25">
      <c r="A538" s="1"/>
      <c r="B538" s="1" t="s">
        <v>571</v>
      </c>
      <c r="C538" s="1"/>
      <c r="D538" s="1"/>
      <c r="E538" s="1"/>
      <c r="Q538" s="1" t="s">
        <v>571</v>
      </c>
    </row>
    <row r="539" spans="1:17" x14ac:dyDescent="0.25">
      <c r="A539" s="1"/>
      <c r="B539" s="1" t="s">
        <v>572</v>
      </c>
      <c r="C539" s="1"/>
      <c r="D539" s="1"/>
      <c r="E539" s="1"/>
      <c r="Q539" s="1" t="s">
        <v>572</v>
      </c>
    </row>
    <row r="540" spans="1:17" x14ac:dyDescent="0.25">
      <c r="A540" s="1"/>
      <c r="B540" s="1" t="s">
        <v>573</v>
      </c>
      <c r="C540" s="1"/>
      <c r="D540" s="1"/>
      <c r="E540" s="1"/>
      <c r="Q540" s="1" t="s">
        <v>573</v>
      </c>
    </row>
    <row r="541" spans="1:17" x14ac:dyDescent="0.25">
      <c r="A541" s="1"/>
      <c r="B541" s="1" t="s">
        <v>574</v>
      </c>
      <c r="C541" s="1"/>
      <c r="D541" s="1"/>
      <c r="E541" s="1"/>
      <c r="Q541" s="1" t="s">
        <v>574</v>
      </c>
    </row>
    <row r="542" spans="1:17" x14ac:dyDescent="0.25">
      <c r="A542" s="1"/>
      <c r="B542" s="1" t="s">
        <v>731</v>
      </c>
      <c r="C542" s="1"/>
      <c r="D542" s="1"/>
      <c r="E542" s="1"/>
      <c r="Q542" s="1" t="s">
        <v>731</v>
      </c>
    </row>
    <row r="543" spans="1:17" x14ac:dyDescent="0.25">
      <c r="A543" s="1"/>
      <c r="B543" s="28" t="s">
        <v>8659</v>
      </c>
      <c r="C543" s="1"/>
      <c r="D543" s="1"/>
      <c r="E543" s="1"/>
      <c r="Q543" s="28" t="s">
        <v>8659</v>
      </c>
    </row>
    <row r="544" spans="1:17" x14ac:dyDescent="0.25">
      <c r="A544" s="28"/>
      <c r="B544" s="1" t="s">
        <v>575</v>
      </c>
      <c r="C544" s="28"/>
      <c r="D544" s="28"/>
      <c r="E544" s="28"/>
      <c r="Q544" s="1" t="s">
        <v>575</v>
      </c>
    </row>
    <row r="545" spans="1:17" x14ac:dyDescent="0.25">
      <c r="A545" s="1"/>
      <c r="B545" s="1" t="s">
        <v>576</v>
      </c>
      <c r="C545" s="1"/>
      <c r="D545" s="1"/>
      <c r="E545" s="1"/>
      <c r="Q545" s="1" t="s">
        <v>576</v>
      </c>
    </row>
    <row r="546" spans="1:17" x14ac:dyDescent="0.25">
      <c r="A546" s="1"/>
      <c r="B546" s="1" t="s">
        <v>577</v>
      </c>
      <c r="C546" s="1"/>
      <c r="D546" s="1"/>
      <c r="E546" s="1"/>
      <c r="Q546" s="1" t="s">
        <v>577</v>
      </c>
    </row>
    <row r="547" spans="1:17" x14ac:dyDescent="0.25">
      <c r="A547" s="1"/>
      <c r="B547" s="28" t="s">
        <v>8660</v>
      </c>
      <c r="C547" s="1"/>
      <c r="D547" s="1"/>
      <c r="E547" s="1"/>
      <c r="Q547" s="28" t="s">
        <v>8660</v>
      </c>
    </row>
    <row r="548" spans="1:17" x14ac:dyDescent="0.25">
      <c r="A548" s="28"/>
      <c r="B548" s="1" t="s">
        <v>578</v>
      </c>
      <c r="C548" s="28"/>
      <c r="D548" s="28"/>
      <c r="E548" s="28"/>
      <c r="Q548" s="1" t="s">
        <v>578</v>
      </c>
    </row>
    <row r="549" spans="1:17" x14ac:dyDescent="0.25">
      <c r="A549" s="1"/>
      <c r="B549" s="1" t="s">
        <v>579</v>
      </c>
      <c r="C549" s="1"/>
      <c r="D549" s="1"/>
      <c r="E549" s="1"/>
      <c r="Q549" s="1" t="s">
        <v>579</v>
      </c>
    </row>
    <row r="550" spans="1:17" x14ac:dyDescent="0.25">
      <c r="A550" s="1"/>
      <c r="B550" s="1" t="s">
        <v>580</v>
      </c>
      <c r="C550" s="1"/>
      <c r="D550" s="1"/>
      <c r="E550" s="1"/>
      <c r="Q550" s="1" t="s">
        <v>580</v>
      </c>
    </row>
    <row r="551" spans="1:17" x14ac:dyDescent="0.25">
      <c r="A551" s="1"/>
      <c r="B551" s="1" t="s">
        <v>581</v>
      </c>
      <c r="C551" s="1"/>
      <c r="D551" s="1"/>
      <c r="E551" s="1"/>
      <c r="Q551" s="1" t="s">
        <v>581</v>
      </c>
    </row>
    <row r="552" spans="1:17" x14ac:dyDescent="0.25">
      <c r="A552" s="1"/>
      <c r="B552" s="1" t="s">
        <v>582</v>
      </c>
      <c r="C552" s="1"/>
      <c r="D552" s="1"/>
      <c r="E552" s="1"/>
      <c r="Q552" s="1" t="s">
        <v>582</v>
      </c>
    </row>
    <row r="553" spans="1:17" x14ac:dyDescent="0.25">
      <c r="A553" s="1"/>
      <c r="B553" s="1" t="s">
        <v>583</v>
      </c>
      <c r="C553" s="1"/>
      <c r="D553" s="1"/>
      <c r="E553" s="1"/>
      <c r="Q553" s="1" t="s">
        <v>583</v>
      </c>
    </row>
    <row r="554" spans="1:17" x14ac:dyDescent="0.25">
      <c r="A554" s="1"/>
      <c r="B554" s="1" t="s">
        <v>584</v>
      </c>
      <c r="C554" s="1"/>
      <c r="D554" s="1"/>
      <c r="E554" s="1"/>
      <c r="Q554" s="1" t="s">
        <v>584</v>
      </c>
    </row>
    <row r="555" spans="1:17" x14ac:dyDescent="0.25">
      <c r="A555" s="1"/>
      <c r="B555" s="1" t="s">
        <v>585</v>
      </c>
      <c r="C555" s="1"/>
      <c r="D555" s="1"/>
      <c r="E555" s="1"/>
      <c r="Q555" s="1" t="s">
        <v>585</v>
      </c>
    </row>
    <row r="556" spans="1:17" x14ac:dyDescent="0.25">
      <c r="A556" s="1"/>
      <c r="B556" s="1" t="s">
        <v>586</v>
      </c>
      <c r="C556" s="1"/>
      <c r="D556" s="1"/>
      <c r="E556" s="1"/>
      <c r="Q556" s="1" t="s">
        <v>586</v>
      </c>
    </row>
    <row r="557" spans="1:17" x14ac:dyDescent="0.25">
      <c r="A557" s="1"/>
      <c r="B557" s="1" t="s">
        <v>587</v>
      </c>
      <c r="C557" s="1"/>
      <c r="D557" s="1"/>
      <c r="E557" s="1"/>
      <c r="Q557" s="1" t="s">
        <v>587</v>
      </c>
    </row>
    <row r="558" spans="1:17" x14ac:dyDescent="0.25">
      <c r="A558" s="1"/>
      <c r="B558" s="1" t="s">
        <v>588</v>
      </c>
      <c r="C558" s="1"/>
      <c r="D558" s="1"/>
      <c r="E558" s="1"/>
      <c r="Q558" s="1" t="s">
        <v>588</v>
      </c>
    </row>
    <row r="559" spans="1:17" x14ac:dyDescent="0.25">
      <c r="A559" s="1"/>
      <c r="B559" s="1" t="s">
        <v>589</v>
      </c>
      <c r="C559" s="1"/>
      <c r="D559" s="1"/>
      <c r="E559" s="1"/>
      <c r="Q559" s="1" t="s">
        <v>589</v>
      </c>
    </row>
    <row r="560" spans="1:17" x14ac:dyDescent="0.25">
      <c r="A560" s="1"/>
      <c r="B560" s="1" t="s">
        <v>590</v>
      </c>
      <c r="C560" s="1"/>
      <c r="D560" s="1"/>
      <c r="E560" s="1"/>
      <c r="Q560" s="1" t="s">
        <v>590</v>
      </c>
    </row>
    <row r="561" spans="1:17" x14ac:dyDescent="0.25">
      <c r="A561" s="1"/>
      <c r="B561" s="1" t="s">
        <v>591</v>
      </c>
      <c r="C561" s="1"/>
      <c r="D561" s="1"/>
      <c r="E561" s="1"/>
      <c r="Q561" s="1" t="s">
        <v>591</v>
      </c>
    </row>
    <row r="562" spans="1:17" x14ac:dyDescent="0.25">
      <c r="A562" s="1"/>
      <c r="B562" s="1" t="s">
        <v>592</v>
      </c>
      <c r="C562" s="1"/>
      <c r="D562" s="1"/>
      <c r="E562" s="1"/>
      <c r="Q562" s="1" t="s">
        <v>592</v>
      </c>
    </row>
    <row r="563" spans="1:17" x14ac:dyDescent="0.25">
      <c r="A563" s="1"/>
      <c r="B563" s="1" t="s">
        <v>593</v>
      </c>
      <c r="C563" s="1"/>
      <c r="D563" s="1"/>
      <c r="E563" s="1"/>
      <c r="Q563" s="1" t="s">
        <v>593</v>
      </c>
    </row>
    <row r="564" spans="1:17" x14ac:dyDescent="0.25">
      <c r="A564" s="1"/>
      <c r="B564" s="1" t="s">
        <v>594</v>
      </c>
      <c r="C564" s="1"/>
      <c r="D564" s="1"/>
      <c r="E564" s="1"/>
      <c r="Q564" s="1" t="s">
        <v>594</v>
      </c>
    </row>
    <row r="565" spans="1:17" x14ac:dyDescent="0.25">
      <c r="A565" s="1"/>
      <c r="B565" s="1" t="s">
        <v>595</v>
      </c>
      <c r="C565" s="1"/>
      <c r="D565" s="1"/>
      <c r="E565" s="1"/>
      <c r="Q565" s="1" t="s">
        <v>595</v>
      </c>
    </row>
    <row r="566" spans="1:17" x14ac:dyDescent="0.25">
      <c r="A566" s="1"/>
      <c r="B566" s="28" t="s">
        <v>596</v>
      </c>
      <c r="C566" s="1"/>
      <c r="D566" s="1"/>
      <c r="E566" s="1"/>
      <c r="Q566" s="28" t="s">
        <v>596</v>
      </c>
    </row>
    <row r="567" spans="1:17" x14ac:dyDescent="0.25">
      <c r="A567" s="28"/>
      <c r="B567" s="1" t="s">
        <v>732</v>
      </c>
      <c r="C567" s="28"/>
      <c r="D567" s="28"/>
      <c r="E567" s="28"/>
      <c r="Q567" s="1" t="s">
        <v>732</v>
      </c>
    </row>
    <row r="568" spans="1:17" x14ac:dyDescent="0.25">
      <c r="A568" s="1"/>
      <c r="B568" s="1" t="s">
        <v>597</v>
      </c>
      <c r="C568" s="1"/>
      <c r="D568" s="1"/>
      <c r="E568" s="1"/>
      <c r="Q568" s="1" t="s">
        <v>597</v>
      </c>
    </row>
    <row r="569" spans="1:17" x14ac:dyDescent="0.25">
      <c r="A569" s="1"/>
      <c r="B569" s="1" t="s">
        <v>598</v>
      </c>
      <c r="C569" s="1"/>
      <c r="D569" s="1"/>
      <c r="E569" s="1"/>
      <c r="Q569" s="1" t="s">
        <v>598</v>
      </c>
    </row>
    <row r="570" spans="1:17" x14ac:dyDescent="0.25">
      <c r="A570" s="1"/>
      <c r="B570" s="1" t="s">
        <v>599</v>
      </c>
      <c r="C570" s="1"/>
      <c r="D570" s="1"/>
      <c r="E570" s="1"/>
      <c r="Q570" s="1" t="s">
        <v>599</v>
      </c>
    </row>
    <row r="571" spans="1:17" x14ac:dyDescent="0.25">
      <c r="A571" s="1"/>
      <c r="B571" s="1" t="s">
        <v>600</v>
      </c>
      <c r="C571" s="1"/>
      <c r="D571" s="1"/>
      <c r="E571" s="1"/>
      <c r="Q571" s="1" t="s">
        <v>600</v>
      </c>
    </row>
    <row r="572" spans="1:17" x14ac:dyDescent="0.25">
      <c r="A572" s="1"/>
      <c r="B572" s="1" t="s">
        <v>601</v>
      </c>
      <c r="C572" s="1"/>
      <c r="D572" s="1"/>
      <c r="E572" s="1"/>
      <c r="Q572" s="1" t="s">
        <v>601</v>
      </c>
    </row>
    <row r="573" spans="1:17" x14ac:dyDescent="0.25">
      <c r="A573" s="1"/>
      <c r="B573" s="1" t="s">
        <v>602</v>
      </c>
      <c r="C573" s="1"/>
      <c r="D573" s="1"/>
      <c r="E573" s="1"/>
      <c r="Q573" s="1" t="s">
        <v>602</v>
      </c>
    </row>
    <row r="574" spans="1:17" x14ac:dyDescent="0.25">
      <c r="A574" s="1"/>
      <c r="B574" s="1" t="s">
        <v>603</v>
      </c>
      <c r="C574" s="1"/>
      <c r="D574" s="1"/>
      <c r="E574" s="1"/>
      <c r="Q574" s="1" t="s">
        <v>603</v>
      </c>
    </row>
    <row r="575" spans="1:17" x14ac:dyDescent="0.25">
      <c r="A575" s="1"/>
      <c r="B575" s="1" t="s">
        <v>604</v>
      </c>
      <c r="C575" s="1"/>
      <c r="D575" s="1"/>
      <c r="E575" s="1"/>
      <c r="Q575" s="1" t="s">
        <v>604</v>
      </c>
    </row>
    <row r="576" spans="1:17" x14ac:dyDescent="0.25">
      <c r="A576" s="1"/>
      <c r="B576" s="1" t="s">
        <v>733</v>
      </c>
      <c r="C576" s="1"/>
      <c r="D576" s="1"/>
      <c r="E576" s="1"/>
      <c r="Q576" s="1" t="s">
        <v>733</v>
      </c>
    </row>
    <row r="577" spans="1:17" x14ac:dyDescent="0.25">
      <c r="A577" s="1"/>
      <c r="B577" s="1" t="s">
        <v>734</v>
      </c>
      <c r="C577" s="1"/>
      <c r="D577" s="1"/>
      <c r="E577" s="1"/>
      <c r="Q577" s="1" t="s">
        <v>734</v>
      </c>
    </row>
    <row r="578" spans="1:17" x14ac:dyDescent="0.25">
      <c r="A578" s="1"/>
      <c r="B578" s="1" t="s">
        <v>605</v>
      </c>
      <c r="C578" s="1"/>
      <c r="D578" s="1"/>
      <c r="E578" s="1"/>
      <c r="Q578" s="1" t="s">
        <v>605</v>
      </c>
    </row>
    <row r="579" spans="1:17" x14ac:dyDescent="0.25">
      <c r="A579" s="1"/>
      <c r="B579" s="1" t="s">
        <v>606</v>
      </c>
      <c r="C579" s="1"/>
      <c r="D579" s="1"/>
      <c r="E579" s="1"/>
      <c r="Q579" s="1" t="s">
        <v>606</v>
      </c>
    </row>
    <row r="580" spans="1:17" x14ac:dyDescent="0.25">
      <c r="A580" s="1"/>
      <c r="B580" s="1" t="s">
        <v>607</v>
      </c>
      <c r="C580" s="1"/>
      <c r="D580" s="1"/>
      <c r="E580" s="1"/>
      <c r="Q580" s="1" t="s">
        <v>607</v>
      </c>
    </row>
    <row r="581" spans="1:17" x14ac:dyDescent="0.25">
      <c r="A581" s="1"/>
      <c r="B581" s="1" t="s">
        <v>608</v>
      </c>
      <c r="C581" s="1"/>
      <c r="D581" s="1"/>
      <c r="E581" s="1"/>
      <c r="Q581" s="1" t="s">
        <v>608</v>
      </c>
    </row>
    <row r="582" spans="1:17" x14ac:dyDescent="0.25">
      <c r="A582" s="1"/>
      <c r="B582" s="1" t="s">
        <v>609</v>
      </c>
      <c r="C582" s="1"/>
      <c r="D582" s="1"/>
      <c r="E582" s="1"/>
      <c r="Q582" s="1" t="s">
        <v>609</v>
      </c>
    </row>
    <row r="583" spans="1:17" x14ac:dyDescent="0.25">
      <c r="A583" s="1"/>
      <c r="B583" s="1" t="s">
        <v>610</v>
      </c>
      <c r="C583" s="1"/>
      <c r="D583" s="1"/>
      <c r="E583" s="1"/>
      <c r="Q583" s="1" t="s">
        <v>610</v>
      </c>
    </row>
    <row r="584" spans="1:17" x14ac:dyDescent="0.25">
      <c r="A584" s="1"/>
      <c r="B584" s="1" t="s">
        <v>611</v>
      </c>
      <c r="C584" s="1"/>
      <c r="D584" s="1"/>
      <c r="E584" s="1"/>
      <c r="Q584" s="1" t="s">
        <v>611</v>
      </c>
    </row>
    <row r="585" spans="1:17" x14ac:dyDescent="0.25">
      <c r="A585" s="1"/>
      <c r="B585" s="1" t="s">
        <v>612</v>
      </c>
      <c r="C585" s="1"/>
      <c r="D585" s="1"/>
      <c r="E585" s="1"/>
      <c r="Q585" s="1" t="s">
        <v>612</v>
      </c>
    </row>
    <row r="586" spans="1:17" x14ac:dyDescent="0.25">
      <c r="A586" s="1"/>
      <c r="B586" s="1" t="s">
        <v>613</v>
      </c>
      <c r="C586" s="1"/>
      <c r="D586" s="1"/>
      <c r="E586" s="1"/>
      <c r="Q586" s="1" t="s">
        <v>613</v>
      </c>
    </row>
    <row r="587" spans="1:17" x14ac:dyDescent="0.25">
      <c r="A587" s="1"/>
      <c r="B587" s="1" t="s">
        <v>614</v>
      </c>
      <c r="C587" s="1"/>
      <c r="D587" s="1"/>
      <c r="E587" s="1"/>
      <c r="Q587" s="1" t="s">
        <v>614</v>
      </c>
    </row>
    <row r="588" spans="1:17" x14ac:dyDescent="0.25">
      <c r="A588" s="1"/>
      <c r="B588" s="1" t="s">
        <v>615</v>
      </c>
      <c r="C588" s="1"/>
      <c r="D588" s="1"/>
      <c r="E588" s="1"/>
      <c r="Q588" s="1" t="s">
        <v>615</v>
      </c>
    </row>
    <row r="589" spans="1:17" x14ac:dyDescent="0.25">
      <c r="A589" s="1"/>
      <c r="B589" s="1" t="s">
        <v>616</v>
      </c>
      <c r="C589" s="1"/>
      <c r="D589" s="1"/>
      <c r="E589" s="1"/>
      <c r="Q589" s="1" t="s">
        <v>616</v>
      </c>
    </row>
    <row r="590" spans="1:17" x14ac:dyDescent="0.25">
      <c r="A590" s="1"/>
      <c r="B590" s="1" t="s">
        <v>735</v>
      </c>
      <c r="C590" s="1"/>
      <c r="D590" s="1"/>
      <c r="E590" s="1"/>
      <c r="Q590" s="1" t="s">
        <v>735</v>
      </c>
    </row>
    <row r="591" spans="1:17" x14ac:dyDescent="0.25">
      <c r="A591" s="1"/>
      <c r="B591" s="1" t="s">
        <v>617</v>
      </c>
      <c r="C591" s="1"/>
      <c r="D591" s="1"/>
      <c r="E591" s="1"/>
      <c r="Q591" s="1" t="s">
        <v>617</v>
      </c>
    </row>
    <row r="592" spans="1:17" x14ac:dyDescent="0.25">
      <c r="A592" s="1"/>
      <c r="B592" s="1" t="s">
        <v>618</v>
      </c>
      <c r="C592" s="1"/>
      <c r="D592" s="1"/>
      <c r="E592" s="1"/>
      <c r="Q592" s="1" t="s">
        <v>618</v>
      </c>
    </row>
    <row r="593" spans="1:17" x14ac:dyDescent="0.25">
      <c r="A593" s="1"/>
      <c r="B593" s="1" t="s">
        <v>619</v>
      </c>
      <c r="C593" s="1"/>
      <c r="D593" s="1"/>
      <c r="E593" s="1"/>
      <c r="Q593" s="1" t="s">
        <v>619</v>
      </c>
    </row>
    <row r="594" spans="1:17" x14ac:dyDescent="0.25">
      <c r="A594" s="1"/>
      <c r="B594" s="1" t="s">
        <v>620</v>
      </c>
      <c r="C594" s="1"/>
      <c r="D594" s="1"/>
      <c r="E594" s="1"/>
      <c r="Q594" s="1" t="s">
        <v>620</v>
      </c>
    </row>
    <row r="595" spans="1:17" x14ac:dyDescent="0.25">
      <c r="A595" s="1"/>
      <c r="B595" s="1" t="s">
        <v>736</v>
      </c>
      <c r="C595" s="1"/>
      <c r="D595" s="1"/>
      <c r="E595" s="1"/>
      <c r="Q595" s="1" t="s">
        <v>736</v>
      </c>
    </row>
    <row r="596" spans="1:17" x14ac:dyDescent="0.25">
      <c r="A596" s="1"/>
      <c r="B596" s="1" t="s">
        <v>621</v>
      </c>
      <c r="C596" s="1"/>
      <c r="D596" s="1"/>
      <c r="E596" s="1"/>
      <c r="Q596" s="1" t="s">
        <v>621</v>
      </c>
    </row>
    <row r="597" spans="1:17" x14ac:dyDescent="0.25">
      <c r="A597" s="1"/>
      <c r="B597" s="1" t="s">
        <v>622</v>
      </c>
      <c r="C597" s="1"/>
      <c r="D597" s="1"/>
      <c r="E597" s="1"/>
      <c r="Q597" s="1" t="s">
        <v>622</v>
      </c>
    </row>
    <row r="598" spans="1:17" x14ac:dyDescent="0.25">
      <c r="A598" s="1"/>
      <c r="B598" s="1" t="s">
        <v>623</v>
      </c>
      <c r="C598" s="1"/>
      <c r="D598" s="1"/>
      <c r="E598" s="1"/>
      <c r="Q598" s="1" t="s">
        <v>623</v>
      </c>
    </row>
    <row r="599" spans="1:17" x14ac:dyDescent="0.25">
      <c r="A599" s="1"/>
      <c r="B599" s="1" t="s">
        <v>624</v>
      </c>
      <c r="C599" s="1"/>
      <c r="D599" s="1"/>
      <c r="E599" s="1"/>
      <c r="Q599" s="1" t="s">
        <v>624</v>
      </c>
    </row>
    <row r="600" spans="1:17" x14ac:dyDescent="0.25">
      <c r="A600" s="1"/>
      <c r="B600" s="1" t="s">
        <v>625</v>
      </c>
      <c r="C600" s="1"/>
      <c r="D600" s="1"/>
      <c r="E600" s="1"/>
      <c r="Q600" s="1" t="s">
        <v>625</v>
      </c>
    </row>
    <row r="601" spans="1:17" x14ac:dyDescent="0.25">
      <c r="A601" s="1"/>
      <c r="B601" s="28" t="s">
        <v>8661</v>
      </c>
      <c r="C601" s="1"/>
      <c r="D601" s="1"/>
      <c r="E601" s="1"/>
      <c r="Q601" s="28" t="s">
        <v>8661</v>
      </c>
    </row>
    <row r="602" spans="1:17" x14ac:dyDescent="0.25">
      <c r="A602" s="28"/>
      <c r="B602" s="1" t="s">
        <v>626</v>
      </c>
      <c r="C602" s="28"/>
      <c r="D602" s="28"/>
      <c r="E602" s="28"/>
      <c r="Q602" s="1" t="s">
        <v>626</v>
      </c>
    </row>
    <row r="603" spans="1:17" x14ac:dyDescent="0.25">
      <c r="A603" s="1"/>
      <c r="B603" s="1" t="s">
        <v>627</v>
      </c>
      <c r="C603" s="1"/>
      <c r="D603" s="1"/>
      <c r="E603" s="1"/>
      <c r="Q603" s="1" t="s">
        <v>627</v>
      </c>
    </row>
    <row r="604" spans="1:17" x14ac:dyDescent="0.25">
      <c r="A604" s="1"/>
      <c r="B604" s="1" t="s">
        <v>628</v>
      </c>
      <c r="C604" s="1"/>
      <c r="D604" s="1"/>
      <c r="E604" s="1"/>
      <c r="Q604" s="1" t="s">
        <v>628</v>
      </c>
    </row>
    <row r="605" spans="1:17" x14ac:dyDescent="0.25">
      <c r="A605" s="1"/>
      <c r="B605" s="1" t="s">
        <v>629</v>
      </c>
      <c r="C605" s="1"/>
      <c r="D605" s="1"/>
      <c r="E605" s="1"/>
      <c r="Q605" s="1" t="s">
        <v>629</v>
      </c>
    </row>
    <row r="606" spans="1:17" x14ac:dyDescent="0.25">
      <c r="A606" s="1"/>
      <c r="B606" s="1" t="s">
        <v>630</v>
      </c>
      <c r="C606" s="1"/>
      <c r="D606" s="1"/>
      <c r="E606" s="1"/>
      <c r="Q606" s="1" t="s">
        <v>630</v>
      </c>
    </row>
    <row r="607" spans="1:17" x14ac:dyDescent="0.25">
      <c r="A607" s="1"/>
      <c r="B607" s="28" t="s">
        <v>8662</v>
      </c>
      <c r="C607" s="1"/>
      <c r="D607" s="1"/>
      <c r="E607" s="1"/>
      <c r="Q607" s="28" t="s">
        <v>8662</v>
      </c>
    </row>
    <row r="608" spans="1:17" x14ac:dyDescent="0.25">
      <c r="A608" s="28"/>
      <c r="B608" s="1" t="s">
        <v>631</v>
      </c>
      <c r="C608" s="28"/>
      <c r="D608" s="28"/>
      <c r="E608" s="28"/>
      <c r="Q608" s="1" t="s">
        <v>631</v>
      </c>
    </row>
    <row r="609" spans="1:17" x14ac:dyDescent="0.25">
      <c r="A609" s="1"/>
      <c r="B609" s="1" t="s">
        <v>632</v>
      </c>
      <c r="C609" s="1"/>
      <c r="D609" s="1"/>
      <c r="E609" s="1"/>
      <c r="Q609" s="1" t="s">
        <v>632</v>
      </c>
    </row>
    <row r="610" spans="1:17" x14ac:dyDescent="0.25">
      <c r="A610" s="1"/>
      <c r="B610" s="1" t="s">
        <v>633</v>
      </c>
      <c r="C610" s="1"/>
      <c r="D610" s="1"/>
      <c r="E610" s="1"/>
      <c r="Q610" s="1" t="s">
        <v>633</v>
      </c>
    </row>
    <row r="611" spans="1:17" x14ac:dyDescent="0.25">
      <c r="A611" s="1"/>
      <c r="B611" s="1" t="s">
        <v>634</v>
      </c>
      <c r="C611" s="1"/>
      <c r="D611" s="1"/>
      <c r="E611" s="1"/>
      <c r="Q611" s="1" t="s">
        <v>634</v>
      </c>
    </row>
    <row r="612" spans="1:17" x14ac:dyDescent="0.25">
      <c r="A612" s="1"/>
      <c r="B612" s="1" t="s">
        <v>635</v>
      </c>
      <c r="C612" s="1"/>
      <c r="D612" s="1"/>
      <c r="E612" s="1"/>
      <c r="Q612" s="1" t="s">
        <v>635</v>
      </c>
    </row>
    <row r="613" spans="1:17" x14ac:dyDescent="0.25">
      <c r="A613" s="1"/>
      <c r="B613" s="1" t="s">
        <v>636</v>
      </c>
      <c r="C613" s="1"/>
      <c r="D613" s="1"/>
      <c r="E613" s="1"/>
      <c r="Q613" s="1" t="s">
        <v>636</v>
      </c>
    </row>
    <row r="614" spans="1:17" x14ac:dyDescent="0.25">
      <c r="A614" s="1"/>
      <c r="B614" s="1" t="s">
        <v>637</v>
      </c>
      <c r="C614" s="1"/>
      <c r="D614" s="1"/>
      <c r="E614" s="1"/>
      <c r="Q614" s="1" t="s">
        <v>637</v>
      </c>
    </row>
    <row r="615" spans="1:17" x14ac:dyDescent="0.25">
      <c r="A615" s="1"/>
      <c r="B615" s="1" t="s">
        <v>638</v>
      </c>
      <c r="C615" s="1"/>
      <c r="D615" s="1"/>
      <c r="E615" s="1"/>
      <c r="Q615" s="1" t="s">
        <v>638</v>
      </c>
    </row>
    <row r="616" spans="1:17" x14ac:dyDescent="0.25">
      <c r="A616" s="1"/>
      <c r="B616" s="1" t="s">
        <v>639</v>
      </c>
      <c r="C616" s="1"/>
      <c r="D616" s="1"/>
      <c r="E616" s="1"/>
      <c r="Q616" s="1" t="s">
        <v>639</v>
      </c>
    </row>
    <row r="617" spans="1:17" x14ac:dyDescent="0.25">
      <c r="A617" s="1"/>
      <c r="B617" s="1" t="s">
        <v>640</v>
      </c>
      <c r="C617" s="1"/>
      <c r="D617" s="1"/>
      <c r="E617" s="1"/>
      <c r="Q617" s="1" t="s">
        <v>640</v>
      </c>
    </row>
    <row r="618" spans="1:17" x14ac:dyDescent="0.25">
      <c r="A618" s="1"/>
      <c r="B618" s="1" t="s">
        <v>641</v>
      </c>
      <c r="C618" s="1"/>
      <c r="D618" s="1"/>
      <c r="E618" s="1"/>
      <c r="Q618" s="1" t="s">
        <v>641</v>
      </c>
    </row>
    <row r="619" spans="1:17" x14ac:dyDescent="0.25">
      <c r="A619" s="1"/>
      <c r="B619" s="1" t="s">
        <v>642</v>
      </c>
      <c r="C619" s="1"/>
      <c r="D619" s="1"/>
      <c r="E619" s="1"/>
      <c r="Q619" s="1" t="s">
        <v>642</v>
      </c>
    </row>
    <row r="620" spans="1:17" x14ac:dyDescent="0.25">
      <c r="A620" s="1"/>
      <c r="B620" s="1" t="s">
        <v>643</v>
      </c>
      <c r="C620" s="1"/>
      <c r="D620" s="1"/>
      <c r="E620" s="1"/>
      <c r="Q620" s="1" t="s">
        <v>643</v>
      </c>
    </row>
    <row r="621" spans="1:17" x14ac:dyDescent="0.25">
      <c r="A621" s="1"/>
      <c r="B621" s="1" t="s">
        <v>644</v>
      </c>
      <c r="C621" s="1"/>
      <c r="D621" s="1"/>
      <c r="E621" s="1"/>
      <c r="Q621" s="1" t="s">
        <v>644</v>
      </c>
    </row>
    <row r="622" spans="1:17" x14ac:dyDescent="0.25">
      <c r="A622" s="1"/>
      <c r="B622" s="1" t="s">
        <v>645</v>
      </c>
      <c r="C622" s="1"/>
      <c r="D622" s="1"/>
      <c r="E622" s="1"/>
      <c r="Q622" s="1" t="s">
        <v>645</v>
      </c>
    </row>
    <row r="623" spans="1:17" x14ac:dyDescent="0.25">
      <c r="A623" s="1"/>
      <c r="B623" s="1" t="s">
        <v>646</v>
      </c>
      <c r="C623" s="1"/>
      <c r="D623" s="1"/>
      <c r="E623" s="1"/>
      <c r="Q623" s="1" t="s">
        <v>646</v>
      </c>
    </row>
    <row r="624" spans="1:17" x14ac:dyDescent="0.25">
      <c r="A624" s="1"/>
      <c r="B624" s="1" t="s">
        <v>647</v>
      </c>
      <c r="C624" s="1"/>
      <c r="D624" s="1"/>
      <c r="E624" s="1"/>
      <c r="Q624" s="1" t="s">
        <v>647</v>
      </c>
    </row>
    <row r="625" spans="1:17" x14ac:dyDescent="0.25">
      <c r="A625" s="1"/>
      <c r="B625" s="1" t="s">
        <v>648</v>
      </c>
      <c r="C625" s="1"/>
      <c r="D625" s="1"/>
      <c r="E625" s="1"/>
      <c r="Q625" s="1" t="s">
        <v>648</v>
      </c>
    </row>
    <row r="626" spans="1:17" x14ac:dyDescent="0.25">
      <c r="A626" s="1"/>
      <c r="B626" s="1" t="s">
        <v>649</v>
      </c>
      <c r="C626" s="1"/>
      <c r="D626" s="1"/>
      <c r="E626" s="1"/>
      <c r="Q626" s="1" t="s">
        <v>649</v>
      </c>
    </row>
    <row r="627" spans="1:17" x14ac:dyDescent="0.25">
      <c r="A627" s="1"/>
      <c r="B627" s="1" t="s">
        <v>650</v>
      </c>
      <c r="C627" s="1"/>
      <c r="D627" s="1"/>
      <c r="E627" s="1"/>
      <c r="Q627" s="1" t="s">
        <v>650</v>
      </c>
    </row>
    <row r="628" spans="1:17" x14ac:dyDescent="0.25">
      <c r="A628" s="1"/>
      <c r="B628" s="1" t="s">
        <v>651</v>
      </c>
      <c r="C628" s="1"/>
      <c r="D628" s="1"/>
      <c r="E628" s="1"/>
      <c r="Q628" s="1" t="s">
        <v>651</v>
      </c>
    </row>
    <row r="629" spans="1:17" x14ac:dyDescent="0.25">
      <c r="A629" s="1"/>
      <c r="B629" s="1" t="s">
        <v>652</v>
      </c>
      <c r="C629" s="1"/>
      <c r="D629" s="1"/>
      <c r="E629" s="1"/>
      <c r="Q629" s="1" t="s">
        <v>652</v>
      </c>
    </row>
    <row r="630" spans="1:17" x14ac:dyDescent="0.25">
      <c r="A630" s="1"/>
      <c r="B630" s="1" t="s">
        <v>653</v>
      </c>
      <c r="C630" s="1"/>
      <c r="D630" s="1"/>
      <c r="E630" s="1"/>
      <c r="Q630" s="1" t="s">
        <v>653</v>
      </c>
    </row>
    <row r="631" spans="1:17" x14ac:dyDescent="0.25">
      <c r="A631" s="1"/>
      <c r="B631" s="1" t="s">
        <v>654</v>
      </c>
      <c r="C631" s="1"/>
      <c r="D631" s="1"/>
      <c r="E631" s="1"/>
      <c r="Q631" s="1" t="s">
        <v>654</v>
      </c>
    </row>
    <row r="632" spans="1:17" x14ac:dyDescent="0.25">
      <c r="A632" s="1"/>
      <c r="B632" s="1" t="s">
        <v>655</v>
      </c>
      <c r="C632" s="1"/>
      <c r="D632" s="1"/>
      <c r="E632" s="1"/>
      <c r="Q632" s="1" t="s">
        <v>655</v>
      </c>
    </row>
    <row r="633" spans="1:17" x14ac:dyDescent="0.25">
      <c r="A633" s="1"/>
      <c r="B633" s="1" t="s">
        <v>656</v>
      </c>
      <c r="C633" s="1"/>
      <c r="D633" s="1"/>
      <c r="E633" s="1"/>
      <c r="Q633" s="1" t="s">
        <v>656</v>
      </c>
    </row>
    <row r="634" spans="1:17" x14ac:dyDescent="0.25">
      <c r="A634" s="1"/>
      <c r="B634" s="1" t="s">
        <v>657</v>
      </c>
      <c r="C634" s="1"/>
      <c r="D634" s="1"/>
      <c r="E634" s="1"/>
      <c r="Q634" s="1" t="s">
        <v>657</v>
      </c>
    </row>
    <row r="635" spans="1:17" x14ac:dyDescent="0.25">
      <c r="A635" s="1"/>
      <c r="B635" s="1" t="s">
        <v>658</v>
      </c>
      <c r="C635" s="1"/>
      <c r="D635" s="1"/>
      <c r="E635" s="1"/>
      <c r="Q635" s="1" t="s">
        <v>658</v>
      </c>
    </row>
    <row r="636" spans="1:17" x14ac:dyDescent="0.25">
      <c r="A636" s="1"/>
      <c r="B636" s="1" t="s">
        <v>659</v>
      </c>
      <c r="C636" s="1"/>
      <c r="D636" s="1"/>
      <c r="E636" s="1"/>
      <c r="Q636" s="1" t="s">
        <v>659</v>
      </c>
    </row>
    <row r="637" spans="1:17" x14ac:dyDescent="0.25">
      <c r="A637" s="1"/>
      <c r="B637" s="1" t="s">
        <v>8663</v>
      </c>
      <c r="C637" s="1"/>
      <c r="D637" s="1"/>
      <c r="E637" s="1"/>
      <c r="Q637" s="1" t="s">
        <v>8663</v>
      </c>
    </row>
    <row r="638" spans="1:17" x14ac:dyDescent="0.25">
      <c r="A638" s="1"/>
      <c r="B638" s="1" t="s">
        <v>660</v>
      </c>
      <c r="C638" s="1"/>
      <c r="D638" s="1"/>
      <c r="E638" s="1"/>
      <c r="Q638" s="1" t="s">
        <v>660</v>
      </c>
    </row>
    <row r="639" spans="1:17" x14ac:dyDescent="0.25">
      <c r="A639" s="1"/>
      <c r="B639" s="1" t="s">
        <v>661</v>
      </c>
      <c r="C639" s="1"/>
      <c r="D639" s="1"/>
      <c r="E639" s="1"/>
      <c r="Q639" s="1" t="s">
        <v>661</v>
      </c>
    </row>
    <row r="640" spans="1:17" x14ac:dyDescent="0.25">
      <c r="A640" s="1"/>
      <c r="B640" s="1" t="s">
        <v>662</v>
      </c>
      <c r="C640" s="1"/>
      <c r="D640" s="1"/>
      <c r="E640" s="1"/>
      <c r="Q640" s="1" t="s">
        <v>662</v>
      </c>
    </row>
    <row r="641" spans="1:17" x14ac:dyDescent="0.25">
      <c r="A641" s="1"/>
      <c r="B641" s="1" t="s">
        <v>663</v>
      </c>
      <c r="C641" s="1"/>
      <c r="D641" s="1"/>
      <c r="E641" s="1"/>
      <c r="Q641" s="1" t="s">
        <v>663</v>
      </c>
    </row>
    <row r="642" spans="1:17" x14ac:dyDescent="0.25">
      <c r="A642" s="1"/>
      <c r="B642" s="1" t="s">
        <v>664</v>
      </c>
      <c r="C642" s="1"/>
      <c r="D642" s="1"/>
      <c r="E642" s="1"/>
      <c r="Q642" s="1" t="s">
        <v>664</v>
      </c>
    </row>
    <row r="643" spans="1:17" x14ac:dyDescent="0.25">
      <c r="A643" s="1"/>
      <c r="B643" s="1" t="s">
        <v>665</v>
      </c>
      <c r="C643" s="1"/>
      <c r="D643" s="1"/>
      <c r="E643" s="1"/>
      <c r="Q643" s="1" t="s">
        <v>665</v>
      </c>
    </row>
    <row r="644" spans="1:17" x14ac:dyDescent="0.25">
      <c r="A644" s="1"/>
      <c r="B644" s="1" t="s">
        <v>737</v>
      </c>
      <c r="C644" s="1"/>
      <c r="D644" s="1"/>
      <c r="E644" s="1"/>
      <c r="Q644" s="1" t="s">
        <v>737</v>
      </c>
    </row>
    <row r="645" spans="1:17" x14ac:dyDescent="0.25">
      <c r="A645" s="1"/>
      <c r="B645" s="1" t="s">
        <v>8664</v>
      </c>
      <c r="C645" s="1"/>
      <c r="D645" s="1"/>
      <c r="E645" s="1"/>
      <c r="Q645" s="1" t="s">
        <v>8664</v>
      </c>
    </row>
    <row r="646" spans="1:17" x14ac:dyDescent="0.25">
      <c r="A646" s="1"/>
      <c r="B646" s="1" t="s">
        <v>8665</v>
      </c>
      <c r="C646" s="1"/>
      <c r="D646" s="1"/>
      <c r="E646" s="1"/>
      <c r="Q646" s="1" t="s">
        <v>8665</v>
      </c>
    </row>
    <row r="647" spans="1:17" x14ac:dyDescent="0.25">
      <c r="A647" s="1"/>
      <c r="C647" s="1"/>
      <c r="D647" s="1"/>
      <c r="E647" s="1"/>
    </row>
  </sheetData>
  <autoFilter ref="A1:Q647" xr:uid="{00000000-0001-0000-0300-000000000000}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14"/>
  <dimension ref="A1:H5282"/>
  <sheetViews>
    <sheetView workbookViewId="0">
      <selection activeCell="D4" sqref="D4"/>
    </sheetView>
  </sheetViews>
  <sheetFormatPr defaultRowHeight="15" x14ac:dyDescent="0.25"/>
  <cols>
    <col min="1" max="1" width="46.28515625" customWidth="1"/>
    <col min="2" max="2" width="48.5703125" customWidth="1"/>
    <col min="3" max="3" width="27.7109375" customWidth="1"/>
    <col min="4" max="4" width="12.28515625" customWidth="1"/>
    <col min="5" max="5" width="16" customWidth="1"/>
  </cols>
  <sheetData>
    <row r="1" spans="1:8" ht="37.5" customHeight="1" x14ac:dyDescent="0.25">
      <c r="A1" s="5" t="s">
        <v>8440</v>
      </c>
      <c r="B1" s="5" t="s">
        <v>8442</v>
      </c>
      <c r="C1" s="6" t="s">
        <v>8441</v>
      </c>
      <c r="D1" s="7" t="s">
        <v>8438</v>
      </c>
      <c r="E1" s="7" t="s">
        <v>8439</v>
      </c>
      <c r="H1" t="s">
        <v>8443</v>
      </c>
    </row>
    <row r="2" spans="1:8" x14ac:dyDescent="0.25">
      <c r="A2" s="4" t="s">
        <v>738</v>
      </c>
      <c r="B2" s="4" t="s">
        <v>5892</v>
      </c>
      <c r="C2" t="s">
        <v>8437</v>
      </c>
      <c r="D2" s="3" t="s">
        <v>8434</v>
      </c>
      <c r="E2">
        <v>0</v>
      </c>
      <c r="F2">
        <v>5281</v>
      </c>
    </row>
    <row r="3" spans="1:8" x14ac:dyDescent="0.25">
      <c r="A3" s="4" t="s">
        <v>739</v>
      </c>
      <c r="B3" s="4" t="s">
        <v>5893</v>
      </c>
      <c r="D3" s="3" t="s">
        <v>8435</v>
      </c>
      <c r="E3">
        <v>1</v>
      </c>
      <c r="F3">
        <v>2585</v>
      </c>
    </row>
    <row r="4" spans="1:8" x14ac:dyDescent="0.25">
      <c r="A4" s="4" t="s">
        <v>740</v>
      </c>
      <c r="B4" s="4" t="s">
        <v>5894</v>
      </c>
      <c r="D4" s="3" t="s">
        <v>8436</v>
      </c>
      <c r="E4">
        <v>2</v>
      </c>
      <c r="F4">
        <v>1</v>
      </c>
    </row>
    <row r="5" spans="1:8" x14ac:dyDescent="0.25">
      <c r="A5" s="4" t="s">
        <v>741</v>
      </c>
      <c r="B5" s="4" t="s">
        <v>5895</v>
      </c>
    </row>
    <row r="6" spans="1:8" x14ac:dyDescent="0.25">
      <c r="A6" s="4" t="s">
        <v>742</v>
      </c>
      <c r="B6" s="4" t="s">
        <v>5896</v>
      </c>
    </row>
    <row r="7" spans="1:8" x14ac:dyDescent="0.25">
      <c r="A7" s="4" t="s">
        <v>743</v>
      </c>
      <c r="B7" s="4" t="s">
        <v>5897</v>
      </c>
    </row>
    <row r="8" spans="1:8" x14ac:dyDescent="0.25">
      <c r="A8" s="4" t="s">
        <v>744</v>
      </c>
      <c r="B8" s="4" t="s">
        <v>5898</v>
      </c>
    </row>
    <row r="9" spans="1:8" x14ac:dyDescent="0.25">
      <c r="A9" s="4" t="s">
        <v>745</v>
      </c>
      <c r="B9" s="4" t="s">
        <v>5899</v>
      </c>
    </row>
    <row r="10" spans="1:8" x14ac:dyDescent="0.25">
      <c r="A10" s="4" t="s">
        <v>746</v>
      </c>
      <c r="B10" s="4" t="s">
        <v>5900</v>
      </c>
    </row>
    <row r="11" spans="1:8" x14ac:dyDescent="0.25">
      <c r="A11" s="4" t="s">
        <v>8445</v>
      </c>
      <c r="B11" s="4" t="s">
        <v>5901</v>
      </c>
    </row>
    <row r="12" spans="1:8" x14ac:dyDescent="0.25">
      <c r="A12" s="4" t="s">
        <v>747</v>
      </c>
      <c r="B12" s="4" t="s">
        <v>5902</v>
      </c>
    </row>
    <row r="13" spans="1:8" x14ac:dyDescent="0.25">
      <c r="A13" s="4" t="s">
        <v>748</v>
      </c>
      <c r="B13" s="4" t="s">
        <v>5903</v>
      </c>
    </row>
    <row r="14" spans="1:8" x14ac:dyDescent="0.25">
      <c r="A14" s="4" t="s">
        <v>749</v>
      </c>
      <c r="B14" s="4" t="s">
        <v>5904</v>
      </c>
    </row>
    <row r="15" spans="1:8" x14ac:dyDescent="0.25">
      <c r="A15" s="4" t="s">
        <v>750</v>
      </c>
      <c r="B15" s="4" t="s">
        <v>5905</v>
      </c>
    </row>
    <row r="16" spans="1:8" x14ac:dyDescent="0.25">
      <c r="A16" s="4" t="s">
        <v>751</v>
      </c>
      <c r="B16" s="4" t="s">
        <v>5906</v>
      </c>
    </row>
    <row r="17" spans="1:2" x14ac:dyDescent="0.25">
      <c r="A17" s="4" t="s">
        <v>752</v>
      </c>
      <c r="B17" s="4" t="s">
        <v>5907</v>
      </c>
    </row>
    <row r="18" spans="1:2" x14ac:dyDescent="0.25">
      <c r="A18" s="4" t="s">
        <v>753</v>
      </c>
      <c r="B18" s="4" t="s">
        <v>5908</v>
      </c>
    </row>
    <row r="19" spans="1:2" x14ac:dyDescent="0.25">
      <c r="A19" s="4" t="s">
        <v>754</v>
      </c>
      <c r="B19" s="4" t="s">
        <v>5909</v>
      </c>
    </row>
    <row r="20" spans="1:2" x14ac:dyDescent="0.25">
      <c r="A20" s="4" t="s">
        <v>755</v>
      </c>
      <c r="B20" s="4" t="s">
        <v>5910</v>
      </c>
    </row>
    <row r="21" spans="1:2" x14ac:dyDescent="0.25">
      <c r="A21" s="4" t="s">
        <v>756</v>
      </c>
      <c r="B21" s="4" t="s">
        <v>5911</v>
      </c>
    </row>
    <row r="22" spans="1:2" x14ac:dyDescent="0.25">
      <c r="A22" s="4" t="s">
        <v>757</v>
      </c>
      <c r="B22" s="4" t="s">
        <v>5912</v>
      </c>
    </row>
    <row r="23" spans="1:2" x14ac:dyDescent="0.25">
      <c r="A23" s="4" t="s">
        <v>758</v>
      </c>
      <c r="B23" s="4" t="s">
        <v>5913</v>
      </c>
    </row>
    <row r="24" spans="1:2" x14ac:dyDescent="0.25">
      <c r="A24" s="4" t="s">
        <v>759</v>
      </c>
      <c r="B24" s="4" t="s">
        <v>5914</v>
      </c>
    </row>
    <row r="25" spans="1:2" x14ac:dyDescent="0.25">
      <c r="A25" s="4" t="s">
        <v>760</v>
      </c>
      <c r="B25" s="4" t="s">
        <v>5915</v>
      </c>
    </row>
    <row r="26" spans="1:2" x14ac:dyDescent="0.25">
      <c r="A26" s="4" t="s">
        <v>761</v>
      </c>
      <c r="B26" s="4" t="s">
        <v>5916</v>
      </c>
    </row>
    <row r="27" spans="1:2" x14ac:dyDescent="0.25">
      <c r="A27" s="4" t="s">
        <v>762</v>
      </c>
      <c r="B27" s="4" t="s">
        <v>5917</v>
      </c>
    </row>
    <row r="28" spans="1:2" x14ac:dyDescent="0.25">
      <c r="A28" s="4" t="s">
        <v>763</v>
      </c>
      <c r="B28" s="4" t="s">
        <v>5918</v>
      </c>
    </row>
    <row r="29" spans="1:2" x14ac:dyDescent="0.25">
      <c r="A29" s="4" t="s">
        <v>764</v>
      </c>
      <c r="B29" s="4" t="s">
        <v>5919</v>
      </c>
    </row>
    <row r="30" spans="1:2" x14ac:dyDescent="0.25">
      <c r="A30" s="4" t="s">
        <v>765</v>
      </c>
      <c r="B30" s="4" t="s">
        <v>5920</v>
      </c>
    </row>
    <row r="31" spans="1:2" x14ac:dyDescent="0.25">
      <c r="A31" s="4" t="s">
        <v>766</v>
      </c>
      <c r="B31" s="4" t="s">
        <v>5921</v>
      </c>
    </row>
    <row r="32" spans="1:2" x14ac:dyDescent="0.25">
      <c r="A32" s="4" t="s">
        <v>767</v>
      </c>
      <c r="B32" s="4" t="s">
        <v>5922</v>
      </c>
    </row>
    <row r="33" spans="1:2" x14ac:dyDescent="0.25">
      <c r="A33" s="4" t="s">
        <v>768</v>
      </c>
      <c r="B33" s="4" t="s">
        <v>5923</v>
      </c>
    </row>
    <row r="34" spans="1:2" x14ac:dyDescent="0.25">
      <c r="A34" s="4" t="s">
        <v>769</v>
      </c>
      <c r="B34" s="4" t="s">
        <v>5924</v>
      </c>
    </row>
    <row r="35" spans="1:2" x14ac:dyDescent="0.25">
      <c r="A35" s="4" t="s">
        <v>770</v>
      </c>
      <c r="B35" s="4" t="s">
        <v>5925</v>
      </c>
    </row>
    <row r="36" spans="1:2" x14ac:dyDescent="0.25">
      <c r="A36" s="4" t="s">
        <v>771</v>
      </c>
      <c r="B36" s="4" t="s">
        <v>5926</v>
      </c>
    </row>
    <row r="37" spans="1:2" x14ac:dyDescent="0.25">
      <c r="A37" s="4" t="s">
        <v>772</v>
      </c>
      <c r="B37" s="4" t="s">
        <v>5927</v>
      </c>
    </row>
    <row r="38" spans="1:2" x14ac:dyDescent="0.25">
      <c r="A38" s="4" t="s">
        <v>773</v>
      </c>
      <c r="B38" s="4" t="s">
        <v>5928</v>
      </c>
    </row>
    <row r="39" spans="1:2" x14ac:dyDescent="0.25">
      <c r="A39" s="4" t="s">
        <v>774</v>
      </c>
      <c r="B39" s="4" t="s">
        <v>5929</v>
      </c>
    </row>
    <row r="40" spans="1:2" x14ac:dyDescent="0.25">
      <c r="A40" s="4" t="s">
        <v>775</v>
      </c>
      <c r="B40" s="4" t="s">
        <v>5930</v>
      </c>
    </row>
    <row r="41" spans="1:2" x14ac:dyDescent="0.25">
      <c r="A41" s="4" t="s">
        <v>776</v>
      </c>
      <c r="B41" s="4" t="s">
        <v>5931</v>
      </c>
    </row>
    <row r="42" spans="1:2" x14ac:dyDescent="0.25">
      <c r="A42" s="4" t="s">
        <v>777</v>
      </c>
      <c r="B42" s="4" t="s">
        <v>8572</v>
      </c>
    </row>
    <row r="43" spans="1:2" x14ac:dyDescent="0.25">
      <c r="A43" s="4" t="s">
        <v>778</v>
      </c>
      <c r="B43" s="4" t="s">
        <v>5932</v>
      </c>
    </row>
    <row r="44" spans="1:2" x14ac:dyDescent="0.25">
      <c r="A44" s="4" t="s">
        <v>779</v>
      </c>
      <c r="B44" s="4" t="s">
        <v>5933</v>
      </c>
    </row>
    <row r="45" spans="1:2" x14ac:dyDescent="0.25">
      <c r="A45" s="4" t="s">
        <v>780</v>
      </c>
      <c r="B45" s="4" t="s">
        <v>5934</v>
      </c>
    </row>
    <row r="46" spans="1:2" x14ac:dyDescent="0.25">
      <c r="A46" s="4" t="s">
        <v>781</v>
      </c>
      <c r="B46" s="4" t="s">
        <v>5935</v>
      </c>
    </row>
    <row r="47" spans="1:2" x14ac:dyDescent="0.25">
      <c r="A47" s="4" t="s">
        <v>782</v>
      </c>
      <c r="B47" s="4" t="s">
        <v>5936</v>
      </c>
    </row>
    <row r="48" spans="1:2" x14ac:dyDescent="0.25">
      <c r="A48" s="4" t="s">
        <v>783</v>
      </c>
      <c r="B48" s="4" t="s">
        <v>5937</v>
      </c>
    </row>
    <row r="49" spans="1:2" x14ac:dyDescent="0.25">
      <c r="A49" s="4" t="s">
        <v>784</v>
      </c>
      <c r="B49" s="4" t="s">
        <v>5938</v>
      </c>
    </row>
    <row r="50" spans="1:2" x14ac:dyDescent="0.25">
      <c r="A50" s="4" t="s">
        <v>785</v>
      </c>
      <c r="B50" s="4" t="s">
        <v>5939</v>
      </c>
    </row>
    <row r="51" spans="1:2" x14ac:dyDescent="0.25">
      <c r="A51" s="4" t="s">
        <v>786</v>
      </c>
      <c r="B51" s="4" t="s">
        <v>5940</v>
      </c>
    </row>
    <row r="52" spans="1:2" x14ac:dyDescent="0.25">
      <c r="A52" s="4" t="s">
        <v>787</v>
      </c>
      <c r="B52" s="4" t="s">
        <v>5941</v>
      </c>
    </row>
    <row r="53" spans="1:2" x14ac:dyDescent="0.25">
      <c r="A53" s="4" t="s">
        <v>788</v>
      </c>
      <c r="B53" s="4" t="s">
        <v>5942</v>
      </c>
    </row>
    <row r="54" spans="1:2" x14ac:dyDescent="0.25">
      <c r="A54" s="4" t="s">
        <v>789</v>
      </c>
      <c r="B54" s="4" t="s">
        <v>5943</v>
      </c>
    </row>
    <row r="55" spans="1:2" x14ac:dyDescent="0.25">
      <c r="A55" s="4" t="s">
        <v>790</v>
      </c>
      <c r="B55" s="4" t="s">
        <v>5944</v>
      </c>
    </row>
    <row r="56" spans="1:2" x14ac:dyDescent="0.25">
      <c r="A56" s="4" t="s">
        <v>791</v>
      </c>
      <c r="B56" s="4" t="s">
        <v>5945</v>
      </c>
    </row>
    <row r="57" spans="1:2" x14ac:dyDescent="0.25">
      <c r="A57" s="4" t="s">
        <v>792</v>
      </c>
      <c r="B57" s="4" t="s">
        <v>5946</v>
      </c>
    </row>
    <row r="58" spans="1:2" x14ac:dyDescent="0.25">
      <c r="A58" s="4" t="s">
        <v>793</v>
      </c>
      <c r="B58" s="4" t="s">
        <v>5947</v>
      </c>
    </row>
    <row r="59" spans="1:2" x14ac:dyDescent="0.25">
      <c r="A59" s="4" t="s">
        <v>794</v>
      </c>
      <c r="B59" s="4" t="s">
        <v>5948</v>
      </c>
    </row>
    <row r="60" spans="1:2" x14ac:dyDescent="0.25">
      <c r="A60" s="4" t="s">
        <v>795</v>
      </c>
      <c r="B60" s="4" t="s">
        <v>5949</v>
      </c>
    </row>
    <row r="61" spans="1:2" x14ac:dyDescent="0.25">
      <c r="A61" s="4" t="s">
        <v>796</v>
      </c>
      <c r="B61" s="4" t="s">
        <v>5950</v>
      </c>
    </row>
    <row r="62" spans="1:2" x14ac:dyDescent="0.25">
      <c r="A62" s="4" t="s">
        <v>797</v>
      </c>
      <c r="B62" s="4" t="s">
        <v>5951</v>
      </c>
    </row>
    <row r="63" spans="1:2" x14ac:dyDescent="0.25">
      <c r="A63" s="4" t="s">
        <v>798</v>
      </c>
      <c r="B63" s="4" t="s">
        <v>5952</v>
      </c>
    </row>
    <row r="64" spans="1:2" x14ac:dyDescent="0.25">
      <c r="A64" s="4" t="s">
        <v>799</v>
      </c>
      <c r="B64" s="4" t="s">
        <v>5953</v>
      </c>
    </row>
    <row r="65" spans="1:2" x14ac:dyDescent="0.25">
      <c r="A65" s="4" t="s">
        <v>800</v>
      </c>
      <c r="B65" s="4" t="s">
        <v>5954</v>
      </c>
    </row>
    <row r="66" spans="1:2" x14ac:dyDescent="0.25">
      <c r="A66" s="4" t="s">
        <v>801</v>
      </c>
      <c r="B66" s="4" t="s">
        <v>5955</v>
      </c>
    </row>
    <row r="67" spans="1:2" x14ac:dyDescent="0.25">
      <c r="A67" s="4" t="s">
        <v>802</v>
      </c>
      <c r="B67" s="4" t="s">
        <v>5956</v>
      </c>
    </row>
    <row r="68" spans="1:2" x14ac:dyDescent="0.25">
      <c r="A68" s="4" t="s">
        <v>803</v>
      </c>
      <c r="B68" s="4" t="s">
        <v>5957</v>
      </c>
    </row>
    <row r="69" spans="1:2" x14ac:dyDescent="0.25">
      <c r="A69" s="4" t="s">
        <v>804</v>
      </c>
      <c r="B69" s="4" t="s">
        <v>5958</v>
      </c>
    </row>
    <row r="70" spans="1:2" x14ac:dyDescent="0.25">
      <c r="A70" s="4" t="s">
        <v>805</v>
      </c>
      <c r="B70" s="4" t="s">
        <v>5959</v>
      </c>
    </row>
    <row r="71" spans="1:2" x14ac:dyDescent="0.25">
      <c r="A71" s="4" t="s">
        <v>806</v>
      </c>
      <c r="B71" s="4" t="s">
        <v>5960</v>
      </c>
    </row>
    <row r="72" spans="1:2" x14ac:dyDescent="0.25">
      <c r="A72" s="4" t="s">
        <v>807</v>
      </c>
      <c r="B72" s="4" t="s">
        <v>5961</v>
      </c>
    </row>
    <row r="73" spans="1:2" x14ac:dyDescent="0.25">
      <c r="A73" s="4" t="s">
        <v>808</v>
      </c>
      <c r="B73" s="4" t="s">
        <v>5962</v>
      </c>
    </row>
    <row r="74" spans="1:2" x14ac:dyDescent="0.25">
      <c r="A74" s="4" t="s">
        <v>809</v>
      </c>
      <c r="B74" s="4" t="s">
        <v>5963</v>
      </c>
    </row>
    <row r="75" spans="1:2" x14ac:dyDescent="0.25">
      <c r="A75" s="4" t="s">
        <v>810</v>
      </c>
      <c r="B75" s="4" t="s">
        <v>5964</v>
      </c>
    </row>
    <row r="76" spans="1:2" x14ac:dyDescent="0.25">
      <c r="A76" s="4" t="s">
        <v>811</v>
      </c>
      <c r="B76" s="4" t="s">
        <v>5965</v>
      </c>
    </row>
    <row r="77" spans="1:2" x14ac:dyDescent="0.25">
      <c r="A77" s="4" t="s">
        <v>812</v>
      </c>
      <c r="B77" s="4" t="s">
        <v>5966</v>
      </c>
    </row>
    <row r="78" spans="1:2" x14ac:dyDescent="0.25">
      <c r="A78" s="4" t="s">
        <v>813</v>
      </c>
      <c r="B78" s="4" t="s">
        <v>5967</v>
      </c>
    </row>
    <row r="79" spans="1:2" x14ac:dyDescent="0.25">
      <c r="A79" s="4" t="s">
        <v>814</v>
      </c>
      <c r="B79" s="4" t="s">
        <v>5968</v>
      </c>
    </row>
    <row r="80" spans="1:2" x14ac:dyDescent="0.25">
      <c r="A80" s="4" t="s">
        <v>815</v>
      </c>
      <c r="B80" s="4" t="s">
        <v>5969</v>
      </c>
    </row>
    <row r="81" spans="1:2" x14ac:dyDescent="0.25">
      <c r="A81" s="4" t="s">
        <v>816</v>
      </c>
      <c r="B81" s="4" t="s">
        <v>5970</v>
      </c>
    </row>
    <row r="82" spans="1:2" x14ac:dyDescent="0.25">
      <c r="A82" s="4" t="s">
        <v>817</v>
      </c>
      <c r="B82" s="4" t="s">
        <v>5971</v>
      </c>
    </row>
    <row r="83" spans="1:2" x14ac:dyDescent="0.25">
      <c r="A83" s="4" t="s">
        <v>818</v>
      </c>
      <c r="B83" s="4" t="s">
        <v>5972</v>
      </c>
    </row>
    <row r="84" spans="1:2" x14ac:dyDescent="0.25">
      <c r="A84" s="4" t="s">
        <v>819</v>
      </c>
      <c r="B84" s="4" t="s">
        <v>5973</v>
      </c>
    </row>
    <row r="85" spans="1:2" x14ac:dyDescent="0.25">
      <c r="A85" s="4" t="s">
        <v>820</v>
      </c>
      <c r="B85" s="4" t="s">
        <v>5974</v>
      </c>
    </row>
    <row r="86" spans="1:2" x14ac:dyDescent="0.25">
      <c r="A86" s="4" t="s">
        <v>821</v>
      </c>
      <c r="B86" s="4" t="s">
        <v>5975</v>
      </c>
    </row>
    <row r="87" spans="1:2" x14ac:dyDescent="0.25">
      <c r="A87" s="4" t="s">
        <v>822</v>
      </c>
      <c r="B87" s="4" t="s">
        <v>5976</v>
      </c>
    </row>
    <row r="88" spans="1:2" x14ac:dyDescent="0.25">
      <c r="A88" s="4" t="s">
        <v>823</v>
      </c>
      <c r="B88" s="4" t="s">
        <v>5977</v>
      </c>
    </row>
    <row r="89" spans="1:2" x14ac:dyDescent="0.25">
      <c r="A89" s="4" t="s">
        <v>824</v>
      </c>
      <c r="B89" s="4" t="s">
        <v>5978</v>
      </c>
    </row>
    <row r="90" spans="1:2" x14ac:dyDescent="0.25">
      <c r="A90" s="4" t="s">
        <v>825</v>
      </c>
      <c r="B90" s="4" t="s">
        <v>5979</v>
      </c>
    </row>
    <row r="91" spans="1:2" x14ac:dyDescent="0.25">
      <c r="A91" s="4" t="s">
        <v>826</v>
      </c>
      <c r="B91" s="4" t="s">
        <v>5980</v>
      </c>
    </row>
    <row r="92" spans="1:2" x14ac:dyDescent="0.25">
      <c r="A92" s="4" t="s">
        <v>827</v>
      </c>
      <c r="B92" s="4" t="s">
        <v>5981</v>
      </c>
    </row>
    <row r="93" spans="1:2" x14ac:dyDescent="0.25">
      <c r="A93" s="4" t="s">
        <v>828</v>
      </c>
      <c r="B93" s="4" t="s">
        <v>5982</v>
      </c>
    </row>
    <row r="94" spans="1:2" x14ac:dyDescent="0.25">
      <c r="A94" s="4" t="s">
        <v>829</v>
      </c>
      <c r="B94" s="4" t="s">
        <v>5983</v>
      </c>
    </row>
    <row r="95" spans="1:2" x14ac:dyDescent="0.25">
      <c r="A95" s="4" t="s">
        <v>830</v>
      </c>
      <c r="B95" s="4" t="s">
        <v>5984</v>
      </c>
    </row>
    <row r="96" spans="1:2" x14ac:dyDescent="0.25">
      <c r="A96" s="4" t="s">
        <v>831</v>
      </c>
      <c r="B96" s="4" t="s">
        <v>5985</v>
      </c>
    </row>
    <row r="97" spans="1:2" x14ac:dyDescent="0.25">
      <c r="A97" s="4" t="s">
        <v>832</v>
      </c>
      <c r="B97" s="4" t="s">
        <v>5986</v>
      </c>
    </row>
    <row r="98" spans="1:2" x14ac:dyDescent="0.25">
      <c r="A98" s="4" t="s">
        <v>833</v>
      </c>
      <c r="B98" s="4" t="s">
        <v>5987</v>
      </c>
    </row>
    <row r="99" spans="1:2" x14ac:dyDescent="0.25">
      <c r="A99" s="4" t="s">
        <v>834</v>
      </c>
      <c r="B99" s="4" t="s">
        <v>5988</v>
      </c>
    </row>
    <row r="100" spans="1:2" x14ac:dyDescent="0.25">
      <c r="A100" s="4" t="s">
        <v>835</v>
      </c>
      <c r="B100" s="4" t="s">
        <v>5989</v>
      </c>
    </row>
    <row r="101" spans="1:2" x14ac:dyDescent="0.25">
      <c r="A101" s="4" t="s">
        <v>836</v>
      </c>
      <c r="B101" s="4" t="s">
        <v>5990</v>
      </c>
    </row>
    <row r="102" spans="1:2" x14ac:dyDescent="0.25">
      <c r="A102" s="4" t="s">
        <v>837</v>
      </c>
      <c r="B102" s="4" t="s">
        <v>5991</v>
      </c>
    </row>
    <row r="103" spans="1:2" x14ac:dyDescent="0.25">
      <c r="A103" s="4" t="s">
        <v>838</v>
      </c>
      <c r="B103" s="4" t="s">
        <v>5992</v>
      </c>
    </row>
    <row r="104" spans="1:2" x14ac:dyDescent="0.25">
      <c r="A104" s="4" t="s">
        <v>839</v>
      </c>
      <c r="B104" s="4" t="s">
        <v>5993</v>
      </c>
    </row>
    <row r="105" spans="1:2" x14ac:dyDescent="0.25">
      <c r="A105" s="4" t="s">
        <v>840</v>
      </c>
      <c r="B105" s="4" t="s">
        <v>5994</v>
      </c>
    </row>
    <row r="106" spans="1:2" x14ac:dyDescent="0.25">
      <c r="A106" s="4" t="s">
        <v>841</v>
      </c>
      <c r="B106" s="4" t="s">
        <v>5995</v>
      </c>
    </row>
    <row r="107" spans="1:2" x14ac:dyDescent="0.25">
      <c r="A107" s="4" t="s">
        <v>842</v>
      </c>
      <c r="B107" s="4" t="s">
        <v>5996</v>
      </c>
    </row>
    <row r="108" spans="1:2" x14ac:dyDescent="0.25">
      <c r="A108" s="4" t="s">
        <v>843</v>
      </c>
      <c r="B108" s="4" t="s">
        <v>5997</v>
      </c>
    </row>
    <row r="109" spans="1:2" x14ac:dyDescent="0.25">
      <c r="A109" s="4" t="s">
        <v>844</v>
      </c>
      <c r="B109" s="4" t="s">
        <v>5998</v>
      </c>
    </row>
    <row r="110" spans="1:2" x14ac:dyDescent="0.25">
      <c r="A110" s="4" t="s">
        <v>845</v>
      </c>
      <c r="B110" s="4" t="s">
        <v>5999</v>
      </c>
    </row>
    <row r="111" spans="1:2" x14ac:dyDescent="0.25">
      <c r="A111" s="4" t="s">
        <v>846</v>
      </c>
      <c r="B111" s="4" t="s">
        <v>6000</v>
      </c>
    </row>
    <row r="112" spans="1:2" x14ac:dyDescent="0.25">
      <c r="A112" s="4" t="s">
        <v>847</v>
      </c>
      <c r="B112" s="4" t="s">
        <v>6001</v>
      </c>
    </row>
    <row r="113" spans="1:2" x14ac:dyDescent="0.25">
      <c r="A113" s="4" t="s">
        <v>848</v>
      </c>
      <c r="B113" s="4" t="s">
        <v>6002</v>
      </c>
    </row>
    <row r="114" spans="1:2" x14ac:dyDescent="0.25">
      <c r="A114" s="4" t="s">
        <v>849</v>
      </c>
      <c r="B114" s="4" t="s">
        <v>6003</v>
      </c>
    </row>
    <row r="115" spans="1:2" x14ac:dyDescent="0.25">
      <c r="A115" s="4" t="s">
        <v>850</v>
      </c>
      <c r="B115" s="4" t="s">
        <v>6004</v>
      </c>
    </row>
    <row r="116" spans="1:2" x14ac:dyDescent="0.25">
      <c r="A116" s="4" t="s">
        <v>851</v>
      </c>
      <c r="B116" s="4" t="s">
        <v>6005</v>
      </c>
    </row>
    <row r="117" spans="1:2" x14ac:dyDescent="0.25">
      <c r="A117" s="4" t="s">
        <v>852</v>
      </c>
      <c r="B117" s="4" t="s">
        <v>6006</v>
      </c>
    </row>
    <row r="118" spans="1:2" x14ac:dyDescent="0.25">
      <c r="A118" s="4" t="s">
        <v>853</v>
      </c>
      <c r="B118" s="4" t="s">
        <v>6007</v>
      </c>
    </row>
    <row r="119" spans="1:2" x14ac:dyDescent="0.25">
      <c r="A119" s="4" t="s">
        <v>854</v>
      </c>
      <c r="B119" s="4" t="s">
        <v>6008</v>
      </c>
    </row>
    <row r="120" spans="1:2" x14ac:dyDescent="0.25">
      <c r="A120" s="4" t="s">
        <v>855</v>
      </c>
      <c r="B120" s="4" t="s">
        <v>6009</v>
      </c>
    </row>
    <row r="121" spans="1:2" x14ac:dyDescent="0.25">
      <c r="A121" s="4" t="s">
        <v>856</v>
      </c>
      <c r="B121" s="4" t="s">
        <v>6010</v>
      </c>
    </row>
    <row r="122" spans="1:2" x14ac:dyDescent="0.25">
      <c r="A122" s="4" t="s">
        <v>857</v>
      </c>
      <c r="B122" s="4" t="s">
        <v>6011</v>
      </c>
    </row>
    <row r="123" spans="1:2" x14ac:dyDescent="0.25">
      <c r="A123" s="4" t="s">
        <v>858</v>
      </c>
      <c r="B123" s="4" t="s">
        <v>6012</v>
      </c>
    </row>
    <row r="124" spans="1:2" x14ac:dyDescent="0.25">
      <c r="A124" s="4" t="s">
        <v>859</v>
      </c>
      <c r="B124" s="4" t="s">
        <v>6013</v>
      </c>
    </row>
    <row r="125" spans="1:2" x14ac:dyDescent="0.25">
      <c r="A125" s="4" t="s">
        <v>860</v>
      </c>
      <c r="B125" s="4" t="s">
        <v>6014</v>
      </c>
    </row>
    <row r="126" spans="1:2" x14ac:dyDescent="0.25">
      <c r="A126" s="4" t="s">
        <v>861</v>
      </c>
      <c r="B126" s="4" t="s">
        <v>6015</v>
      </c>
    </row>
    <row r="127" spans="1:2" x14ac:dyDescent="0.25">
      <c r="A127" s="4" t="s">
        <v>862</v>
      </c>
      <c r="B127" s="4" t="s">
        <v>6016</v>
      </c>
    </row>
    <row r="128" spans="1:2" x14ac:dyDescent="0.25">
      <c r="A128" s="4" t="s">
        <v>863</v>
      </c>
      <c r="B128" s="4" t="s">
        <v>6017</v>
      </c>
    </row>
    <row r="129" spans="1:2" x14ac:dyDescent="0.25">
      <c r="A129" s="4" t="s">
        <v>864</v>
      </c>
      <c r="B129" s="4" t="s">
        <v>6018</v>
      </c>
    </row>
    <row r="130" spans="1:2" x14ac:dyDescent="0.25">
      <c r="A130" s="4" t="s">
        <v>865</v>
      </c>
      <c r="B130" s="4" t="s">
        <v>6019</v>
      </c>
    </row>
    <row r="131" spans="1:2" x14ac:dyDescent="0.25">
      <c r="A131" s="4" t="s">
        <v>866</v>
      </c>
      <c r="B131" s="4" t="s">
        <v>6020</v>
      </c>
    </row>
    <row r="132" spans="1:2" x14ac:dyDescent="0.25">
      <c r="A132" s="4" t="s">
        <v>867</v>
      </c>
      <c r="B132" s="4" t="s">
        <v>6021</v>
      </c>
    </row>
    <row r="133" spans="1:2" x14ac:dyDescent="0.25">
      <c r="A133" s="4" t="s">
        <v>868</v>
      </c>
      <c r="B133" s="4" t="s">
        <v>6022</v>
      </c>
    </row>
    <row r="134" spans="1:2" x14ac:dyDescent="0.25">
      <c r="A134" s="4" t="s">
        <v>869</v>
      </c>
      <c r="B134" s="4" t="s">
        <v>6023</v>
      </c>
    </row>
    <row r="135" spans="1:2" x14ac:dyDescent="0.25">
      <c r="A135" s="4" t="s">
        <v>870</v>
      </c>
      <c r="B135" s="4" t="s">
        <v>6024</v>
      </c>
    </row>
    <row r="136" spans="1:2" x14ac:dyDescent="0.25">
      <c r="A136" s="4" t="s">
        <v>871</v>
      </c>
      <c r="B136" s="4" t="s">
        <v>6025</v>
      </c>
    </row>
    <row r="137" spans="1:2" x14ac:dyDescent="0.25">
      <c r="A137" s="4" t="s">
        <v>872</v>
      </c>
      <c r="B137" s="4" t="s">
        <v>6026</v>
      </c>
    </row>
    <row r="138" spans="1:2" x14ac:dyDescent="0.25">
      <c r="A138" s="4" t="s">
        <v>873</v>
      </c>
      <c r="B138" s="4" t="s">
        <v>6027</v>
      </c>
    </row>
    <row r="139" spans="1:2" x14ac:dyDescent="0.25">
      <c r="A139" s="4" t="s">
        <v>874</v>
      </c>
      <c r="B139" s="4" t="s">
        <v>6028</v>
      </c>
    </row>
    <row r="140" spans="1:2" x14ac:dyDescent="0.25">
      <c r="A140" s="4" t="s">
        <v>875</v>
      </c>
      <c r="B140" s="4" t="s">
        <v>6029</v>
      </c>
    </row>
    <row r="141" spans="1:2" x14ac:dyDescent="0.25">
      <c r="A141" s="4" t="s">
        <v>876</v>
      </c>
      <c r="B141" s="4" t="s">
        <v>6030</v>
      </c>
    </row>
    <row r="142" spans="1:2" x14ac:dyDescent="0.25">
      <c r="A142" s="4" t="s">
        <v>877</v>
      </c>
      <c r="B142" s="4" t="s">
        <v>6031</v>
      </c>
    </row>
    <row r="143" spans="1:2" x14ac:dyDescent="0.25">
      <c r="A143" s="4" t="s">
        <v>878</v>
      </c>
      <c r="B143" s="4" t="s">
        <v>6032</v>
      </c>
    </row>
    <row r="144" spans="1:2" x14ac:dyDescent="0.25">
      <c r="A144" s="4" t="s">
        <v>879</v>
      </c>
      <c r="B144" s="4" t="s">
        <v>6033</v>
      </c>
    </row>
    <row r="145" spans="1:2" x14ac:dyDescent="0.25">
      <c r="A145" s="4" t="s">
        <v>880</v>
      </c>
      <c r="B145" s="4" t="s">
        <v>6034</v>
      </c>
    </row>
    <row r="146" spans="1:2" x14ac:dyDescent="0.25">
      <c r="A146" s="4" t="s">
        <v>881</v>
      </c>
      <c r="B146" s="4" t="s">
        <v>6035</v>
      </c>
    </row>
    <row r="147" spans="1:2" x14ac:dyDescent="0.25">
      <c r="A147" s="4" t="s">
        <v>882</v>
      </c>
      <c r="B147" s="4" t="s">
        <v>6036</v>
      </c>
    </row>
    <row r="148" spans="1:2" x14ac:dyDescent="0.25">
      <c r="A148" s="4" t="s">
        <v>883</v>
      </c>
      <c r="B148" s="4" t="s">
        <v>6037</v>
      </c>
    </row>
    <row r="149" spans="1:2" x14ac:dyDescent="0.25">
      <c r="A149" s="4" t="s">
        <v>884</v>
      </c>
      <c r="B149" s="4" t="s">
        <v>6038</v>
      </c>
    </row>
    <row r="150" spans="1:2" x14ac:dyDescent="0.25">
      <c r="A150" s="4" t="s">
        <v>885</v>
      </c>
      <c r="B150" s="4" t="s">
        <v>6039</v>
      </c>
    </row>
    <row r="151" spans="1:2" x14ac:dyDescent="0.25">
      <c r="A151" s="4" t="s">
        <v>886</v>
      </c>
      <c r="B151" s="4" t="s">
        <v>6040</v>
      </c>
    </row>
    <row r="152" spans="1:2" x14ac:dyDescent="0.25">
      <c r="A152" s="4" t="s">
        <v>887</v>
      </c>
      <c r="B152" s="4" t="s">
        <v>6041</v>
      </c>
    </row>
    <row r="153" spans="1:2" x14ac:dyDescent="0.25">
      <c r="A153" s="4" t="s">
        <v>888</v>
      </c>
      <c r="B153" s="4" t="s">
        <v>6042</v>
      </c>
    </row>
    <row r="154" spans="1:2" x14ac:dyDescent="0.25">
      <c r="A154" s="4" t="s">
        <v>889</v>
      </c>
      <c r="B154" s="4" t="s">
        <v>6043</v>
      </c>
    </row>
    <row r="155" spans="1:2" x14ac:dyDescent="0.25">
      <c r="A155" s="4" t="s">
        <v>890</v>
      </c>
      <c r="B155" s="4" t="s">
        <v>6044</v>
      </c>
    </row>
    <row r="156" spans="1:2" x14ac:dyDescent="0.25">
      <c r="A156" s="4" t="s">
        <v>891</v>
      </c>
      <c r="B156" s="4" t="s">
        <v>6045</v>
      </c>
    </row>
    <row r="157" spans="1:2" x14ac:dyDescent="0.25">
      <c r="A157" s="4" t="s">
        <v>892</v>
      </c>
      <c r="B157" s="4" t="s">
        <v>6046</v>
      </c>
    </row>
    <row r="158" spans="1:2" x14ac:dyDescent="0.25">
      <c r="A158" s="4" t="s">
        <v>893</v>
      </c>
      <c r="B158" s="4" t="s">
        <v>6047</v>
      </c>
    </row>
    <row r="159" spans="1:2" x14ac:dyDescent="0.25">
      <c r="A159" s="4" t="s">
        <v>894</v>
      </c>
      <c r="B159" s="4" t="s">
        <v>6048</v>
      </c>
    </row>
    <row r="160" spans="1:2" x14ac:dyDescent="0.25">
      <c r="A160" s="4" t="s">
        <v>895</v>
      </c>
      <c r="B160" s="4" t="s">
        <v>6049</v>
      </c>
    </row>
    <row r="161" spans="1:2" x14ac:dyDescent="0.25">
      <c r="A161" s="4" t="s">
        <v>896</v>
      </c>
      <c r="B161" s="4" t="s">
        <v>6050</v>
      </c>
    </row>
    <row r="162" spans="1:2" x14ac:dyDescent="0.25">
      <c r="A162" s="4" t="s">
        <v>897</v>
      </c>
      <c r="B162" s="4" t="s">
        <v>6051</v>
      </c>
    </row>
    <row r="163" spans="1:2" x14ac:dyDescent="0.25">
      <c r="A163" s="4" t="s">
        <v>898</v>
      </c>
      <c r="B163" s="4" t="s">
        <v>6052</v>
      </c>
    </row>
    <row r="164" spans="1:2" x14ac:dyDescent="0.25">
      <c r="A164" s="4" t="s">
        <v>899</v>
      </c>
      <c r="B164" s="4" t="s">
        <v>6053</v>
      </c>
    </row>
    <row r="165" spans="1:2" x14ac:dyDescent="0.25">
      <c r="A165" s="4" t="s">
        <v>900</v>
      </c>
      <c r="B165" s="4" t="s">
        <v>6054</v>
      </c>
    </row>
    <row r="166" spans="1:2" x14ac:dyDescent="0.25">
      <c r="A166" s="4" t="s">
        <v>901</v>
      </c>
      <c r="B166" s="4" t="s">
        <v>6055</v>
      </c>
    </row>
    <row r="167" spans="1:2" x14ac:dyDescent="0.25">
      <c r="A167" s="4" t="s">
        <v>902</v>
      </c>
      <c r="B167" s="4" t="s">
        <v>6056</v>
      </c>
    </row>
    <row r="168" spans="1:2" x14ac:dyDescent="0.25">
      <c r="A168" s="4" t="s">
        <v>903</v>
      </c>
      <c r="B168" s="4" t="s">
        <v>6057</v>
      </c>
    </row>
    <row r="169" spans="1:2" x14ac:dyDescent="0.25">
      <c r="A169" s="4" t="s">
        <v>904</v>
      </c>
      <c r="B169" s="4" t="s">
        <v>6058</v>
      </c>
    </row>
    <row r="170" spans="1:2" x14ac:dyDescent="0.25">
      <c r="A170" s="4" t="s">
        <v>905</v>
      </c>
      <c r="B170" s="4" t="s">
        <v>6059</v>
      </c>
    </row>
    <row r="171" spans="1:2" x14ac:dyDescent="0.25">
      <c r="A171" s="4" t="s">
        <v>906</v>
      </c>
      <c r="B171" s="4" t="s">
        <v>6060</v>
      </c>
    </row>
    <row r="172" spans="1:2" x14ac:dyDescent="0.25">
      <c r="A172" s="4" t="s">
        <v>907</v>
      </c>
      <c r="B172" s="4" t="s">
        <v>6061</v>
      </c>
    </row>
    <row r="173" spans="1:2" x14ac:dyDescent="0.25">
      <c r="A173" s="4" t="s">
        <v>908</v>
      </c>
      <c r="B173" s="4" t="s">
        <v>6062</v>
      </c>
    </row>
    <row r="174" spans="1:2" x14ac:dyDescent="0.25">
      <c r="A174" s="4" t="s">
        <v>909</v>
      </c>
      <c r="B174" s="4" t="s">
        <v>6063</v>
      </c>
    </row>
    <row r="175" spans="1:2" x14ac:dyDescent="0.25">
      <c r="A175" s="4" t="s">
        <v>910</v>
      </c>
      <c r="B175" s="4" t="s">
        <v>6064</v>
      </c>
    </row>
    <row r="176" spans="1:2" x14ac:dyDescent="0.25">
      <c r="A176" s="4" t="s">
        <v>911</v>
      </c>
      <c r="B176" s="4" t="s">
        <v>6065</v>
      </c>
    </row>
    <row r="177" spans="1:2" x14ac:dyDescent="0.25">
      <c r="A177" s="4" t="s">
        <v>912</v>
      </c>
      <c r="B177" s="4" t="s">
        <v>6066</v>
      </c>
    </row>
    <row r="178" spans="1:2" x14ac:dyDescent="0.25">
      <c r="A178" s="4" t="s">
        <v>913</v>
      </c>
      <c r="B178" s="4" t="s">
        <v>6067</v>
      </c>
    </row>
    <row r="179" spans="1:2" x14ac:dyDescent="0.25">
      <c r="A179" s="4" t="s">
        <v>914</v>
      </c>
      <c r="B179" s="4" t="s">
        <v>6068</v>
      </c>
    </row>
    <row r="180" spans="1:2" x14ac:dyDescent="0.25">
      <c r="A180" s="4" t="s">
        <v>915</v>
      </c>
      <c r="B180" s="4" t="s">
        <v>6069</v>
      </c>
    </row>
    <row r="181" spans="1:2" x14ac:dyDescent="0.25">
      <c r="A181" s="4" t="s">
        <v>916</v>
      </c>
      <c r="B181" s="4" t="s">
        <v>6070</v>
      </c>
    </row>
    <row r="182" spans="1:2" x14ac:dyDescent="0.25">
      <c r="A182" s="4" t="s">
        <v>917</v>
      </c>
      <c r="B182" s="4" t="s">
        <v>6071</v>
      </c>
    </row>
    <row r="183" spans="1:2" x14ac:dyDescent="0.25">
      <c r="A183" s="4" t="s">
        <v>918</v>
      </c>
      <c r="B183" s="4" t="s">
        <v>6072</v>
      </c>
    </row>
    <row r="184" spans="1:2" x14ac:dyDescent="0.25">
      <c r="A184" s="4" t="s">
        <v>919</v>
      </c>
      <c r="B184" s="4" t="s">
        <v>6073</v>
      </c>
    </row>
    <row r="185" spans="1:2" x14ac:dyDescent="0.25">
      <c r="A185" s="4" t="s">
        <v>920</v>
      </c>
      <c r="B185" s="4" t="s">
        <v>6074</v>
      </c>
    </row>
    <row r="186" spans="1:2" x14ac:dyDescent="0.25">
      <c r="A186" s="4" t="s">
        <v>921</v>
      </c>
      <c r="B186" s="4" t="s">
        <v>6075</v>
      </c>
    </row>
    <row r="187" spans="1:2" x14ac:dyDescent="0.25">
      <c r="A187" s="4" t="s">
        <v>922</v>
      </c>
      <c r="B187" s="4" t="s">
        <v>6076</v>
      </c>
    </row>
    <row r="188" spans="1:2" x14ac:dyDescent="0.25">
      <c r="A188" s="4" t="s">
        <v>923</v>
      </c>
      <c r="B188" s="4" t="s">
        <v>6077</v>
      </c>
    </row>
    <row r="189" spans="1:2" x14ac:dyDescent="0.25">
      <c r="A189" s="4" t="s">
        <v>924</v>
      </c>
      <c r="B189" s="4" t="s">
        <v>6078</v>
      </c>
    </row>
    <row r="190" spans="1:2" x14ac:dyDescent="0.25">
      <c r="A190" s="4" t="s">
        <v>925</v>
      </c>
      <c r="B190" s="4" t="s">
        <v>6079</v>
      </c>
    </row>
    <row r="191" spans="1:2" x14ac:dyDescent="0.25">
      <c r="A191" s="4" t="s">
        <v>926</v>
      </c>
      <c r="B191" s="4" t="s">
        <v>6080</v>
      </c>
    </row>
    <row r="192" spans="1:2" x14ac:dyDescent="0.25">
      <c r="A192" s="4" t="s">
        <v>927</v>
      </c>
      <c r="B192" s="4" t="s">
        <v>6081</v>
      </c>
    </row>
    <row r="193" spans="1:2" x14ac:dyDescent="0.25">
      <c r="A193" s="4" t="s">
        <v>928</v>
      </c>
      <c r="B193" s="4" t="s">
        <v>6082</v>
      </c>
    </row>
    <row r="194" spans="1:2" x14ac:dyDescent="0.25">
      <c r="A194" s="4" t="s">
        <v>929</v>
      </c>
      <c r="B194" s="4" t="s">
        <v>6083</v>
      </c>
    </row>
    <row r="195" spans="1:2" x14ac:dyDescent="0.25">
      <c r="A195" s="4" t="s">
        <v>930</v>
      </c>
      <c r="B195" s="4" t="s">
        <v>6084</v>
      </c>
    </row>
    <row r="196" spans="1:2" x14ac:dyDescent="0.25">
      <c r="A196" s="4" t="s">
        <v>931</v>
      </c>
      <c r="B196" s="4" t="s">
        <v>6085</v>
      </c>
    </row>
    <row r="197" spans="1:2" x14ac:dyDescent="0.25">
      <c r="A197" s="4" t="s">
        <v>932</v>
      </c>
      <c r="B197" s="4" t="s">
        <v>6086</v>
      </c>
    </row>
    <row r="198" spans="1:2" x14ac:dyDescent="0.25">
      <c r="A198" s="4" t="s">
        <v>933</v>
      </c>
      <c r="B198" s="4" t="s">
        <v>6087</v>
      </c>
    </row>
    <row r="199" spans="1:2" x14ac:dyDescent="0.25">
      <c r="A199" s="4" t="s">
        <v>934</v>
      </c>
      <c r="B199" s="4" t="s">
        <v>6088</v>
      </c>
    </row>
    <row r="200" spans="1:2" x14ac:dyDescent="0.25">
      <c r="A200" s="4" t="s">
        <v>935</v>
      </c>
      <c r="B200" s="4" t="s">
        <v>6089</v>
      </c>
    </row>
    <row r="201" spans="1:2" x14ac:dyDescent="0.25">
      <c r="A201" s="4" t="s">
        <v>936</v>
      </c>
      <c r="B201" s="4" t="s">
        <v>6090</v>
      </c>
    </row>
    <row r="202" spans="1:2" x14ac:dyDescent="0.25">
      <c r="A202" s="4" t="s">
        <v>937</v>
      </c>
      <c r="B202" s="4" t="s">
        <v>6091</v>
      </c>
    </row>
    <row r="203" spans="1:2" x14ac:dyDescent="0.25">
      <c r="A203" s="4" t="s">
        <v>938</v>
      </c>
      <c r="B203" s="4" t="s">
        <v>6092</v>
      </c>
    </row>
    <row r="204" spans="1:2" x14ac:dyDescent="0.25">
      <c r="A204" s="4" t="s">
        <v>939</v>
      </c>
      <c r="B204" s="4" t="s">
        <v>6093</v>
      </c>
    </row>
    <row r="205" spans="1:2" x14ac:dyDescent="0.25">
      <c r="A205" s="4" t="s">
        <v>940</v>
      </c>
      <c r="B205" s="4" t="s">
        <v>6094</v>
      </c>
    </row>
    <row r="206" spans="1:2" x14ac:dyDescent="0.25">
      <c r="A206" s="4" t="s">
        <v>941</v>
      </c>
      <c r="B206" s="4" t="s">
        <v>6095</v>
      </c>
    </row>
    <row r="207" spans="1:2" x14ac:dyDescent="0.25">
      <c r="A207" s="4" t="s">
        <v>942</v>
      </c>
      <c r="B207" s="4" t="s">
        <v>6096</v>
      </c>
    </row>
    <row r="208" spans="1:2" x14ac:dyDescent="0.25">
      <c r="A208" s="4" t="s">
        <v>943</v>
      </c>
      <c r="B208" s="4" t="s">
        <v>6097</v>
      </c>
    </row>
    <row r="209" spans="1:2" x14ac:dyDescent="0.25">
      <c r="A209" s="4" t="s">
        <v>944</v>
      </c>
      <c r="B209" s="4" t="s">
        <v>6098</v>
      </c>
    </row>
    <row r="210" spans="1:2" x14ac:dyDescent="0.25">
      <c r="A210" s="4" t="s">
        <v>945</v>
      </c>
      <c r="B210" s="4" t="s">
        <v>6099</v>
      </c>
    </row>
    <row r="211" spans="1:2" x14ac:dyDescent="0.25">
      <c r="A211" s="4" t="s">
        <v>946</v>
      </c>
      <c r="B211" s="4" t="s">
        <v>6100</v>
      </c>
    </row>
    <row r="212" spans="1:2" x14ac:dyDescent="0.25">
      <c r="A212" s="4" t="s">
        <v>947</v>
      </c>
      <c r="B212" s="4" t="s">
        <v>6101</v>
      </c>
    </row>
    <row r="213" spans="1:2" x14ac:dyDescent="0.25">
      <c r="A213" s="4" t="s">
        <v>948</v>
      </c>
      <c r="B213" s="4" t="s">
        <v>6102</v>
      </c>
    </row>
    <row r="214" spans="1:2" x14ac:dyDescent="0.25">
      <c r="A214" s="4" t="s">
        <v>949</v>
      </c>
      <c r="B214" s="4" t="s">
        <v>6103</v>
      </c>
    </row>
    <row r="215" spans="1:2" x14ac:dyDescent="0.25">
      <c r="A215" s="4" t="s">
        <v>950</v>
      </c>
      <c r="B215" s="4" t="s">
        <v>6104</v>
      </c>
    </row>
    <row r="216" spans="1:2" x14ac:dyDescent="0.25">
      <c r="A216" s="4" t="s">
        <v>951</v>
      </c>
      <c r="B216" s="4" t="s">
        <v>6105</v>
      </c>
    </row>
    <row r="217" spans="1:2" x14ac:dyDescent="0.25">
      <c r="A217" s="4" t="s">
        <v>952</v>
      </c>
      <c r="B217" s="4" t="s">
        <v>6106</v>
      </c>
    </row>
    <row r="218" spans="1:2" x14ac:dyDescent="0.25">
      <c r="A218" s="4" t="s">
        <v>953</v>
      </c>
      <c r="B218" s="4" t="s">
        <v>6107</v>
      </c>
    </row>
    <row r="219" spans="1:2" x14ac:dyDescent="0.25">
      <c r="A219" s="4" t="s">
        <v>954</v>
      </c>
      <c r="B219" s="4" t="s">
        <v>6108</v>
      </c>
    </row>
    <row r="220" spans="1:2" x14ac:dyDescent="0.25">
      <c r="A220" s="4" t="s">
        <v>955</v>
      </c>
      <c r="B220" s="4" t="s">
        <v>6109</v>
      </c>
    </row>
    <row r="221" spans="1:2" x14ac:dyDescent="0.25">
      <c r="A221" s="4" t="s">
        <v>956</v>
      </c>
      <c r="B221" s="4" t="s">
        <v>6110</v>
      </c>
    </row>
    <row r="222" spans="1:2" x14ac:dyDescent="0.25">
      <c r="A222" s="4" t="s">
        <v>957</v>
      </c>
      <c r="B222" s="4" t="s">
        <v>6111</v>
      </c>
    </row>
    <row r="223" spans="1:2" x14ac:dyDescent="0.25">
      <c r="A223" s="4" t="s">
        <v>958</v>
      </c>
      <c r="B223" s="4" t="s">
        <v>6112</v>
      </c>
    </row>
    <row r="224" spans="1:2" x14ac:dyDescent="0.25">
      <c r="A224" s="4" t="s">
        <v>959</v>
      </c>
      <c r="B224" s="4" t="s">
        <v>6113</v>
      </c>
    </row>
    <row r="225" spans="1:2" x14ac:dyDescent="0.25">
      <c r="A225" s="4" t="s">
        <v>960</v>
      </c>
      <c r="B225" s="4" t="s">
        <v>6114</v>
      </c>
    </row>
    <row r="226" spans="1:2" x14ac:dyDescent="0.25">
      <c r="A226" s="4" t="s">
        <v>961</v>
      </c>
      <c r="B226" s="4" t="s">
        <v>6115</v>
      </c>
    </row>
    <row r="227" spans="1:2" x14ac:dyDescent="0.25">
      <c r="A227" s="4" t="s">
        <v>962</v>
      </c>
      <c r="B227" s="4" t="s">
        <v>6116</v>
      </c>
    </row>
    <row r="228" spans="1:2" x14ac:dyDescent="0.25">
      <c r="A228" s="4" t="s">
        <v>963</v>
      </c>
      <c r="B228" s="4" t="s">
        <v>6117</v>
      </c>
    </row>
    <row r="229" spans="1:2" x14ac:dyDescent="0.25">
      <c r="A229" s="4" t="s">
        <v>8446</v>
      </c>
      <c r="B229" s="4" t="s">
        <v>6118</v>
      </c>
    </row>
    <row r="230" spans="1:2" x14ac:dyDescent="0.25">
      <c r="A230" s="4" t="s">
        <v>8447</v>
      </c>
      <c r="B230" s="4" t="s">
        <v>6119</v>
      </c>
    </row>
    <row r="231" spans="1:2" x14ac:dyDescent="0.25">
      <c r="A231" s="4" t="s">
        <v>8448</v>
      </c>
      <c r="B231" s="4" t="s">
        <v>6120</v>
      </c>
    </row>
    <row r="232" spans="1:2" x14ac:dyDescent="0.25">
      <c r="A232" s="4" t="s">
        <v>964</v>
      </c>
      <c r="B232" s="4" t="s">
        <v>6121</v>
      </c>
    </row>
    <row r="233" spans="1:2" x14ac:dyDescent="0.25">
      <c r="A233" s="4" t="s">
        <v>965</v>
      </c>
      <c r="B233" s="4" t="s">
        <v>6122</v>
      </c>
    </row>
    <row r="234" spans="1:2" x14ac:dyDescent="0.25">
      <c r="A234" s="4" t="s">
        <v>966</v>
      </c>
      <c r="B234" s="4" t="s">
        <v>6123</v>
      </c>
    </row>
    <row r="235" spans="1:2" x14ac:dyDescent="0.25">
      <c r="A235" s="4" t="s">
        <v>967</v>
      </c>
      <c r="B235" s="4" t="s">
        <v>6124</v>
      </c>
    </row>
    <row r="236" spans="1:2" x14ac:dyDescent="0.25">
      <c r="A236" s="4" t="s">
        <v>968</v>
      </c>
      <c r="B236" s="4" t="s">
        <v>6125</v>
      </c>
    </row>
    <row r="237" spans="1:2" x14ac:dyDescent="0.25">
      <c r="A237" s="4" t="s">
        <v>969</v>
      </c>
      <c r="B237" s="4" t="s">
        <v>6126</v>
      </c>
    </row>
    <row r="238" spans="1:2" x14ac:dyDescent="0.25">
      <c r="A238" s="4" t="s">
        <v>970</v>
      </c>
      <c r="B238" s="4" t="s">
        <v>6127</v>
      </c>
    </row>
    <row r="239" spans="1:2" x14ac:dyDescent="0.25">
      <c r="A239" s="4" t="s">
        <v>971</v>
      </c>
      <c r="B239" s="4" t="s">
        <v>6128</v>
      </c>
    </row>
    <row r="240" spans="1:2" x14ac:dyDescent="0.25">
      <c r="A240" s="4" t="s">
        <v>972</v>
      </c>
      <c r="B240" s="4" t="s">
        <v>6129</v>
      </c>
    </row>
    <row r="241" spans="1:2" x14ac:dyDescent="0.25">
      <c r="A241" s="4" t="s">
        <v>973</v>
      </c>
      <c r="B241" s="4" t="s">
        <v>6130</v>
      </c>
    </row>
    <row r="242" spans="1:2" x14ac:dyDescent="0.25">
      <c r="A242" s="4" t="s">
        <v>974</v>
      </c>
      <c r="B242" s="4" t="s">
        <v>6131</v>
      </c>
    </row>
    <row r="243" spans="1:2" x14ac:dyDescent="0.25">
      <c r="A243" s="4" t="s">
        <v>975</v>
      </c>
      <c r="B243" s="4" t="s">
        <v>6132</v>
      </c>
    </row>
    <row r="244" spans="1:2" x14ac:dyDescent="0.25">
      <c r="A244" s="4" t="s">
        <v>976</v>
      </c>
      <c r="B244" s="4" t="s">
        <v>6133</v>
      </c>
    </row>
    <row r="245" spans="1:2" x14ac:dyDescent="0.25">
      <c r="A245" s="4" t="s">
        <v>977</v>
      </c>
      <c r="B245" s="4" t="s">
        <v>6134</v>
      </c>
    </row>
    <row r="246" spans="1:2" x14ac:dyDescent="0.25">
      <c r="A246" s="4" t="s">
        <v>978</v>
      </c>
      <c r="B246" s="4" t="s">
        <v>6135</v>
      </c>
    </row>
    <row r="247" spans="1:2" x14ac:dyDescent="0.25">
      <c r="A247" s="4" t="s">
        <v>979</v>
      </c>
      <c r="B247" s="4" t="s">
        <v>6136</v>
      </c>
    </row>
    <row r="248" spans="1:2" x14ac:dyDescent="0.25">
      <c r="A248" s="4" t="s">
        <v>980</v>
      </c>
      <c r="B248" s="4" t="s">
        <v>6137</v>
      </c>
    </row>
    <row r="249" spans="1:2" x14ac:dyDescent="0.25">
      <c r="A249" s="4" t="s">
        <v>981</v>
      </c>
      <c r="B249" s="4" t="s">
        <v>6138</v>
      </c>
    </row>
    <row r="250" spans="1:2" x14ac:dyDescent="0.25">
      <c r="A250" s="4" t="s">
        <v>982</v>
      </c>
      <c r="B250" s="4" t="s">
        <v>6139</v>
      </c>
    </row>
    <row r="251" spans="1:2" x14ac:dyDescent="0.25">
      <c r="A251" s="4" t="s">
        <v>983</v>
      </c>
      <c r="B251" s="4" t="s">
        <v>6140</v>
      </c>
    </row>
    <row r="252" spans="1:2" x14ac:dyDescent="0.25">
      <c r="A252" s="4" t="s">
        <v>984</v>
      </c>
      <c r="B252" s="4" t="s">
        <v>6141</v>
      </c>
    </row>
    <row r="253" spans="1:2" x14ac:dyDescent="0.25">
      <c r="A253" s="4" t="s">
        <v>985</v>
      </c>
      <c r="B253" s="4" t="s">
        <v>6142</v>
      </c>
    </row>
    <row r="254" spans="1:2" x14ac:dyDescent="0.25">
      <c r="A254" s="4" t="s">
        <v>986</v>
      </c>
      <c r="B254" s="4" t="s">
        <v>6143</v>
      </c>
    </row>
    <row r="255" spans="1:2" x14ac:dyDescent="0.25">
      <c r="A255" s="4" t="s">
        <v>987</v>
      </c>
      <c r="B255" s="4" t="s">
        <v>6144</v>
      </c>
    </row>
    <row r="256" spans="1:2" x14ac:dyDescent="0.25">
      <c r="A256" s="4" t="s">
        <v>8449</v>
      </c>
      <c r="B256" s="4" t="s">
        <v>6145</v>
      </c>
    </row>
    <row r="257" spans="1:2" x14ac:dyDescent="0.25">
      <c r="A257" s="4" t="s">
        <v>988</v>
      </c>
      <c r="B257" s="4" t="s">
        <v>6146</v>
      </c>
    </row>
    <row r="258" spans="1:2" x14ac:dyDescent="0.25">
      <c r="A258" s="4" t="s">
        <v>989</v>
      </c>
      <c r="B258" s="4" t="s">
        <v>6147</v>
      </c>
    </row>
    <row r="259" spans="1:2" x14ac:dyDescent="0.25">
      <c r="A259" s="4" t="s">
        <v>990</v>
      </c>
      <c r="B259" s="4" t="s">
        <v>6148</v>
      </c>
    </row>
    <row r="260" spans="1:2" x14ac:dyDescent="0.25">
      <c r="A260" s="4" t="s">
        <v>8450</v>
      </c>
      <c r="B260" s="4" t="s">
        <v>6149</v>
      </c>
    </row>
    <row r="261" spans="1:2" x14ac:dyDescent="0.25">
      <c r="A261" s="4" t="s">
        <v>8451</v>
      </c>
      <c r="B261" s="4" t="s">
        <v>6150</v>
      </c>
    </row>
    <row r="262" spans="1:2" x14ac:dyDescent="0.25">
      <c r="A262" s="4" t="s">
        <v>991</v>
      </c>
      <c r="B262" s="4" t="s">
        <v>6151</v>
      </c>
    </row>
    <row r="263" spans="1:2" x14ac:dyDescent="0.25">
      <c r="A263" s="4" t="s">
        <v>992</v>
      </c>
      <c r="B263" s="4" t="s">
        <v>6152</v>
      </c>
    </row>
    <row r="264" spans="1:2" x14ac:dyDescent="0.25">
      <c r="A264" s="4" t="s">
        <v>993</v>
      </c>
      <c r="B264" s="4" t="s">
        <v>6153</v>
      </c>
    </row>
    <row r="265" spans="1:2" x14ac:dyDescent="0.25">
      <c r="A265" s="4" t="s">
        <v>994</v>
      </c>
      <c r="B265" s="4" t="s">
        <v>6154</v>
      </c>
    </row>
    <row r="266" spans="1:2" x14ac:dyDescent="0.25">
      <c r="A266" s="4" t="s">
        <v>995</v>
      </c>
      <c r="B266" s="4" t="s">
        <v>6155</v>
      </c>
    </row>
    <row r="267" spans="1:2" x14ac:dyDescent="0.25">
      <c r="A267" s="4" t="s">
        <v>996</v>
      </c>
      <c r="B267" s="4" t="s">
        <v>6156</v>
      </c>
    </row>
    <row r="268" spans="1:2" x14ac:dyDescent="0.25">
      <c r="A268" s="4" t="s">
        <v>997</v>
      </c>
      <c r="B268" s="4" t="s">
        <v>6157</v>
      </c>
    </row>
    <row r="269" spans="1:2" x14ac:dyDescent="0.25">
      <c r="A269" s="4" t="s">
        <v>998</v>
      </c>
      <c r="B269" s="4" t="s">
        <v>6158</v>
      </c>
    </row>
    <row r="270" spans="1:2" x14ac:dyDescent="0.25">
      <c r="A270" s="4" t="s">
        <v>999</v>
      </c>
      <c r="B270" s="4" t="s">
        <v>6159</v>
      </c>
    </row>
    <row r="271" spans="1:2" x14ac:dyDescent="0.25">
      <c r="A271" s="4" t="s">
        <v>1000</v>
      </c>
      <c r="B271" s="4" t="s">
        <v>6160</v>
      </c>
    </row>
    <row r="272" spans="1:2" x14ac:dyDescent="0.25">
      <c r="A272" s="4" t="s">
        <v>1001</v>
      </c>
      <c r="B272" s="4" t="s">
        <v>6161</v>
      </c>
    </row>
    <row r="273" spans="1:2" x14ac:dyDescent="0.25">
      <c r="A273" s="4" t="s">
        <v>1002</v>
      </c>
      <c r="B273" s="4" t="s">
        <v>6162</v>
      </c>
    </row>
    <row r="274" spans="1:2" x14ac:dyDescent="0.25">
      <c r="A274" s="4" t="s">
        <v>1003</v>
      </c>
      <c r="B274" s="4" t="s">
        <v>6163</v>
      </c>
    </row>
    <row r="275" spans="1:2" x14ac:dyDescent="0.25">
      <c r="A275" s="4" t="s">
        <v>1004</v>
      </c>
      <c r="B275" s="4" t="s">
        <v>6164</v>
      </c>
    </row>
    <row r="276" spans="1:2" x14ac:dyDescent="0.25">
      <c r="A276" s="4" t="s">
        <v>1005</v>
      </c>
      <c r="B276" s="4" t="s">
        <v>6165</v>
      </c>
    </row>
    <row r="277" spans="1:2" x14ac:dyDescent="0.25">
      <c r="A277" s="4" t="s">
        <v>1006</v>
      </c>
      <c r="B277" s="4" t="s">
        <v>6166</v>
      </c>
    </row>
    <row r="278" spans="1:2" x14ac:dyDescent="0.25">
      <c r="A278" s="4" t="s">
        <v>1007</v>
      </c>
      <c r="B278" s="4" t="s">
        <v>6167</v>
      </c>
    </row>
    <row r="279" spans="1:2" x14ac:dyDescent="0.25">
      <c r="A279" s="4" t="s">
        <v>1008</v>
      </c>
      <c r="B279" s="4" t="s">
        <v>6168</v>
      </c>
    </row>
    <row r="280" spans="1:2" x14ac:dyDescent="0.25">
      <c r="A280" s="4" t="s">
        <v>1009</v>
      </c>
      <c r="B280" s="4" t="s">
        <v>6169</v>
      </c>
    </row>
    <row r="281" spans="1:2" x14ac:dyDescent="0.25">
      <c r="A281" s="4" t="s">
        <v>1010</v>
      </c>
      <c r="B281" s="4" t="s">
        <v>6170</v>
      </c>
    </row>
    <row r="282" spans="1:2" x14ac:dyDescent="0.25">
      <c r="A282" s="4" t="s">
        <v>1011</v>
      </c>
      <c r="B282" s="4" t="s">
        <v>6171</v>
      </c>
    </row>
    <row r="283" spans="1:2" x14ac:dyDescent="0.25">
      <c r="A283" s="4" t="s">
        <v>1012</v>
      </c>
      <c r="B283" s="4" t="s">
        <v>6172</v>
      </c>
    </row>
    <row r="284" spans="1:2" x14ac:dyDescent="0.25">
      <c r="A284" s="4" t="s">
        <v>1013</v>
      </c>
      <c r="B284" s="4" t="s">
        <v>6173</v>
      </c>
    </row>
    <row r="285" spans="1:2" x14ac:dyDescent="0.25">
      <c r="A285" s="4" t="s">
        <v>1014</v>
      </c>
      <c r="B285" s="4" t="s">
        <v>6174</v>
      </c>
    </row>
    <row r="286" spans="1:2" x14ac:dyDescent="0.25">
      <c r="A286" s="4" t="s">
        <v>1015</v>
      </c>
      <c r="B286" s="4" t="s">
        <v>6175</v>
      </c>
    </row>
    <row r="287" spans="1:2" x14ac:dyDescent="0.25">
      <c r="A287" s="4" t="s">
        <v>1016</v>
      </c>
      <c r="B287" s="4" t="s">
        <v>6176</v>
      </c>
    </row>
    <row r="288" spans="1:2" x14ac:dyDescent="0.25">
      <c r="A288" s="4" t="s">
        <v>1017</v>
      </c>
      <c r="B288" s="4" t="s">
        <v>6177</v>
      </c>
    </row>
    <row r="289" spans="1:2" x14ac:dyDescent="0.25">
      <c r="A289" s="4" t="s">
        <v>1018</v>
      </c>
      <c r="B289" s="4" t="s">
        <v>6178</v>
      </c>
    </row>
    <row r="290" spans="1:2" x14ac:dyDescent="0.25">
      <c r="A290" s="4" t="s">
        <v>1019</v>
      </c>
      <c r="B290" s="4" t="s">
        <v>6179</v>
      </c>
    </row>
    <row r="291" spans="1:2" x14ac:dyDescent="0.25">
      <c r="A291" s="4" t="s">
        <v>1020</v>
      </c>
      <c r="B291" s="4" t="s">
        <v>6180</v>
      </c>
    </row>
    <row r="292" spans="1:2" x14ac:dyDescent="0.25">
      <c r="A292" s="4" t="s">
        <v>1021</v>
      </c>
      <c r="B292" s="4" t="s">
        <v>6181</v>
      </c>
    </row>
    <row r="293" spans="1:2" x14ac:dyDescent="0.25">
      <c r="A293" s="4" t="s">
        <v>1022</v>
      </c>
      <c r="B293" s="4" t="s">
        <v>6182</v>
      </c>
    </row>
    <row r="294" spans="1:2" x14ac:dyDescent="0.25">
      <c r="A294" s="4" t="s">
        <v>1023</v>
      </c>
      <c r="B294" s="4" t="s">
        <v>6183</v>
      </c>
    </row>
    <row r="295" spans="1:2" x14ac:dyDescent="0.25">
      <c r="A295" s="4" t="s">
        <v>1024</v>
      </c>
      <c r="B295" s="4" t="s">
        <v>6184</v>
      </c>
    </row>
    <row r="296" spans="1:2" x14ac:dyDescent="0.25">
      <c r="A296" s="4" t="s">
        <v>1025</v>
      </c>
      <c r="B296" s="4" t="s">
        <v>6185</v>
      </c>
    </row>
    <row r="297" spans="1:2" x14ac:dyDescent="0.25">
      <c r="A297" s="4" t="s">
        <v>1026</v>
      </c>
      <c r="B297" s="4" t="s">
        <v>6186</v>
      </c>
    </row>
    <row r="298" spans="1:2" x14ac:dyDescent="0.25">
      <c r="A298" s="4" t="s">
        <v>1027</v>
      </c>
      <c r="B298" s="4" t="s">
        <v>6187</v>
      </c>
    </row>
    <row r="299" spans="1:2" x14ac:dyDescent="0.25">
      <c r="A299" s="4" t="s">
        <v>1028</v>
      </c>
      <c r="B299" s="4" t="s">
        <v>6188</v>
      </c>
    </row>
    <row r="300" spans="1:2" x14ac:dyDescent="0.25">
      <c r="A300" s="4" t="s">
        <v>1029</v>
      </c>
      <c r="B300" s="4" t="s">
        <v>6189</v>
      </c>
    </row>
    <row r="301" spans="1:2" x14ac:dyDescent="0.25">
      <c r="A301" s="4" t="s">
        <v>1030</v>
      </c>
      <c r="B301" s="4" t="s">
        <v>6190</v>
      </c>
    </row>
    <row r="302" spans="1:2" x14ac:dyDescent="0.25">
      <c r="A302" s="4" t="s">
        <v>1031</v>
      </c>
      <c r="B302" s="4" t="s">
        <v>6191</v>
      </c>
    </row>
    <row r="303" spans="1:2" x14ac:dyDescent="0.25">
      <c r="A303" s="4" t="s">
        <v>1032</v>
      </c>
      <c r="B303" s="4" t="s">
        <v>6192</v>
      </c>
    </row>
    <row r="304" spans="1:2" x14ac:dyDescent="0.25">
      <c r="A304" s="4" t="s">
        <v>1033</v>
      </c>
      <c r="B304" s="4" t="s">
        <v>6193</v>
      </c>
    </row>
    <row r="305" spans="1:2" x14ac:dyDescent="0.25">
      <c r="A305" s="4" t="s">
        <v>1034</v>
      </c>
      <c r="B305" s="4" t="s">
        <v>6194</v>
      </c>
    </row>
    <row r="306" spans="1:2" x14ac:dyDescent="0.25">
      <c r="A306" s="4" t="s">
        <v>1035</v>
      </c>
      <c r="B306" s="4" t="s">
        <v>6195</v>
      </c>
    </row>
    <row r="307" spans="1:2" x14ac:dyDescent="0.25">
      <c r="A307" s="4" t="s">
        <v>1036</v>
      </c>
      <c r="B307" s="4" t="s">
        <v>6196</v>
      </c>
    </row>
    <row r="308" spans="1:2" x14ac:dyDescent="0.25">
      <c r="A308" s="4" t="s">
        <v>1037</v>
      </c>
      <c r="B308" s="4" t="s">
        <v>6197</v>
      </c>
    </row>
    <row r="309" spans="1:2" x14ac:dyDescent="0.25">
      <c r="A309" s="4" t="s">
        <v>1038</v>
      </c>
      <c r="B309" s="4" t="s">
        <v>6198</v>
      </c>
    </row>
    <row r="310" spans="1:2" x14ac:dyDescent="0.25">
      <c r="A310" s="4" t="s">
        <v>1039</v>
      </c>
      <c r="B310" s="4" t="s">
        <v>6199</v>
      </c>
    </row>
    <row r="311" spans="1:2" x14ac:dyDescent="0.25">
      <c r="A311" s="4" t="s">
        <v>1040</v>
      </c>
      <c r="B311" s="4" t="s">
        <v>6200</v>
      </c>
    </row>
    <row r="312" spans="1:2" x14ac:dyDescent="0.25">
      <c r="A312" s="4" t="s">
        <v>1041</v>
      </c>
      <c r="B312" s="4" t="s">
        <v>6201</v>
      </c>
    </row>
    <row r="313" spans="1:2" x14ac:dyDescent="0.25">
      <c r="A313" s="4" t="s">
        <v>1042</v>
      </c>
      <c r="B313" s="4" t="s">
        <v>6202</v>
      </c>
    </row>
    <row r="314" spans="1:2" x14ac:dyDescent="0.25">
      <c r="A314" s="4" t="s">
        <v>1043</v>
      </c>
      <c r="B314" s="4" t="s">
        <v>6203</v>
      </c>
    </row>
    <row r="315" spans="1:2" x14ac:dyDescent="0.25">
      <c r="A315" s="4" t="s">
        <v>1044</v>
      </c>
      <c r="B315" s="4" t="s">
        <v>6204</v>
      </c>
    </row>
    <row r="316" spans="1:2" x14ac:dyDescent="0.25">
      <c r="A316" s="4" t="s">
        <v>1045</v>
      </c>
      <c r="B316" s="4" t="s">
        <v>6205</v>
      </c>
    </row>
    <row r="317" spans="1:2" x14ac:dyDescent="0.25">
      <c r="A317" s="4" t="s">
        <v>1046</v>
      </c>
      <c r="B317" s="4" t="s">
        <v>6206</v>
      </c>
    </row>
    <row r="318" spans="1:2" x14ac:dyDescent="0.25">
      <c r="A318" s="4" t="s">
        <v>1047</v>
      </c>
      <c r="B318" s="4" t="s">
        <v>6207</v>
      </c>
    </row>
    <row r="319" spans="1:2" x14ac:dyDescent="0.25">
      <c r="A319" s="4" t="s">
        <v>1048</v>
      </c>
      <c r="B319" s="4" t="s">
        <v>6208</v>
      </c>
    </row>
    <row r="320" spans="1:2" x14ac:dyDescent="0.25">
      <c r="A320" s="4" t="s">
        <v>1049</v>
      </c>
      <c r="B320" s="4" t="s">
        <v>6209</v>
      </c>
    </row>
    <row r="321" spans="1:2" x14ac:dyDescent="0.25">
      <c r="A321" s="4" t="s">
        <v>1050</v>
      </c>
      <c r="B321" s="4" t="s">
        <v>6210</v>
      </c>
    </row>
    <row r="322" spans="1:2" x14ac:dyDescent="0.25">
      <c r="A322" s="4" t="s">
        <v>1051</v>
      </c>
      <c r="B322" s="4" t="s">
        <v>6211</v>
      </c>
    </row>
    <row r="323" spans="1:2" x14ac:dyDescent="0.25">
      <c r="A323" s="4" t="s">
        <v>1052</v>
      </c>
      <c r="B323" s="4" t="s">
        <v>6212</v>
      </c>
    </row>
    <row r="324" spans="1:2" x14ac:dyDescent="0.25">
      <c r="A324" s="4" t="s">
        <v>1053</v>
      </c>
      <c r="B324" s="4" t="s">
        <v>6213</v>
      </c>
    </row>
    <row r="325" spans="1:2" x14ac:dyDescent="0.25">
      <c r="A325" s="4" t="s">
        <v>1054</v>
      </c>
      <c r="B325" s="4" t="s">
        <v>6214</v>
      </c>
    </row>
    <row r="326" spans="1:2" x14ac:dyDescent="0.25">
      <c r="A326" s="4" t="s">
        <v>1055</v>
      </c>
      <c r="B326" s="4" t="s">
        <v>6215</v>
      </c>
    </row>
    <row r="327" spans="1:2" x14ac:dyDescent="0.25">
      <c r="A327" s="4" t="s">
        <v>1056</v>
      </c>
      <c r="B327" s="4" t="s">
        <v>6216</v>
      </c>
    </row>
    <row r="328" spans="1:2" x14ac:dyDescent="0.25">
      <c r="A328" s="4" t="s">
        <v>1057</v>
      </c>
      <c r="B328" s="4" t="s">
        <v>6217</v>
      </c>
    </row>
    <row r="329" spans="1:2" x14ac:dyDescent="0.25">
      <c r="A329" s="4" t="s">
        <v>1058</v>
      </c>
      <c r="B329" s="4" t="s">
        <v>6218</v>
      </c>
    </row>
    <row r="330" spans="1:2" x14ac:dyDescent="0.25">
      <c r="A330" s="4" t="s">
        <v>1059</v>
      </c>
      <c r="B330" s="4" t="s">
        <v>6219</v>
      </c>
    </row>
    <row r="331" spans="1:2" x14ac:dyDescent="0.25">
      <c r="A331" s="4" t="s">
        <v>1060</v>
      </c>
      <c r="B331" s="4" t="s">
        <v>6220</v>
      </c>
    </row>
    <row r="332" spans="1:2" x14ac:dyDescent="0.25">
      <c r="A332" s="4" t="s">
        <v>1061</v>
      </c>
      <c r="B332" s="4" t="s">
        <v>6221</v>
      </c>
    </row>
    <row r="333" spans="1:2" x14ac:dyDescent="0.25">
      <c r="A333" s="4" t="s">
        <v>1062</v>
      </c>
      <c r="B333" s="4" t="s">
        <v>6222</v>
      </c>
    </row>
    <row r="334" spans="1:2" x14ac:dyDescent="0.25">
      <c r="A334" s="4" t="s">
        <v>1063</v>
      </c>
      <c r="B334" s="4" t="s">
        <v>6223</v>
      </c>
    </row>
    <row r="335" spans="1:2" x14ac:dyDescent="0.25">
      <c r="A335" s="4" t="s">
        <v>1064</v>
      </c>
      <c r="B335" s="4" t="s">
        <v>6224</v>
      </c>
    </row>
    <row r="336" spans="1:2" x14ac:dyDescent="0.25">
      <c r="A336" s="4" t="s">
        <v>1065</v>
      </c>
      <c r="B336" s="4" t="s">
        <v>6225</v>
      </c>
    </row>
    <row r="337" spans="1:2" x14ac:dyDescent="0.25">
      <c r="A337" s="4" t="s">
        <v>1066</v>
      </c>
      <c r="B337" s="4" t="s">
        <v>6226</v>
      </c>
    </row>
    <row r="338" spans="1:2" x14ac:dyDescent="0.25">
      <c r="A338" s="4" t="s">
        <v>1067</v>
      </c>
      <c r="B338" s="4" t="s">
        <v>6227</v>
      </c>
    </row>
    <row r="339" spans="1:2" x14ac:dyDescent="0.25">
      <c r="A339" s="4" t="s">
        <v>1068</v>
      </c>
      <c r="B339" s="4" t="s">
        <v>6228</v>
      </c>
    </row>
    <row r="340" spans="1:2" x14ac:dyDescent="0.25">
      <c r="A340" s="4" t="s">
        <v>1069</v>
      </c>
      <c r="B340" s="4" t="s">
        <v>6229</v>
      </c>
    </row>
    <row r="341" spans="1:2" x14ac:dyDescent="0.25">
      <c r="A341" s="4" t="s">
        <v>1070</v>
      </c>
      <c r="B341" s="4" t="s">
        <v>6230</v>
      </c>
    </row>
    <row r="342" spans="1:2" x14ac:dyDescent="0.25">
      <c r="A342" s="4" t="s">
        <v>1071</v>
      </c>
      <c r="B342" s="4" t="s">
        <v>6231</v>
      </c>
    </row>
    <row r="343" spans="1:2" x14ac:dyDescent="0.25">
      <c r="A343" s="4" t="s">
        <v>1072</v>
      </c>
      <c r="B343" s="4" t="s">
        <v>6232</v>
      </c>
    </row>
    <row r="344" spans="1:2" x14ac:dyDescent="0.25">
      <c r="A344" s="4" t="s">
        <v>1073</v>
      </c>
      <c r="B344" s="4" t="s">
        <v>6233</v>
      </c>
    </row>
    <row r="345" spans="1:2" x14ac:dyDescent="0.25">
      <c r="A345" s="4" t="s">
        <v>1074</v>
      </c>
      <c r="B345" s="4" t="s">
        <v>6234</v>
      </c>
    </row>
    <row r="346" spans="1:2" x14ac:dyDescent="0.25">
      <c r="A346" s="4" t="s">
        <v>1075</v>
      </c>
      <c r="B346" s="4" t="s">
        <v>6235</v>
      </c>
    </row>
    <row r="347" spans="1:2" x14ac:dyDescent="0.25">
      <c r="A347" s="4" t="s">
        <v>1076</v>
      </c>
      <c r="B347" s="4" t="s">
        <v>6236</v>
      </c>
    </row>
    <row r="348" spans="1:2" x14ac:dyDescent="0.25">
      <c r="A348" s="4" t="s">
        <v>1077</v>
      </c>
      <c r="B348" s="4" t="s">
        <v>6237</v>
      </c>
    </row>
    <row r="349" spans="1:2" x14ac:dyDescent="0.25">
      <c r="A349" s="4" t="s">
        <v>1078</v>
      </c>
      <c r="B349" s="4" t="s">
        <v>6238</v>
      </c>
    </row>
    <row r="350" spans="1:2" x14ac:dyDescent="0.25">
      <c r="A350" s="4" t="s">
        <v>1079</v>
      </c>
      <c r="B350" s="4" t="s">
        <v>6239</v>
      </c>
    </row>
    <row r="351" spans="1:2" x14ac:dyDescent="0.25">
      <c r="A351" s="4" t="s">
        <v>1080</v>
      </c>
      <c r="B351" s="4" t="s">
        <v>6240</v>
      </c>
    </row>
    <row r="352" spans="1:2" x14ac:dyDescent="0.25">
      <c r="A352" s="4" t="s">
        <v>1081</v>
      </c>
      <c r="B352" s="4" t="s">
        <v>6241</v>
      </c>
    </row>
    <row r="353" spans="1:2" x14ac:dyDescent="0.25">
      <c r="A353" s="4" t="s">
        <v>1082</v>
      </c>
      <c r="B353" s="4" t="s">
        <v>6242</v>
      </c>
    </row>
    <row r="354" spans="1:2" x14ac:dyDescent="0.25">
      <c r="A354" s="4" t="s">
        <v>1083</v>
      </c>
      <c r="B354" s="4" t="s">
        <v>6243</v>
      </c>
    </row>
    <row r="355" spans="1:2" x14ac:dyDescent="0.25">
      <c r="A355" s="4" t="s">
        <v>1084</v>
      </c>
      <c r="B355" s="4" t="s">
        <v>6244</v>
      </c>
    </row>
    <row r="356" spans="1:2" x14ac:dyDescent="0.25">
      <c r="A356" s="4" t="s">
        <v>1085</v>
      </c>
      <c r="B356" s="4" t="s">
        <v>6245</v>
      </c>
    </row>
    <row r="357" spans="1:2" x14ac:dyDescent="0.25">
      <c r="A357" s="4" t="s">
        <v>1086</v>
      </c>
      <c r="B357" s="4" t="s">
        <v>6246</v>
      </c>
    </row>
    <row r="358" spans="1:2" x14ac:dyDescent="0.25">
      <c r="A358" s="4" t="s">
        <v>1087</v>
      </c>
      <c r="B358" s="4" t="s">
        <v>6247</v>
      </c>
    </row>
    <row r="359" spans="1:2" x14ac:dyDescent="0.25">
      <c r="A359" s="4" t="s">
        <v>1088</v>
      </c>
      <c r="B359" s="4" t="s">
        <v>6248</v>
      </c>
    </row>
    <row r="360" spans="1:2" x14ac:dyDescent="0.25">
      <c r="A360" s="4" t="s">
        <v>1089</v>
      </c>
      <c r="B360" s="4" t="s">
        <v>6249</v>
      </c>
    </row>
    <row r="361" spans="1:2" x14ac:dyDescent="0.25">
      <c r="A361" s="4" t="s">
        <v>1090</v>
      </c>
      <c r="B361" s="4" t="s">
        <v>6250</v>
      </c>
    </row>
    <row r="362" spans="1:2" x14ac:dyDescent="0.25">
      <c r="A362" s="4" t="s">
        <v>1091</v>
      </c>
      <c r="B362" s="4" t="s">
        <v>6251</v>
      </c>
    </row>
    <row r="363" spans="1:2" x14ac:dyDescent="0.25">
      <c r="A363" s="4" t="s">
        <v>1092</v>
      </c>
      <c r="B363" s="4" t="s">
        <v>6252</v>
      </c>
    </row>
    <row r="364" spans="1:2" x14ac:dyDescent="0.25">
      <c r="A364" s="4" t="s">
        <v>1093</v>
      </c>
      <c r="B364" s="4" t="s">
        <v>6253</v>
      </c>
    </row>
    <row r="365" spans="1:2" x14ac:dyDescent="0.25">
      <c r="A365" s="4" t="s">
        <v>1094</v>
      </c>
      <c r="B365" s="4" t="s">
        <v>6254</v>
      </c>
    </row>
    <row r="366" spans="1:2" x14ac:dyDescent="0.25">
      <c r="A366" s="4" t="s">
        <v>1095</v>
      </c>
      <c r="B366" s="4" t="s">
        <v>6255</v>
      </c>
    </row>
    <row r="367" spans="1:2" x14ac:dyDescent="0.25">
      <c r="A367" s="4" t="s">
        <v>1096</v>
      </c>
      <c r="B367" s="4" t="s">
        <v>6256</v>
      </c>
    </row>
    <row r="368" spans="1:2" x14ac:dyDescent="0.25">
      <c r="A368" s="4" t="s">
        <v>1097</v>
      </c>
      <c r="B368" s="4" t="s">
        <v>6257</v>
      </c>
    </row>
    <row r="369" spans="1:2" x14ac:dyDescent="0.25">
      <c r="A369" s="4" t="s">
        <v>1098</v>
      </c>
      <c r="B369" s="4" t="s">
        <v>6258</v>
      </c>
    </row>
    <row r="370" spans="1:2" x14ac:dyDescent="0.25">
      <c r="A370" s="4" t="s">
        <v>1099</v>
      </c>
      <c r="B370" s="4" t="s">
        <v>6259</v>
      </c>
    </row>
    <row r="371" spans="1:2" x14ac:dyDescent="0.25">
      <c r="A371" s="4" t="s">
        <v>1100</v>
      </c>
      <c r="B371" s="4" t="s">
        <v>6260</v>
      </c>
    </row>
    <row r="372" spans="1:2" x14ac:dyDescent="0.25">
      <c r="A372" s="4" t="s">
        <v>1101</v>
      </c>
      <c r="B372" s="4" t="s">
        <v>6261</v>
      </c>
    </row>
    <row r="373" spans="1:2" x14ac:dyDescent="0.25">
      <c r="A373" s="4" t="s">
        <v>1102</v>
      </c>
      <c r="B373" s="4" t="s">
        <v>6262</v>
      </c>
    </row>
    <row r="374" spans="1:2" x14ac:dyDescent="0.25">
      <c r="A374" s="4" t="s">
        <v>1103</v>
      </c>
      <c r="B374" s="4" t="s">
        <v>6263</v>
      </c>
    </row>
    <row r="375" spans="1:2" x14ac:dyDescent="0.25">
      <c r="A375" s="4" t="s">
        <v>1104</v>
      </c>
      <c r="B375" s="4" t="s">
        <v>6264</v>
      </c>
    </row>
    <row r="376" spans="1:2" x14ac:dyDescent="0.25">
      <c r="A376" s="4" t="s">
        <v>1105</v>
      </c>
      <c r="B376" s="4" t="s">
        <v>6265</v>
      </c>
    </row>
    <row r="377" spans="1:2" x14ac:dyDescent="0.25">
      <c r="A377" s="4" t="s">
        <v>1106</v>
      </c>
      <c r="B377" s="4" t="s">
        <v>6266</v>
      </c>
    </row>
    <row r="378" spans="1:2" x14ac:dyDescent="0.25">
      <c r="A378" s="4" t="s">
        <v>1107</v>
      </c>
      <c r="B378" s="4" t="s">
        <v>6267</v>
      </c>
    </row>
    <row r="379" spans="1:2" x14ac:dyDescent="0.25">
      <c r="A379" s="4" t="s">
        <v>1108</v>
      </c>
      <c r="B379" s="4" t="s">
        <v>6268</v>
      </c>
    </row>
    <row r="380" spans="1:2" x14ac:dyDescent="0.25">
      <c r="A380" s="4" t="s">
        <v>1109</v>
      </c>
      <c r="B380" s="4" t="s">
        <v>6269</v>
      </c>
    </row>
    <row r="381" spans="1:2" x14ac:dyDescent="0.25">
      <c r="A381" s="4" t="s">
        <v>1110</v>
      </c>
      <c r="B381" s="4" t="s">
        <v>6270</v>
      </c>
    </row>
    <row r="382" spans="1:2" x14ac:dyDescent="0.25">
      <c r="A382" s="4" t="s">
        <v>1111</v>
      </c>
      <c r="B382" s="4" t="s">
        <v>6271</v>
      </c>
    </row>
    <row r="383" spans="1:2" x14ac:dyDescent="0.25">
      <c r="A383" s="4" t="s">
        <v>1112</v>
      </c>
      <c r="B383" s="4" t="s">
        <v>6272</v>
      </c>
    </row>
    <row r="384" spans="1:2" x14ac:dyDescent="0.25">
      <c r="A384" s="4" t="s">
        <v>1113</v>
      </c>
      <c r="B384" s="4" t="s">
        <v>6273</v>
      </c>
    </row>
    <row r="385" spans="1:2" x14ac:dyDescent="0.25">
      <c r="A385" s="4" t="s">
        <v>1114</v>
      </c>
      <c r="B385" s="4" t="s">
        <v>6274</v>
      </c>
    </row>
    <row r="386" spans="1:2" x14ac:dyDescent="0.25">
      <c r="A386" s="4" t="s">
        <v>1115</v>
      </c>
      <c r="B386" s="4" t="s">
        <v>6275</v>
      </c>
    </row>
    <row r="387" spans="1:2" x14ac:dyDescent="0.25">
      <c r="A387" s="4" t="s">
        <v>1116</v>
      </c>
      <c r="B387" s="4" t="s">
        <v>6276</v>
      </c>
    </row>
    <row r="388" spans="1:2" x14ac:dyDescent="0.25">
      <c r="A388" s="4" t="s">
        <v>1117</v>
      </c>
      <c r="B388" s="4" t="s">
        <v>6277</v>
      </c>
    </row>
    <row r="389" spans="1:2" x14ac:dyDescent="0.25">
      <c r="A389" s="4" t="s">
        <v>1118</v>
      </c>
      <c r="B389" s="4" t="s">
        <v>6278</v>
      </c>
    </row>
    <row r="390" spans="1:2" x14ac:dyDescent="0.25">
      <c r="A390" s="4" t="s">
        <v>1119</v>
      </c>
      <c r="B390" s="4" t="s">
        <v>6279</v>
      </c>
    </row>
    <row r="391" spans="1:2" x14ac:dyDescent="0.25">
      <c r="A391" s="4" t="s">
        <v>1120</v>
      </c>
      <c r="B391" s="4" t="s">
        <v>6280</v>
      </c>
    </row>
    <row r="392" spans="1:2" x14ac:dyDescent="0.25">
      <c r="A392" s="4" t="s">
        <v>1121</v>
      </c>
      <c r="B392" s="4" t="s">
        <v>6281</v>
      </c>
    </row>
    <row r="393" spans="1:2" x14ac:dyDescent="0.25">
      <c r="A393" s="4" t="s">
        <v>1122</v>
      </c>
      <c r="B393" s="4" t="s">
        <v>6282</v>
      </c>
    </row>
    <row r="394" spans="1:2" x14ac:dyDescent="0.25">
      <c r="A394" s="4" t="s">
        <v>1123</v>
      </c>
      <c r="B394" s="4" t="s">
        <v>6283</v>
      </c>
    </row>
    <row r="395" spans="1:2" x14ac:dyDescent="0.25">
      <c r="A395" s="4" t="s">
        <v>1124</v>
      </c>
      <c r="B395" s="4" t="s">
        <v>6284</v>
      </c>
    </row>
    <row r="396" spans="1:2" x14ac:dyDescent="0.25">
      <c r="A396" s="4" t="s">
        <v>1125</v>
      </c>
      <c r="B396" s="4" t="s">
        <v>6285</v>
      </c>
    </row>
    <row r="397" spans="1:2" x14ac:dyDescent="0.25">
      <c r="A397" s="4" t="s">
        <v>1126</v>
      </c>
      <c r="B397" s="4" t="s">
        <v>6286</v>
      </c>
    </row>
    <row r="398" spans="1:2" x14ac:dyDescent="0.25">
      <c r="A398" s="4" t="s">
        <v>1127</v>
      </c>
      <c r="B398" s="4" t="s">
        <v>6287</v>
      </c>
    </row>
    <row r="399" spans="1:2" x14ac:dyDescent="0.25">
      <c r="A399" s="4" t="s">
        <v>1128</v>
      </c>
      <c r="B399" s="4" t="s">
        <v>6288</v>
      </c>
    </row>
    <row r="400" spans="1:2" x14ac:dyDescent="0.25">
      <c r="A400" s="4" t="s">
        <v>1129</v>
      </c>
      <c r="B400" s="4" t="s">
        <v>6289</v>
      </c>
    </row>
    <row r="401" spans="1:2" x14ac:dyDescent="0.25">
      <c r="A401" s="4" t="s">
        <v>1130</v>
      </c>
      <c r="B401" s="4" t="s">
        <v>6290</v>
      </c>
    </row>
    <row r="402" spans="1:2" x14ac:dyDescent="0.25">
      <c r="A402" s="4" t="s">
        <v>1131</v>
      </c>
      <c r="B402" s="4" t="s">
        <v>6291</v>
      </c>
    </row>
    <row r="403" spans="1:2" x14ac:dyDescent="0.25">
      <c r="A403" s="4" t="s">
        <v>1132</v>
      </c>
      <c r="B403" s="4" t="s">
        <v>6292</v>
      </c>
    </row>
    <row r="404" spans="1:2" x14ac:dyDescent="0.25">
      <c r="A404" s="4" t="s">
        <v>1133</v>
      </c>
      <c r="B404" s="4" t="s">
        <v>6293</v>
      </c>
    </row>
    <row r="405" spans="1:2" x14ac:dyDescent="0.25">
      <c r="A405" s="4" t="s">
        <v>1134</v>
      </c>
      <c r="B405" s="4" t="s">
        <v>6294</v>
      </c>
    </row>
    <row r="406" spans="1:2" x14ac:dyDescent="0.25">
      <c r="A406" s="4" t="s">
        <v>1135</v>
      </c>
      <c r="B406" s="4" t="s">
        <v>6295</v>
      </c>
    </row>
    <row r="407" spans="1:2" x14ac:dyDescent="0.25">
      <c r="A407" s="4" t="s">
        <v>1136</v>
      </c>
      <c r="B407" s="4" t="s">
        <v>6296</v>
      </c>
    </row>
    <row r="408" spans="1:2" x14ac:dyDescent="0.25">
      <c r="A408" s="4" t="s">
        <v>1137</v>
      </c>
      <c r="B408" s="4" t="s">
        <v>6297</v>
      </c>
    </row>
    <row r="409" spans="1:2" x14ac:dyDescent="0.25">
      <c r="A409" s="4" t="s">
        <v>1138</v>
      </c>
      <c r="B409" s="4" t="s">
        <v>6298</v>
      </c>
    </row>
    <row r="410" spans="1:2" x14ac:dyDescent="0.25">
      <c r="A410" s="4" t="s">
        <v>1139</v>
      </c>
      <c r="B410" s="4" t="s">
        <v>6299</v>
      </c>
    </row>
    <row r="411" spans="1:2" x14ac:dyDescent="0.25">
      <c r="A411" s="4" t="s">
        <v>1140</v>
      </c>
      <c r="B411" s="4" t="s">
        <v>6300</v>
      </c>
    </row>
    <row r="412" spans="1:2" x14ac:dyDescent="0.25">
      <c r="A412" s="4" t="s">
        <v>1141</v>
      </c>
      <c r="B412" s="4" t="s">
        <v>6301</v>
      </c>
    </row>
    <row r="413" spans="1:2" x14ac:dyDescent="0.25">
      <c r="A413" s="4" t="s">
        <v>1142</v>
      </c>
      <c r="B413" s="4" t="s">
        <v>6302</v>
      </c>
    </row>
    <row r="414" spans="1:2" x14ac:dyDescent="0.25">
      <c r="A414" s="4" t="s">
        <v>1143</v>
      </c>
      <c r="B414" s="4" t="s">
        <v>6303</v>
      </c>
    </row>
    <row r="415" spans="1:2" x14ac:dyDescent="0.25">
      <c r="A415" s="4" t="s">
        <v>1144</v>
      </c>
      <c r="B415" s="4" t="s">
        <v>6304</v>
      </c>
    </row>
    <row r="416" spans="1:2" x14ac:dyDescent="0.25">
      <c r="A416" s="4" t="s">
        <v>1145</v>
      </c>
      <c r="B416" s="4" t="s">
        <v>6305</v>
      </c>
    </row>
    <row r="417" spans="1:2" x14ac:dyDescent="0.25">
      <c r="A417" s="4" t="s">
        <v>1146</v>
      </c>
      <c r="B417" s="4" t="s">
        <v>6306</v>
      </c>
    </row>
    <row r="418" spans="1:2" x14ac:dyDescent="0.25">
      <c r="A418" s="4" t="s">
        <v>1147</v>
      </c>
      <c r="B418" s="4" t="s">
        <v>6307</v>
      </c>
    </row>
    <row r="419" spans="1:2" x14ac:dyDescent="0.25">
      <c r="A419" s="4" t="s">
        <v>1148</v>
      </c>
      <c r="B419" s="4" t="s">
        <v>6308</v>
      </c>
    </row>
    <row r="420" spans="1:2" x14ac:dyDescent="0.25">
      <c r="A420" s="4" t="s">
        <v>1149</v>
      </c>
      <c r="B420" s="4" t="s">
        <v>6309</v>
      </c>
    </row>
    <row r="421" spans="1:2" x14ac:dyDescent="0.25">
      <c r="A421" s="4" t="s">
        <v>1150</v>
      </c>
      <c r="B421" s="4" t="s">
        <v>6310</v>
      </c>
    </row>
    <row r="422" spans="1:2" x14ac:dyDescent="0.25">
      <c r="A422" s="4" t="s">
        <v>1151</v>
      </c>
      <c r="B422" s="4" t="s">
        <v>6311</v>
      </c>
    </row>
    <row r="423" spans="1:2" x14ac:dyDescent="0.25">
      <c r="A423" s="4" t="s">
        <v>1152</v>
      </c>
      <c r="B423" s="4" t="s">
        <v>6312</v>
      </c>
    </row>
    <row r="424" spans="1:2" x14ac:dyDescent="0.25">
      <c r="A424" s="4" t="s">
        <v>1153</v>
      </c>
      <c r="B424" s="4" t="s">
        <v>6313</v>
      </c>
    </row>
    <row r="425" spans="1:2" x14ac:dyDescent="0.25">
      <c r="A425" s="4" t="s">
        <v>1154</v>
      </c>
      <c r="B425" s="4" t="s">
        <v>6314</v>
      </c>
    </row>
    <row r="426" spans="1:2" x14ac:dyDescent="0.25">
      <c r="A426" s="4" t="s">
        <v>1155</v>
      </c>
      <c r="B426" s="4" t="s">
        <v>6315</v>
      </c>
    </row>
    <row r="427" spans="1:2" x14ac:dyDescent="0.25">
      <c r="A427" s="4" t="s">
        <v>1156</v>
      </c>
      <c r="B427" s="4" t="s">
        <v>6316</v>
      </c>
    </row>
    <row r="428" spans="1:2" x14ac:dyDescent="0.25">
      <c r="A428" s="4" t="s">
        <v>1157</v>
      </c>
      <c r="B428" s="4" t="s">
        <v>6317</v>
      </c>
    </row>
    <row r="429" spans="1:2" x14ac:dyDescent="0.25">
      <c r="A429" s="4" t="s">
        <v>1158</v>
      </c>
      <c r="B429" s="4" t="s">
        <v>6318</v>
      </c>
    </row>
    <row r="430" spans="1:2" x14ac:dyDescent="0.25">
      <c r="A430" s="4" t="s">
        <v>1159</v>
      </c>
      <c r="B430" s="4" t="s">
        <v>6319</v>
      </c>
    </row>
    <row r="431" spans="1:2" x14ac:dyDescent="0.25">
      <c r="A431" s="4" t="s">
        <v>1160</v>
      </c>
      <c r="B431" s="4" t="s">
        <v>6320</v>
      </c>
    </row>
    <row r="432" spans="1:2" x14ac:dyDescent="0.25">
      <c r="A432" s="4" t="s">
        <v>1161</v>
      </c>
      <c r="B432" s="4" t="s">
        <v>6321</v>
      </c>
    </row>
    <row r="433" spans="1:2" x14ac:dyDescent="0.25">
      <c r="A433" s="4" t="s">
        <v>1162</v>
      </c>
      <c r="B433" s="4" t="s">
        <v>6322</v>
      </c>
    </row>
    <row r="434" spans="1:2" x14ac:dyDescent="0.25">
      <c r="A434" s="4" t="s">
        <v>1163</v>
      </c>
      <c r="B434" s="4" t="s">
        <v>6323</v>
      </c>
    </row>
    <row r="435" spans="1:2" x14ac:dyDescent="0.25">
      <c r="A435" s="4" t="s">
        <v>1164</v>
      </c>
      <c r="B435" s="4" t="s">
        <v>6324</v>
      </c>
    </row>
    <row r="436" spans="1:2" x14ac:dyDescent="0.25">
      <c r="A436" s="4" t="s">
        <v>1165</v>
      </c>
      <c r="B436" s="4" t="s">
        <v>6325</v>
      </c>
    </row>
    <row r="437" spans="1:2" x14ac:dyDescent="0.25">
      <c r="A437" s="4" t="s">
        <v>1166</v>
      </c>
      <c r="B437" s="4" t="s">
        <v>6326</v>
      </c>
    </row>
    <row r="438" spans="1:2" x14ac:dyDescent="0.25">
      <c r="A438" s="4" t="s">
        <v>1167</v>
      </c>
      <c r="B438" s="4" t="s">
        <v>6327</v>
      </c>
    </row>
    <row r="439" spans="1:2" x14ac:dyDescent="0.25">
      <c r="A439" s="4" t="s">
        <v>1168</v>
      </c>
      <c r="B439" s="4" t="s">
        <v>6328</v>
      </c>
    </row>
    <row r="440" spans="1:2" x14ac:dyDescent="0.25">
      <c r="A440" s="4" t="s">
        <v>1169</v>
      </c>
      <c r="B440" s="4" t="s">
        <v>6329</v>
      </c>
    </row>
    <row r="441" spans="1:2" x14ac:dyDescent="0.25">
      <c r="A441" s="4" t="s">
        <v>1170</v>
      </c>
      <c r="B441" s="4" t="s">
        <v>6330</v>
      </c>
    </row>
    <row r="442" spans="1:2" x14ac:dyDescent="0.25">
      <c r="A442" s="4" t="s">
        <v>1171</v>
      </c>
      <c r="B442" s="4" t="s">
        <v>6331</v>
      </c>
    </row>
    <row r="443" spans="1:2" x14ac:dyDescent="0.25">
      <c r="A443" s="4" t="s">
        <v>1172</v>
      </c>
      <c r="B443" s="4" t="s">
        <v>6332</v>
      </c>
    </row>
    <row r="444" spans="1:2" x14ac:dyDescent="0.25">
      <c r="A444" s="4" t="s">
        <v>1173</v>
      </c>
      <c r="B444" s="4" t="s">
        <v>6333</v>
      </c>
    </row>
    <row r="445" spans="1:2" x14ac:dyDescent="0.25">
      <c r="A445" s="4" t="s">
        <v>1174</v>
      </c>
      <c r="B445" s="4" t="s">
        <v>6334</v>
      </c>
    </row>
    <row r="446" spans="1:2" x14ac:dyDescent="0.25">
      <c r="A446" s="4" t="s">
        <v>1175</v>
      </c>
      <c r="B446" s="4" t="s">
        <v>6335</v>
      </c>
    </row>
    <row r="447" spans="1:2" x14ac:dyDescent="0.25">
      <c r="A447" s="4" t="s">
        <v>1176</v>
      </c>
      <c r="B447" s="4" t="s">
        <v>6336</v>
      </c>
    </row>
    <row r="448" spans="1:2" x14ac:dyDescent="0.25">
      <c r="A448" s="4" t="s">
        <v>1177</v>
      </c>
      <c r="B448" s="4" t="s">
        <v>6337</v>
      </c>
    </row>
    <row r="449" spans="1:2" x14ac:dyDescent="0.25">
      <c r="A449" s="4" t="s">
        <v>1178</v>
      </c>
      <c r="B449" s="4" t="s">
        <v>6338</v>
      </c>
    </row>
    <row r="450" spans="1:2" x14ac:dyDescent="0.25">
      <c r="A450" s="4" t="s">
        <v>1179</v>
      </c>
      <c r="B450" s="4" t="s">
        <v>6339</v>
      </c>
    </row>
    <row r="451" spans="1:2" x14ac:dyDescent="0.25">
      <c r="A451" s="4" t="s">
        <v>1180</v>
      </c>
      <c r="B451" s="4" t="s">
        <v>6340</v>
      </c>
    </row>
    <row r="452" spans="1:2" x14ac:dyDescent="0.25">
      <c r="A452" s="4" t="s">
        <v>1181</v>
      </c>
      <c r="B452" s="4" t="s">
        <v>6341</v>
      </c>
    </row>
    <row r="453" spans="1:2" x14ac:dyDescent="0.25">
      <c r="A453" s="4" t="s">
        <v>1182</v>
      </c>
      <c r="B453" s="4" t="s">
        <v>6342</v>
      </c>
    </row>
    <row r="454" spans="1:2" x14ac:dyDescent="0.25">
      <c r="A454" s="4" t="s">
        <v>1183</v>
      </c>
      <c r="B454" s="4" t="s">
        <v>6343</v>
      </c>
    </row>
    <row r="455" spans="1:2" x14ac:dyDescent="0.25">
      <c r="A455" s="4" t="s">
        <v>1184</v>
      </c>
      <c r="B455" s="4" t="s">
        <v>6344</v>
      </c>
    </row>
    <row r="456" spans="1:2" x14ac:dyDescent="0.25">
      <c r="A456" s="4" t="s">
        <v>1185</v>
      </c>
      <c r="B456" s="4" t="s">
        <v>6345</v>
      </c>
    </row>
    <row r="457" spans="1:2" x14ac:dyDescent="0.25">
      <c r="A457" s="4" t="s">
        <v>1186</v>
      </c>
      <c r="B457" s="4" t="s">
        <v>6346</v>
      </c>
    </row>
    <row r="458" spans="1:2" x14ac:dyDescent="0.25">
      <c r="A458" s="4" t="s">
        <v>1187</v>
      </c>
      <c r="B458" s="4" t="s">
        <v>6347</v>
      </c>
    </row>
    <row r="459" spans="1:2" x14ac:dyDescent="0.25">
      <c r="A459" s="4" t="s">
        <v>1188</v>
      </c>
      <c r="B459" s="4" t="s">
        <v>6348</v>
      </c>
    </row>
    <row r="460" spans="1:2" x14ac:dyDescent="0.25">
      <c r="A460" s="4" t="s">
        <v>1189</v>
      </c>
      <c r="B460" s="4" t="s">
        <v>6349</v>
      </c>
    </row>
    <row r="461" spans="1:2" x14ac:dyDescent="0.25">
      <c r="A461" s="4" t="s">
        <v>1190</v>
      </c>
      <c r="B461" s="4" t="s">
        <v>6350</v>
      </c>
    </row>
    <row r="462" spans="1:2" x14ac:dyDescent="0.25">
      <c r="A462" s="4" t="s">
        <v>1191</v>
      </c>
      <c r="B462" s="4" t="s">
        <v>6351</v>
      </c>
    </row>
    <row r="463" spans="1:2" x14ac:dyDescent="0.25">
      <c r="A463" s="4" t="s">
        <v>1192</v>
      </c>
      <c r="B463" s="4" t="s">
        <v>6352</v>
      </c>
    </row>
    <row r="464" spans="1:2" x14ac:dyDescent="0.25">
      <c r="A464" s="4" t="s">
        <v>1193</v>
      </c>
      <c r="B464" s="4" t="s">
        <v>6353</v>
      </c>
    </row>
    <row r="465" spans="1:2" x14ac:dyDescent="0.25">
      <c r="A465" s="4" t="s">
        <v>1194</v>
      </c>
      <c r="B465" s="4" t="s">
        <v>6354</v>
      </c>
    </row>
    <row r="466" spans="1:2" x14ac:dyDescent="0.25">
      <c r="A466" s="4" t="s">
        <v>1195</v>
      </c>
      <c r="B466" s="4" t="s">
        <v>6355</v>
      </c>
    </row>
    <row r="467" spans="1:2" x14ac:dyDescent="0.25">
      <c r="A467" s="4" t="s">
        <v>1196</v>
      </c>
      <c r="B467" s="4" t="s">
        <v>6356</v>
      </c>
    </row>
    <row r="468" spans="1:2" x14ac:dyDescent="0.25">
      <c r="A468" s="4" t="s">
        <v>1197</v>
      </c>
      <c r="B468" s="4" t="s">
        <v>6357</v>
      </c>
    </row>
    <row r="469" spans="1:2" x14ac:dyDescent="0.25">
      <c r="A469" s="4" t="s">
        <v>1198</v>
      </c>
      <c r="B469" s="4" t="s">
        <v>6358</v>
      </c>
    </row>
    <row r="470" spans="1:2" x14ac:dyDescent="0.25">
      <c r="A470" s="4" t="s">
        <v>1199</v>
      </c>
      <c r="B470" s="4" t="s">
        <v>6359</v>
      </c>
    </row>
    <row r="471" spans="1:2" x14ac:dyDescent="0.25">
      <c r="A471" s="4" t="s">
        <v>1200</v>
      </c>
      <c r="B471" s="4" t="s">
        <v>6360</v>
      </c>
    </row>
    <row r="472" spans="1:2" x14ac:dyDescent="0.25">
      <c r="A472" s="4" t="s">
        <v>1201</v>
      </c>
      <c r="B472" s="4" t="s">
        <v>6361</v>
      </c>
    </row>
    <row r="473" spans="1:2" x14ac:dyDescent="0.25">
      <c r="A473" s="4" t="s">
        <v>1202</v>
      </c>
      <c r="B473" s="4" t="s">
        <v>6362</v>
      </c>
    </row>
    <row r="474" spans="1:2" x14ac:dyDescent="0.25">
      <c r="A474" s="4" t="s">
        <v>1203</v>
      </c>
      <c r="B474" s="4" t="s">
        <v>6363</v>
      </c>
    </row>
    <row r="475" spans="1:2" x14ac:dyDescent="0.25">
      <c r="A475" s="4" t="s">
        <v>1204</v>
      </c>
      <c r="B475" s="4" t="s">
        <v>6364</v>
      </c>
    </row>
    <row r="476" spans="1:2" x14ac:dyDescent="0.25">
      <c r="A476" s="4" t="s">
        <v>1205</v>
      </c>
      <c r="B476" s="4" t="s">
        <v>6365</v>
      </c>
    </row>
    <row r="477" spans="1:2" x14ac:dyDescent="0.25">
      <c r="A477" s="4" t="s">
        <v>1206</v>
      </c>
      <c r="B477" s="4" t="s">
        <v>6366</v>
      </c>
    </row>
    <row r="478" spans="1:2" x14ac:dyDescent="0.25">
      <c r="A478" s="4" t="s">
        <v>1207</v>
      </c>
      <c r="B478" s="4" t="s">
        <v>6367</v>
      </c>
    </row>
    <row r="479" spans="1:2" x14ac:dyDescent="0.25">
      <c r="A479" s="4" t="s">
        <v>1208</v>
      </c>
      <c r="B479" s="4" t="s">
        <v>6368</v>
      </c>
    </row>
    <row r="480" spans="1:2" x14ac:dyDescent="0.25">
      <c r="A480" s="4" t="s">
        <v>1209</v>
      </c>
      <c r="B480" s="4" t="s">
        <v>6369</v>
      </c>
    </row>
    <row r="481" spans="1:2" x14ac:dyDescent="0.25">
      <c r="A481" s="4" t="s">
        <v>1210</v>
      </c>
      <c r="B481" s="4" t="s">
        <v>6370</v>
      </c>
    </row>
    <row r="482" spans="1:2" x14ac:dyDescent="0.25">
      <c r="A482" s="4" t="s">
        <v>1211</v>
      </c>
      <c r="B482" s="4" t="s">
        <v>6371</v>
      </c>
    </row>
    <row r="483" spans="1:2" x14ac:dyDescent="0.25">
      <c r="A483" s="4" t="s">
        <v>1212</v>
      </c>
      <c r="B483" s="4" t="s">
        <v>6372</v>
      </c>
    </row>
    <row r="484" spans="1:2" x14ac:dyDescent="0.25">
      <c r="A484" s="4" t="s">
        <v>1213</v>
      </c>
      <c r="B484" s="4" t="s">
        <v>6373</v>
      </c>
    </row>
    <row r="485" spans="1:2" x14ac:dyDescent="0.25">
      <c r="A485" s="4" t="s">
        <v>1214</v>
      </c>
      <c r="B485" s="4" t="s">
        <v>6374</v>
      </c>
    </row>
    <row r="486" spans="1:2" x14ac:dyDescent="0.25">
      <c r="A486" s="4" t="s">
        <v>1215</v>
      </c>
      <c r="B486" s="4" t="s">
        <v>6375</v>
      </c>
    </row>
    <row r="487" spans="1:2" x14ac:dyDescent="0.25">
      <c r="A487" s="4" t="s">
        <v>1216</v>
      </c>
      <c r="B487" s="4" t="s">
        <v>6376</v>
      </c>
    </row>
    <row r="488" spans="1:2" x14ac:dyDescent="0.25">
      <c r="A488" s="4" t="s">
        <v>1217</v>
      </c>
      <c r="B488" s="4" t="s">
        <v>6377</v>
      </c>
    </row>
    <row r="489" spans="1:2" x14ac:dyDescent="0.25">
      <c r="A489" s="4" t="s">
        <v>1218</v>
      </c>
      <c r="B489" s="4" t="s">
        <v>6378</v>
      </c>
    </row>
    <row r="490" spans="1:2" x14ac:dyDescent="0.25">
      <c r="A490" s="4" t="s">
        <v>1219</v>
      </c>
      <c r="B490" s="4" t="s">
        <v>6379</v>
      </c>
    </row>
    <row r="491" spans="1:2" x14ac:dyDescent="0.25">
      <c r="A491" s="4" t="s">
        <v>1220</v>
      </c>
      <c r="B491" s="4" t="s">
        <v>6380</v>
      </c>
    </row>
    <row r="492" spans="1:2" x14ac:dyDescent="0.25">
      <c r="A492" s="4" t="s">
        <v>1221</v>
      </c>
      <c r="B492" s="4" t="s">
        <v>6381</v>
      </c>
    </row>
    <row r="493" spans="1:2" x14ac:dyDescent="0.25">
      <c r="A493" s="4" t="s">
        <v>1222</v>
      </c>
      <c r="B493" s="4" t="s">
        <v>6382</v>
      </c>
    </row>
    <row r="494" spans="1:2" x14ac:dyDescent="0.25">
      <c r="A494" s="4" t="s">
        <v>1223</v>
      </c>
      <c r="B494" s="4" t="s">
        <v>6383</v>
      </c>
    </row>
    <row r="495" spans="1:2" x14ac:dyDescent="0.25">
      <c r="A495" s="4" t="s">
        <v>1224</v>
      </c>
      <c r="B495" s="4" t="s">
        <v>6384</v>
      </c>
    </row>
    <row r="496" spans="1:2" x14ac:dyDescent="0.25">
      <c r="A496" s="4" t="s">
        <v>1225</v>
      </c>
      <c r="B496" s="4" t="s">
        <v>6385</v>
      </c>
    </row>
    <row r="497" spans="1:2" x14ac:dyDescent="0.25">
      <c r="A497" s="4" t="s">
        <v>1226</v>
      </c>
      <c r="B497" s="4" t="s">
        <v>6386</v>
      </c>
    </row>
    <row r="498" spans="1:2" x14ac:dyDescent="0.25">
      <c r="A498" s="4" t="s">
        <v>1227</v>
      </c>
      <c r="B498" s="4" t="s">
        <v>6387</v>
      </c>
    </row>
    <row r="499" spans="1:2" x14ac:dyDescent="0.25">
      <c r="A499" s="4" t="s">
        <v>1228</v>
      </c>
      <c r="B499" s="4" t="s">
        <v>6388</v>
      </c>
    </row>
    <row r="500" spans="1:2" x14ac:dyDescent="0.25">
      <c r="A500" s="4" t="s">
        <v>1229</v>
      </c>
      <c r="B500" s="4" t="s">
        <v>6389</v>
      </c>
    </row>
    <row r="501" spans="1:2" x14ac:dyDescent="0.25">
      <c r="A501" s="4" t="s">
        <v>1230</v>
      </c>
      <c r="B501" s="4" t="s">
        <v>6390</v>
      </c>
    </row>
    <row r="502" spans="1:2" x14ac:dyDescent="0.25">
      <c r="A502" s="4" t="s">
        <v>1231</v>
      </c>
      <c r="B502" s="4" t="s">
        <v>6391</v>
      </c>
    </row>
    <row r="503" spans="1:2" x14ac:dyDescent="0.25">
      <c r="A503" s="4" t="s">
        <v>1232</v>
      </c>
      <c r="B503" s="4" t="s">
        <v>6392</v>
      </c>
    </row>
    <row r="504" spans="1:2" x14ac:dyDescent="0.25">
      <c r="A504" s="4" t="s">
        <v>1233</v>
      </c>
      <c r="B504" s="4" t="s">
        <v>6393</v>
      </c>
    </row>
    <row r="505" spans="1:2" x14ac:dyDescent="0.25">
      <c r="A505" s="4" t="s">
        <v>1234</v>
      </c>
      <c r="B505" s="4" t="s">
        <v>6394</v>
      </c>
    </row>
    <row r="506" spans="1:2" x14ac:dyDescent="0.25">
      <c r="A506" s="4" t="s">
        <v>1235</v>
      </c>
      <c r="B506" s="4" t="s">
        <v>6395</v>
      </c>
    </row>
    <row r="507" spans="1:2" x14ac:dyDescent="0.25">
      <c r="A507" s="4" t="s">
        <v>1236</v>
      </c>
      <c r="B507" s="4" t="s">
        <v>6396</v>
      </c>
    </row>
    <row r="508" spans="1:2" x14ac:dyDescent="0.25">
      <c r="A508" s="4" t="s">
        <v>1237</v>
      </c>
      <c r="B508" s="4" t="s">
        <v>6397</v>
      </c>
    </row>
    <row r="509" spans="1:2" x14ac:dyDescent="0.25">
      <c r="A509" s="4" t="s">
        <v>1238</v>
      </c>
      <c r="B509" s="4" t="s">
        <v>6398</v>
      </c>
    </row>
    <row r="510" spans="1:2" x14ac:dyDescent="0.25">
      <c r="A510" s="4" t="s">
        <v>1239</v>
      </c>
      <c r="B510" s="4" t="s">
        <v>6399</v>
      </c>
    </row>
    <row r="511" spans="1:2" x14ac:dyDescent="0.25">
      <c r="A511" s="4" t="s">
        <v>1240</v>
      </c>
      <c r="B511" s="4" t="s">
        <v>6400</v>
      </c>
    </row>
    <row r="512" spans="1:2" x14ac:dyDescent="0.25">
      <c r="A512" s="4" t="s">
        <v>1241</v>
      </c>
      <c r="B512" s="4" t="s">
        <v>6401</v>
      </c>
    </row>
    <row r="513" spans="1:2" x14ac:dyDescent="0.25">
      <c r="A513" s="4" t="s">
        <v>1242</v>
      </c>
      <c r="B513" s="4" t="s">
        <v>6402</v>
      </c>
    </row>
    <row r="514" spans="1:2" x14ac:dyDescent="0.25">
      <c r="A514" s="4" t="s">
        <v>1243</v>
      </c>
      <c r="B514" s="4" t="s">
        <v>6403</v>
      </c>
    </row>
    <row r="515" spans="1:2" x14ac:dyDescent="0.25">
      <c r="A515" s="4" t="s">
        <v>1244</v>
      </c>
      <c r="B515" s="4" t="s">
        <v>6404</v>
      </c>
    </row>
    <row r="516" spans="1:2" x14ac:dyDescent="0.25">
      <c r="A516" s="4" t="s">
        <v>1245</v>
      </c>
      <c r="B516" s="4" t="s">
        <v>6405</v>
      </c>
    </row>
    <row r="517" spans="1:2" x14ac:dyDescent="0.25">
      <c r="A517" s="4" t="s">
        <v>1246</v>
      </c>
      <c r="B517" s="4" t="s">
        <v>6406</v>
      </c>
    </row>
    <row r="518" spans="1:2" x14ac:dyDescent="0.25">
      <c r="A518" s="4" t="s">
        <v>1247</v>
      </c>
      <c r="B518" s="4" t="s">
        <v>6407</v>
      </c>
    </row>
    <row r="519" spans="1:2" x14ac:dyDescent="0.25">
      <c r="A519" s="4" t="s">
        <v>1248</v>
      </c>
      <c r="B519" s="4" t="s">
        <v>6408</v>
      </c>
    </row>
    <row r="520" spans="1:2" x14ac:dyDescent="0.25">
      <c r="A520" s="4" t="s">
        <v>1249</v>
      </c>
      <c r="B520" s="4" t="s">
        <v>6409</v>
      </c>
    </row>
    <row r="521" spans="1:2" x14ac:dyDescent="0.25">
      <c r="A521" s="4" t="s">
        <v>1250</v>
      </c>
      <c r="B521" s="4" t="s">
        <v>6410</v>
      </c>
    </row>
    <row r="522" spans="1:2" x14ac:dyDescent="0.25">
      <c r="A522" s="4" t="s">
        <v>1251</v>
      </c>
      <c r="B522" s="4" t="s">
        <v>6411</v>
      </c>
    </row>
    <row r="523" spans="1:2" x14ac:dyDescent="0.25">
      <c r="A523" s="4" t="s">
        <v>1252</v>
      </c>
      <c r="B523" s="4" t="s">
        <v>6412</v>
      </c>
    </row>
    <row r="524" spans="1:2" x14ac:dyDescent="0.25">
      <c r="A524" s="4" t="s">
        <v>1253</v>
      </c>
      <c r="B524" s="4" t="s">
        <v>6413</v>
      </c>
    </row>
    <row r="525" spans="1:2" x14ac:dyDescent="0.25">
      <c r="A525" s="4" t="s">
        <v>1254</v>
      </c>
      <c r="B525" s="4" t="s">
        <v>6414</v>
      </c>
    </row>
    <row r="526" spans="1:2" x14ac:dyDescent="0.25">
      <c r="A526" s="4" t="s">
        <v>1255</v>
      </c>
      <c r="B526" s="4" t="s">
        <v>6415</v>
      </c>
    </row>
    <row r="527" spans="1:2" x14ac:dyDescent="0.25">
      <c r="A527" s="4" t="s">
        <v>1256</v>
      </c>
      <c r="B527" s="4" t="s">
        <v>6416</v>
      </c>
    </row>
    <row r="528" spans="1:2" x14ac:dyDescent="0.25">
      <c r="A528" s="4" t="s">
        <v>1257</v>
      </c>
      <c r="B528" s="4" t="s">
        <v>6417</v>
      </c>
    </row>
    <row r="529" spans="1:2" x14ac:dyDescent="0.25">
      <c r="A529" s="4" t="s">
        <v>1258</v>
      </c>
      <c r="B529" s="4" t="s">
        <v>6418</v>
      </c>
    </row>
    <row r="530" spans="1:2" x14ac:dyDescent="0.25">
      <c r="A530" s="4" t="s">
        <v>1259</v>
      </c>
      <c r="B530" s="4" t="s">
        <v>6419</v>
      </c>
    </row>
    <row r="531" spans="1:2" x14ac:dyDescent="0.25">
      <c r="A531" s="4" t="s">
        <v>1260</v>
      </c>
      <c r="B531" s="4" t="s">
        <v>6420</v>
      </c>
    </row>
    <row r="532" spans="1:2" x14ac:dyDescent="0.25">
      <c r="A532" s="4" t="s">
        <v>1261</v>
      </c>
      <c r="B532" s="4" t="s">
        <v>6421</v>
      </c>
    </row>
    <row r="533" spans="1:2" x14ac:dyDescent="0.25">
      <c r="A533" s="4" t="s">
        <v>1262</v>
      </c>
      <c r="B533" s="4" t="s">
        <v>6422</v>
      </c>
    </row>
    <row r="534" spans="1:2" x14ac:dyDescent="0.25">
      <c r="A534" s="4" t="s">
        <v>1263</v>
      </c>
      <c r="B534" s="4" t="s">
        <v>6423</v>
      </c>
    </row>
    <row r="535" spans="1:2" x14ac:dyDescent="0.25">
      <c r="A535" s="4" t="s">
        <v>1264</v>
      </c>
      <c r="B535" s="4" t="s">
        <v>6424</v>
      </c>
    </row>
    <row r="536" spans="1:2" x14ac:dyDescent="0.25">
      <c r="A536" s="4" t="s">
        <v>1265</v>
      </c>
      <c r="B536" s="4" t="s">
        <v>6425</v>
      </c>
    </row>
    <row r="537" spans="1:2" x14ac:dyDescent="0.25">
      <c r="A537" s="4" t="s">
        <v>1266</v>
      </c>
      <c r="B537" s="4" t="s">
        <v>6426</v>
      </c>
    </row>
    <row r="538" spans="1:2" x14ac:dyDescent="0.25">
      <c r="A538" s="4" t="s">
        <v>1267</v>
      </c>
      <c r="B538" s="4" t="s">
        <v>6427</v>
      </c>
    </row>
    <row r="539" spans="1:2" x14ac:dyDescent="0.25">
      <c r="A539" s="4" t="s">
        <v>1268</v>
      </c>
      <c r="B539" s="4" t="s">
        <v>6428</v>
      </c>
    </row>
    <row r="540" spans="1:2" x14ac:dyDescent="0.25">
      <c r="A540" s="4" t="s">
        <v>1269</v>
      </c>
      <c r="B540" s="4" t="s">
        <v>6429</v>
      </c>
    </row>
    <row r="541" spans="1:2" x14ac:dyDescent="0.25">
      <c r="A541" s="4" t="s">
        <v>1270</v>
      </c>
      <c r="B541" s="4" t="s">
        <v>6430</v>
      </c>
    </row>
    <row r="542" spans="1:2" x14ac:dyDescent="0.25">
      <c r="A542" s="4" t="s">
        <v>1271</v>
      </c>
      <c r="B542" s="4" t="s">
        <v>6431</v>
      </c>
    </row>
    <row r="543" spans="1:2" x14ac:dyDescent="0.25">
      <c r="A543" s="4" t="s">
        <v>1272</v>
      </c>
      <c r="B543" s="4" t="s">
        <v>6432</v>
      </c>
    </row>
    <row r="544" spans="1:2" x14ac:dyDescent="0.25">
      <c r="A544" s="4" t="s">
        <v>1273</v>
      </c>
      <c r="B544" s="4" t="s">
        <v>6433</v>
      </c>
    </row>
    <row r="545" spans="1:2" x14ac:dyDescent="0.25">
      <c r="A545" s="4" t="s">
        <v>1274</v>
      </c>
      <c r="B545" s="4" t="s">
        <v>6434</v>
      </c>
    </row>
    <row r="546" spans="1:2" x14ac:dyDescent="0.25">
      <c r="A546" s="4" t="s">
        <v>1275</v>
      </c>
      <c r="B546" s="4" t="s">
        <v>6435</v>
      </c>
    </row>
    <row r="547" spans="1:2" x14ac:dyDescent="0.25">
      <c r="A547" s="4" t="s">
        <v>1276</v>
      </c>
      <c r="B547" s="4" t="s">
        <v>6436</v>
      </c>
    </row>
    <row r="548" spans="1:2" x14ac:dyDescent="0.25">
      <c r="A548" s="4" t="s">
        <v>1277</v>
      </c>
      <c r="B548" s="4" t="s">
        <v>6437</v>
      </c>
    </row>
    <row r="549" spans="1:2" x14ac:dyDescent="0.25">
      <c r="A549" s="4" t="s">
        <v>1278</v>
      </c>
      <c r="B549" s="4" t="s">
        <v>6438</v>
      </c>
    </row>
    <row r="550" spans="1:2" x14ac:dyDescent="0.25">
      <c r="A550" s="4" t="s">
        <v>1279</v>
      </c>
      <c r="B550" s="4" t="s">
        <v>6439</v>
      </c>
    </row>
    <row r="551" spans="1:2" x14ac:dyDescent="0.25">
      <c r="A551" s="4" t="s">
        <v>1280</v>
      </c>
      <c r="B551" s="4" t="s">
        <v>6440</v>
      </c>
    </row>
    <row r="552" spans="1:2" x14ac:dyDescent="0.25">
      <c r="A552" s="4" t="s">
        <v>1281</v>
      </c>
      <c r="B552" s="4" t="s">
        <v>6441</v>
      </c>
    </row>
    <row r="553" spans="1:2" x14ac:dyDescent="0.25">
      <c r="A553" s="4" t="s">
        <v>1282</v>
      </c>
      <c r="B553" s="4" t="s">
        <v>6442</v>
      </c>
    </row>
    <row r="554" spans="1:2" x14ac:dyDescent="0.25">
      <c r="A554" s="4" t="s">
        <v>1283</v>
      </c>
      <c r="B554" s="4" t="s">
        <v>6443</v>
      </c>
    </row>
    <row r="555" spans="1:2" x14ac:dyDescent="0.25">
      <c r="A555" s="4" t="s">
        <v>1284</v>
      </c>
      <c r="B555" s="4" t="s">
        <v>6444</v>
      </c>
    </row>
    <row r="556" spans="1:2" x14ac:dyDescent="0.25">
      <c r="A556" s="4" t="s">
        <v>1285</v>
      </c>
      <c r="B556" s="4" t="s">
        <v>6445</v>
      </c>
    </row>
    <row r="557" spans="1:2" x14ac:dyDescent="0.25">
      <c r="A557" s="4" t="s">
        <v>1286</v>
      </c>
      <c r="B557" s="4" t="s">
        <v>6446</v>
      </c>
    </row>
    <row r="558" spans="1:2" x14ac:dyDescent="0.25">
      <c r="A558" s="4" t="s">
        <v>1287</v>
      </c>
      <c r="B558" s="4" t="s">
        <v>6447</v>
      </c>
    </row>
    <row r="559" spans="1:2" x14ac:dyDescent="0.25">
      <c r="A559" s="4" t="s">
        <v>1288</v>
      </c>
      <c r="B559" s="4" t="s">
        <v>6448</v>
      </c>
    </row>
    <row r="560" spans="1:2" x14ac:dyDescent="0.25">
      <c r="A560" s="4" t="s">
        <v>1289</v>
      </c>
      <c r="B560" s="4" t="s">
        <v>6449</v>
      </c>
    </row>
    <row r="561" spans="1:2" x14ac:dyDescent="0.25">
      <c r="A561" s="4" t="s">
        <v>1290</v>
      </c>
      <c r="B561" s="4" t="s">
        <v>6450</v>
      </c>
    </row>
    <row r="562" spans="1:2" x14ac:dyDescent="0.25">
      <c r="A562" s="4" t="s">
        <v>1291</v>
      </c>
      <c r="B562" s="4" t="s">
        <v>6451</v>
      </c>
    </row>
    <row r="563" spans="1:2" x14ac:dyDescent="0.25">
      <c r="A563" s="4" t="s">
        <v>1292</v>
      </c>
      <c r="B563" s="4" t="s">
        <v>6452</v>
      </c>
    </row>
    <row r="564" spans="1:2" x14ac:dyDescent="0.25">
      <c r="A564" s="4" t="s">
        <v>1293</v>
      </c>
      <c r="B564" s="4" t="s">
        <v>6453</v>
      </c>
    </row>
    <row r="565" spans="1:2" x14ac:dyDescent="0.25">
      <c r="A565" s="4" t="s">
        <v>1294</v>
      </c>
      <c r="B565" s="4" t="s">
        <v>6454</v>
      </c>
    </row>
    <row r="566" spans="1:2" x14ac:dyDescent="0.25">
      <c r="A566" s="4" t="s">
        <v>1295</v>
      </c>
      <c r="B566" s="4" t="s">
        <v>6455</v>
      </c>
    </row>
    <row r="567" spans="1:2" x14ac:dyDescent="0.25">
      <c r="A567" s="4" t="s">
        <v>1296</v>
      </c>
      <c r="B567" s="4" t="s">
        <v>6456</v>
      </c>
    </row>
    <row r="568" spans="1:2" x14ac:dyDescent="0.25">
      <c r="A568" s="4" t="s">
        <v>8452</v>
      </c>
      <c r="B568" s="4" t="s">
        <v>6457</v>
      </c>
    </row>
    <row r="569" spans="1:2" x14ac:dyDescent="0.25">
      <c r="A569" s="4" t="s">
        <v>1297</v>
      </c>
      <c r="B569" s="4" t="s">
        <v>6458</v>
      </c>
    </row>
    <row r="570" spans="1:2" x14ac:dyDescent="0.25">
      <c r="A570" s="4" t="s">
        <v>1298</v>
      </c>
      <c r="B570" s="4" t="s">
        <v>6459</v>
      </c>
    </row>
    <row r="571" spans="1:2" x14ac:dyDescent="0.25">
      <c r="A571" s="4" t="s">
        <v>1299</v>
      </c>
      <c r="B571" s="4" t="s">
        <v>6460</v>
      </c>
    </row>
    <row r="572" spans="1:2" x14ac:dyDescent="0.25">
      <c r="A572" s="4" t="s">
        <v>1300</v>
      </c>
      <c r="B572" s="4" t="s">
        <v>6461</v>
      </c>
    </row>
    <row r="573" spans="1:2" x14ac:dyDescent="0.25">
      <c r="A573" s="4" t="s">
        <v>1301</v>
      </c>
      <c r="B573" s="4" t="s">
        <v>6462</v>
      </c>
    </row>
    <row r="574" spans="1:2" x14ac:dyDescent="0.25">
      <c r="A574" s="4" t="s">
        <v>1302</v>
      </c>
      <c r="B574" s="4" t="s">
        <v>6463</v>
      </c>
    </row>
    <row r="575" spans="1:2" x14ac:dyDescent="0.25">
      <c r="A575" s="4" t="s">
        <v>1303</v>
      </c>
      <c r="B575" s="4" t="s">
        <v>6464</v>
      </c>
    </row>
    <row r="576" spans="1:2" x14ac:dyDescent="0.25">
      <c r="A576" s="4" t="s">
        <v>1304</v>
      </c>
      <c r="B576" s="4" t="s">
        <v>6465</v>
      </c>
    </row>
    <row r="577" spans="1:2" x14ac:dyDescent="0.25">
      <c r="A577" s="4" t="s">
        <v>1305</v>
      </c>
      <c r="B577" s="4" t="s">
        <v>6466</v>
      </c>
    </row>
    <row r="578" spans="1:2" x14ac:dyDescent="0.25">
      <c r="A578" s="4" t="s">
        <v>1306</v>
      </c>
      <c r="B578" s="4" t="s">
        <v>6467</v>
      </c>
    </row>
    <row r="579" spans="1:2" x14ac:dyDescent="0.25">
      <c r="A579" s="4" t="s">
        <v>1307</v>
      </c>
      <c r="B579" s="4" t="s">
        <v>6468</v>
      </c>
    </row>
    <row r="580" spans="1:2" x14ac:dyDescent="0.25">
      <c r="A580" s="4" t="s">
        <v>1308</v>
      </c>
      <c r="B580" s="4" t="s">
        <v>6469</v>
      </c>
    </row>
    <row r="581" spans="1:2" x14ac:dyDescent="0.25">
      <c r="A581" s="4" t="s">
        <v>1309</v>
      </c>
      <c r="B581" s="4" t="s">
        <v>8585</v>
      </c>
    </row>
    <row r="582" spans="1:2" x14ac:dyDescent="0.25">
      <c r="A582" s="4" t="s">
        <v>1310</v>
      </c>
      <c r="B582" s="4" t="s">
        <v>6470</v>
      </c>
    </row>
    <row r="583" spans="1:2" x14ac:dyDescent="0.25">
      <c r="A583" s="4" t="s">
        <v>1311</v>
      </c>
      <c r="B583" s="4" t="s">
        <v>6471</v>
      </c>
    </row>
    <row r="584" spans="1:2" x14ac:dyDescent="0.25">
      <c r="A584" s="4" t="s">
        <v>1312</v>
      </c>
      <c r="B584" s="4" t="s">
        <v>6472</v>
      </c>
    </row>
    <row r="585" spans="1:2" x14ac:dyDescent="0.25">
      <c r="A585" s="4" t="s">
        <v>1313</v>
      </c>
      <c r="B585" s="4" t="s">
        <v>6473</v>
      </c>
    </row>
    <row r="586" spans="1:2" x14ac:dyDescent="0.25">
      <c r="A586" s="4" t="s">
        <v>1314</v>
      </c>
      <c r="B586" s="4" t="s">
        <v>6474</v>
      </c>
    </row>
    <row r="587" spans="1:2" x14ac:dyDescent="0.25">
      <c r="A587" s="4" t="s">
        <v>1315</v>
      </c>
      <c r="B587" s="4" t="s">
        <v>6475</v>
      </c>
    </row>
    <row r="588" spans="1:2" x14ac:dyDescent="0.25">
      <c r="A588" s="4" t="s">
        <v>1316</v>
      </c>
      <c r="B588" s="4" t="s">
        <v>6476</v>
      </c>
    </row>
    <row r="589" spans="1:2" x14ac:dyDescent="0.25">
      <c r="A589" s="4" t="s">
        <v>1317</v>
      </c>
      <c r="B589" s="4" t="s">
        <v>6477</v>
      </c>
    </row>
    <row r="590" spans="1:2" x14ac:dyDescent="0.25">
      <c r="A590" s="4" t="s">
        <v>1318</v>
      </c>
      <c r="B590" s="4" t="s">
        <v>6478</v>
      </c>
    </row>
    <row r="591" spans="1:2" x14ac:dyDescent="0.25">
      <c r="A591" s="4" t="s">
        <v>1319</v>
      </c>
      <c r="B591" s="4" t="s">
        <v>6479</v>
      </c>
    </row>
    <row r="592" spans="1:2" x14ac:dyDescent="0.25">
      <c r="A592" s="4" t="s">
        <v>1320</v>
      </c>
      <c r="B592" s="4" t="s">
        <v>6480</v>
      </c>
    </row>
    <row r="593" spans="1:2" x14ac:dyDescent="0.25">
      <c r="A593" s="4" t="s">
        <v>1321</v>
      </c>
      <c r="B593" s="4" t="s">
        <v>6481</v>
      </c>
    </row>
    <row r="594" spans="1:2" x14ac:dyDescent="0.25">
      <c r="A594" s="4" t="s">
        <v>1322</v>
      </c>
      <c r="B594" s="4" t="s">
        <v>6482</v>
      </c>
    </row>
    <row r="595" spans="1:2" x14ac:dyDescent="0.25">
      <c r="A595" s="4" t="s">
        <v>1323</v>
      </c>
      <c r="B595" s="4" t="s">
        <v>6483</v>
      </c>
    </row>
    <row r="596" spans="1:2" x14ac:dyDescent="0.25">
      <c r="A596" s="4" t="s">
        <v>1324</v>
      </c>
      <c r="B596" s="4" t="s">
        <v>6484</v>
      </c>
    </row>
    <row r="597" spans="1:2" x14ac:dyDescent="0.25">
      <c r="A597" s="4" t="s">
        <v>1325</v>
      </c>
      <c r="B597" s="4" t="s">
        <v>6485</v>
      </c>
    </row>
    <row r="598" spans="1:2" x14ac:dyDescent="0.25">
      <c r="A598" s="4" t="s">
        <v>1326</v>
      </c>
      <c r="B598" s="4" t="s">
        <v>6486</v>
      </c>
    </row>
    <row r="599" spans="1:2" x14ac:dyDescent="0.25">
      <c r="A599" s="4" t="s">
        <v>1327</v>
      </c>
      <c r="B599" s="4" t="s">
        <v>6487</v>
      </c>
    </row>
    <row r="600" spans="1:2" x14ac:dyDescent="0.25">
      <c r="A600" s="4" t="s">
        <v>1328</v>
      </c>
      <c r="B600" s="4" t="s">
        <v>6488</v>
      </c>
    </row>
    <row r="601" spans="1:2" x14ac:dyDescent="0.25">
      <c r="A601" s="4" t="s">
        <v>1329</v>
      </c>
      <c r="B601" s="4" t="s">
        <v>6489</v>
      </c>
    </row>
    <row r="602" spans="1:2" x14ac:dyDescent="0.25">
      <c r="A602" s="4" t="s">
        <v>1330</v>
      </c>
      <c r="B602" s="4" t="s">
        <v>6490</v>
      </c>
    </row>
    <row r="603" spans="1:2" x14ac:dyDescent="0.25">
      <c r="A603" s="4" t="s">
        <v>1331</v>
      </c>
      <c r="B603" s="4" t="s">
        <v>6491</v>
      </c>
    </row>
    <row r="604" spans="1:2" x14ac:dyDescent="0.25">
      <c r="A604" s="4" t="s">
        <v>1332</v>
      </c>
      <c r="B604" s="4" t="s">
        <v>6492</v>
      </c>
    </row>
    <row r="605" spans="1:2" x14ac:dyDescent="0.25">
      <c r="A605" s="4" t="s">
        <v>1333</v>
      </c>
      <c r="B605" s="4" t="s">
        <v>6493</v>
      </c>
    </row>
    <row r="606" spans="1:2" x14ac:dyDescent="0.25">
      <c r="A606" s="4" t="s">
        <v>8453</v>
      </c>
      <c r="B606" s="4" t="s">
        <v>6494</v>
      </c>
    </row>
    <row r="607" spans="1:2" x14ac:dyDescent="0.25">
      <c r="A607" s="4" t="s">
        <v>1334</v>
      </c>
      <c r="B607" s="4" t="s">
        <v>6495</v>
      </c>
    </row>
    <row r="608" spans="1:2" x14ac:dyDescent="0.25">
      <c r="A608" s="4" t="s">
        <v>1335</v>
      </c>
      <c r="B608" s="4" t="s">
        <v>6496</v>
      </c>
    </row>
    <row r="609" spans="1:2" x14ac:dyDescent="0.25">
      <c r="A609" s="4" t="s">
        <v>1336</v>
      </c>
      <c r="B609" s="4" t="s">
        <v>6497</v>
      </c>
    </row>
    <row r="610" spans="1:2" x14ac:dyDescent="0.25">
      <c r="A610" s="4" t="s">
        <v>1337</v>
      </c>
      <c r="B610" s="4" t="s">
        <v>6498</v>
      </c>
    </row>
    <row r="611" spans="1:2" x14ac:dyDescent="0.25">
      <c r="A611" s="4" t="s">
        <v>1338</v>
      </c>
      <c r="B611" s="4" t="s">
        <v>6499</v>
      </c>
    </row>
    <row r="612" spans="1:2" x14ac:dyDescent="0.25">
      <c r="A612" s="4" t="s">
        <v>1339</v>
      </c>
      <c r="B612" s="4" t="s">
        <v>6500</v>
      </c>
    </row>
    <row r="613" spans="1:2" x14ac:dyDescent="0.25">
      <c r="A613" s="4" t="s">
        <v>1340</v>
      </c>
      <c r="B613" s="4" t="s">
        <v>6501</v>
      </c>
    </row>
    <row r="614" spans="1:2" x14ac:dyDescent="0.25">
      <c r="A614" s="4" t="s">
        <v>1341</v>
      </c>
      <c r="B614" s="4" t="s">
        <v>6502</v>
      </c>
    </row>
    <row r="615" spans="1:2" x14ac:dyDescent="0.25">
      <c r="A615" s="4" t="s">
        <v>1342</v>
      </c>
      <c r="B615" s="4" t="s">
        <v>6503</v>
      </c>
    </row>
    <row r="616" spans="1:2" x14ac:dyDescent="0.25">
      <c r="A616" s="4" t="s">
        <v>1343</v>
      </c>
      <c r="B616" s="4" t="s">
        <v>6504</v>
      </c>
    </row>
    <row r="617" spans="1:2" x14ac:dyDescent="0.25">
      <c r="A617" s="4" t="s">
        <v>1344</v>
      </c>
      <c r="B617" s="4" t="s">
        <v>6505</v>
      </c>
    </row>
    <row r="618" spans="1:2" x14ac:dyDescent="0.25">
      <c r="A618" s="4" t="s">
        <v>1345</v>
      </c>
      <c r="B618" s="4" t="s">
        <v>6506</v>
      </c>
    </row>
    <row r="619" spans="1:2" x14ac:dyDescent="0.25">
      <c r="A619" s="4" t="s">
        <v>1346</v>
      </c>
      <c r="B619" s="4" t="s">
        <v>6507</v>
      </c>
    </row>
    <row r="620" spans="1:2" x14ac:dyDescent="0.25">
      <c r="A620" s="4" t="s">
        <v>1347</v>
      </c>
      <c r="B620" s="4" t="s">
        <v>6508</v>
      </c>
    </row>
    <row r="621" spans="1:2" x14ac:dyDescent="0.25">
      <c r="A621" s="4" t="s">
        <v>1348</v>
      </c>
      <c r="B621" s="4" t="s">
        <v>6509</v>
      </c>
    </row>
    <row r="622" spans="1:2" x14ac:dyDescent="0.25">
      <c r="A622" s="4" t="s">
        <v>1349</v>
      </c>
      <c r="B622" s="4" t="s">
        <v>6510</v>
      </c>
    </row>
    <row r="623" spans="1:2" x14ac:dyDescent="0.25">
      <c r="A623" s="4" t="s">
        <v>1350</v>
      </c>
      <c r="B623" s="4" t="s">
        <v>6511</v>
      </c>
    </row>
    <row r="624" spans="1:2" x14ac:dyDescent="0.25">
      <c r="A624" s="4" t="s">
        <v>1351</v>
      </c>
      <c r="B624" s="4" t="s">
        <v>6512</v>
      </c>
    </row>
    <row r="625" spans="1:2" x14ac:dyDescent="0.25">
      <c r="A625" s="4" t="s">
        <v>1352</v>
      </c>
      <c r="B625" s="4" t="s">
        <v>6513</v>
      </c>
    </row>
    <row r="626" spans="1:2" x14ac:dyDescent="0.25">
      <c r="A626" s="4" t="s">
        <v>1353</v>
      </c>
      <c r="B626" s="4" t="s">
        <v>6514</v>
      </c>
    </row>
    <row r="627" spans="1:2" x14ac:dyDescent="0.25">
      <c r="A627" s="4" t="s">
        <v>1354</v>
      </c>
      <c r="B627" s="4" t="s">
        <v>6515</v>
      </c>
    </row>
    <row r="628" spans="1:2" x14ac:dyDescent="0.25">
      <c r="A628" s="4" t="s">
        <v>1355</v>
      </c>
      <c r="B628" s="4" t="s">
        <v>6516</v>
      </c>
    </row>
    <row r="629" spans="1:2" x14ac:dyDescent="0.25">
      <c r="A629" s="4" t="s">
        <v>1356</v>
      </c>
      <c r="B629" s="4" t="s">
        <v>6517</v>
      </c>
    </row>
    <row r="630" spans="1:2" x14ac:dyDescent="0.25">
      <c r="A630" s="4" t="s">
        <v>1357</v>
      </c>
      <c r="B630" s="4" t="s">
        <v>6518</v>
      </c>
    </row>
    <row r="631" spans="1:2" x14ac:dyDescent="0.25">
      <c r="A631" s="4" t="s">
        <v>1358</v>
      </c>
      <c r="B631" s="4" t="s">
        <v>6519</v>
      </c>
    </row>
    <row r="632" spans="1:2" x14ac:dyDescent="0.25">
      <c r="A632" s="4" t="s">
        <v>1359</v>
      </c>
      <c r="B632" s="4" t="s">
        <v>6520</v>
      </c>
    </row>
    <row r="633" spans="1:2" x14ac:dyDescent="0.25">
      <c r="A633" s="4" t="s">
        <v>1360</v>
      </c>
      <c r="B633" s="4" t="s">
        <v>6521</v>
      </c>
    </row>
    <row r="634" spans="1:2" x14ac:dyDescent="0.25">
      <c r="A634" s="4" t="s">
        <v>1361</v>
      </c>
      <c r="B634" s="4" t="s">
        <v>6522</v>
      </c>
    </row>
    <row r="635" spans="1:2" x14ac:dyDescent="0.25">
      <c r="A635" s="4" t="s">
        <v>1362</v>
      </c>
      <c r="B635" s="4" t="s">
        <v>6523</v>
      </c>
    </row>
    <row r="636" spans="1:2" x14ac:dyDescent="0.25">
      <c r="A636" s="4" t="s">
        <v>1363</v>
      </c>
      <c r="B636" s="4" t="s">
        <v>6524</v>
      </c>
    </row>
    <row r="637" spans="1:2" x14ac:dyDescent="0.25">
      <c r="A637" s="4" t="s">
        <v>1364</v>
      </c>
      <c r="B637" s="4" t="s">
        <v>6525</v>
      </c>
    </row>
    <row r="638" spans="1:2" x14ac:dyDescent="0.25">
      <c r="A638" s="4" t="s">
        <v>1365</v>
      </c>
      <c r="B638" s="4" t="s">
        <v>6526</v>
      </c>
    </row>
    <row r="639" spans="1:2" x14ac:dyDescent="0.25">
      <c r="A639" s="4" t="s">
        <v>1366</v>
      </c>
      <c r="B639" s="4" t="s">
        <v>6527</v>
      </c>
    </row>
    <row r="640" spans="1:2" x14ac:dyDescent="0.25">
      <c r="A640" s="4" t="s">
        <v>1367</v>
      </c>
      <c r="B640" s="4" t="s">
        <v>6528</v>
      </c>
    </row>
    <row r="641" spans="1:2" x14ac:dyDescent="0.25">
      <c r="A641" s="4" t="s">
        <v>1368</v>
      </c>
      <c r="B641" s="4" t="s">
        <v>6529</v>
      </c>
    </row>
    <row r="642" spans="1:2" x14ac:dyDescent="0.25">
      <c r="A642" s="4" t="s">
        <v>1369</v>
      </c>
      <c r="B642" s="4" t="s">
        <v>6530</v>
      </c>
    </row>
    <row r="643" spans="1:2" x14ac:dyDescent="0.25">
      <c r="A643" s="4" t="s">
        <v>1370</v>
      </c>
      <c r="B643" s="4" t="s">
        <v>6531</v>
      </c>
    </row>
    <row r="644" spans="1:2" x14ac:dyDescent="0.25">
      <c r="A644" s="4" t="s">
        <v>1371</v>
      </c>
      <c r="B644" s="4" t="s">
        <v>6532</v>
      </c>
    </row>
    <row r="645" spans="1:2" x14ac:dyDescent="0.25">
      <c r="A645" s="4" t="s">
        <v>1372</v>
      </c>
      <c r="B645" s="4" t="s">
        <v>6533</v>
      </c>
    </row>
    <row r="646" spans="1:2" x14ac:dyDescent="0.25">
      <c r="A646" s="4" t="s">
        <v>1373</v>
      </c>
      <c r="B646" s="4" t="s">
        <v>6534</v>
      </c>
    </row>
    <row r="647" spans="1:2" x14ac:dyDescent="0.25">
      <c r="A647" s="4" t="s">
        <v>1374</v>
      </c>
      <c r="B647" s="4" t="s">
        <v>6535</v>
      </c>
    </row>
    <row r="648" spans="1:2" x14ac:dyDescent="0.25">
      <c r="A648" s="4" t="s">
        <v>1375</v>
      </c>
      <c r="B648" s="4" t="s">
        <v>6536</v>
      </c>
    </row>
    <row r="649" spans="1:2" x14ac:dyDescent="0.25">
      <c r="A649" s="4" t="s">
        <v>1376</v>
      </c>
      <c r="B649" s="4" t="s">
        <v>6537</v>
      </c>
    </row>
    <row r="650" spans="1:2" x14ac:dyDescent="0.25">
      <c r="A650" s="4" t="s">
        <v>1377</v>
      </c>
      <c r="B650" s="4" t="s">
        <v>6538</v>
      </c>
    </row>
    <row r="651" spans="1:2" x14ac:dyDescent="0.25">
      <c r="A651" s="4" t="s">
        <v>1378</v>
      </c>
      <c r="B651" s="4" t="s">
        <v>6539</v>
      </c>
    </row>
    <row r="652" spans="1:2" x14ac:dyDescent="0.25">
      <c r="A652" s="4" t="s">
        <v>1379</v>
      </c>
      <c r="B652" s="4" t="s">
        <v>6540</v>
      </c>
    </row>
    <row r="653" spans="1:2" x14ac:dyDescent="0.25">
      <c r="A653" s="4" t="s">
        <v>1380</v>
      </c>
      <c r="B653" s="4" t="s">
        <v>6541</v>
      </c>
    </row>
    <row r="654" spans="1:2" x14ac:dyDescent="0.25">
      <c r="A654" s="4" t="s">
        <v>1381</v>
      </c>
      <c r="B654" s="4" t="s">
        <v>6542</v>
      </c>
    </row>
    <row r="655" spans="1:2" x14ac:dyDescent="0.25">
      <c r="A655" s="4" t="s">
        <v>1382</v>
      </c>
      <c r="B655" s="4" t="s">
        <v>6543</v>
      </c>
    </row>
    <row r="656" spans="1:2" x14ac:dyDescent="0.25">
      <c r="A656" s="4" t="s">
        <v>1383</v>
      </c>
      <c r="B656" s="4" t="s">
        <v>6544</v>
      </c>
    </row>
    <row r="657" spans="1:2" x14ac:dyDescent="0.25">
      <c r="A657" s="4" t="s">
        <v>1384</v>
      </c>
      <c r="B657" s="4" t="s">
        <v>6545</v>
      </c>
    </row>
    <row r="658" spans="1:2" x14ac:dyDescent="0.25">
      <c r="A658" s="4" t="s">
        <v>1385</v>
      </c>
      <c r="B658" s="4" t="s">
        <v>6546</v>
      </c>
    </row>
    <row r="659" spans="1:2" x14ac:dyDescent="0.25">
      <c r="A659" s="4" t="s">
        <v>1386</v>
      </c>
      <c r="B659" s="4" t="s">
        <v>6547</v>
      </c>
    </row>
    <row r="660" spans="1:2" x14ac:dyDescent="0.25">
      <c r="A660" s="4" t="s">
        <v>1387</v>
      </c>
      <c r="B660" s="4" t="s">
        <v>6548</v>
      </c>
    </row>
    <row r="661" spans="1:2" x14ac:dyDescent="0.25">
      <c r="A661" s="4" t="s">
        <v>1388</v>
      </c>
      <c r="B661" s="4" t="s">
        <v>6549</v>
      </c>
    </row>
    <row r="662" spans="1:2" x14ac:dyDescent="0.25">
      <c r="A662" s="4" t="s">
        <v>1389</v>
      </c>
      <c r="B662" s="4" t="s">
        <v>6550</v>
      </c>
    </row>
    <row r="663" spans="1:2" x14ac:dyDescent="0.25">
      <c r="A663" s="4" t="s">
        <v>1390</v>
      </c>
      <c r="B663" s="4" t="s">
        <v>6551</v>
      </c>
    </row>
    <row r="664" spans="1:2" x14ac:dyDescent="0.25">
      <c r="A664" s="4" t="s">
        <v>1391</v>
      </c>
      <c r="B664" s="4" t="s">
        <v>6552</v>
      </c>
    </row>
    <row r="665" spans="1:2" x14ac:dyDescent="0.25">
      <c r="A665" s="4" t="s">
        <v>1392</v>
      </c>
      <c r="B665" s="4" t="s">
        <v>6553</v>
      </c>
    </row>
    <row r="666" spans="1:2" x14ac:dyDescent="0.25">
      <c r="A666" s="4" t="s">
        <v>1393</v>
      </c>
      <c r="B666" s="4" t="s">
        <v>6554</v>
      </c>
    </row>
    <row r="667" spans="1:2" x14ac:dyDescent="0.25">
      <c r="A667" s="4" t="s">
        <v>1394</v>
      </c>
      <c r="B667" s="4" t="s">
        <v>6555</v>
      </c>
    </row>
    <row r="668" spans="1:2" x14ac:dyDescent="0.25">
      <c r="A668" s="4" t="s">
        <v>1395</v>
      </c>
      <c r="B668" s="4" t="s">
        <v>6556</v>
      </c>
    </row>
    <row r="669" spans="1:2" x14ac:dyDescent="0.25">
      <c r="A669" s="4" t="s">
        <v>1396</v>
      </c>
      <c r="B669" s="4" t="s">
        <v>6557</v>
      </c>
    </row>
    <row r="670" spans="1:2" x14ac:dyDescent="0.25">
      <c r="A670" s="4" t="s">
        <v>1397</v>
      </c>
      <c r="B670" s="4" t="s">
        <v>6558</v>
      </c>
    </row>
    <row r="671" spans="1:2" x14ac:dyDescent="0.25">
      <c r="A671" s="4" t="s">
        <v>1398</v>
      </c>
      <c r="B671" s="4" t="s">
        <v>6559</v>
      </c>
    </row>
    <row r="672" spans="1:2" x14ac:dyDescent="0.25">
      <c r="A672" s="4" t="s">
        <v>1399</v>
      </c>
      <c r="B672" s="4" t="s">
        <v>6560</v>
      </c>
    </row>
    <row r="673" spans="1:2" x14ac:dyDescent="0.25">
      <c r="A673" s="4" t="s">
        <v>1400</v>
      </c>
      <c r="B673" s="4" t="s">
        <v>6561</v>
      </c>
    </row>
    <row r="674" spans="1:2" x14ac:dyDescent="0.25">
      <c r="A674" s="4" t="s">
        <v>1401</v>
      </c>
      <c r="B674" s="4" t="s">
        <v>6562</v>
      </c>
    </row>
    <row r="675" spans="1:2" x14ac:dyDescent="0.25">
      <c r="A675" s="4" t="s">
        <v>1402</v>
      </c>
      <c r="B675" s="4" t="s">
        <v>6563</v>
      </c>
    </row>
    <row r="676" spans="1:2" x14ac:dyDescent="0.25">
      <c r="A676" s="4" t="s">
        <v>1403</v>
      </c>
      <c r="B676" s="4" t="s">
        <v>6564</v>
      </c>
    </row>
    <row r="677" spans="1:2" x14ac:dyDescent="0.25">
      <c r="A677" s="4" t="s">
        <v>1404</v>
      </c>
      <c r="B677" s="4" t="s">
        <v>6565</v>
      </c>
    </row>
    <row r="678" spans="1:2" x14ac:dyDescent="0.25">
      <c r="A678" s="4" t="s">
        <v>1405</v>
      </c>
      <c r="B678" s="4" t="s">
        <v>6566</v>
      </c>
    </row>
    <row r="679" spans="1:2" x14ac:dyDescent="0.25">
      <c r="A679" s="4" t="s">
        <v>1406</v>
      </c>
      <c r="B679" s="4" t="s">
        <v>6567</v>
      </c>
    </row>
    <row r="680" spans="1:2" x14ac:dyDescent="0.25">
      <c r="A680" s="4" t="s">
        <v>1407</v>
      </c>
      <c r="B680" s="4" t="s">
        <v>6568</v>
      </c>
    </row>
    <row r="681" spans="1:2" x14ac:dyDescent="0.25">
      <c r="A681" s="4" t="s">
        <v>1408</v>
      </c>
      <c r="B681" s="4" t="s">
        <v>6569</v>
      </c>
    </row>
    <row r="682" spans="1:2" x14ac:dyDescent="0.25">
      <c r="A682" s="4" t="s">
        <v>1409</v>
      </c>
      <c r="B682" s="4" t="s">
        <v>6570</v>
      </c>
    </row>
    <row r="683" spans="1:2" x14ac:dyDescent="0.25">
      <c r="A683" s="4" t="s">
        <v>1410</v>
      </c>
      <c r="B683" s="4" t="s">
        <v>6571</v>
      </c>
    </row>
    <row r="684" spans="1:2" x14ac:dyDescent="0.25">
      <c r="A684" s="4" t="s">
        <v>1411</v>
      </c>
      <c r="B684" s="4" t="s">
        <v>6572</v>
      </c>
    </row>
    <row r="685" spans="1:2" x14ac:dyDescent="0.25">
      <c r="A685" s="4" t="s">
        <v>1412</v>
      </c>
      <c r="B685" s="4" t="s">
        <v>6573</v>
      </c>
    </row>
    <row r="686" spans="1:2" x14ac:dyDescent="0.25">
      <c r="A686" s="4" t="s">
        <v>1413</v>
      </c>
      <c r="B686" s="4" t="s">
        <v>6574</v>
      </c>
    </row>
    <row r="687" spans="1:2" x14ac:dyDescent="0.25">
      <c r="A687" s="4" t="s">
        <v>1414</v>
      </c>
      <c r="B687" s="4" t="s">
        <v>6575</v>
      </c>
    </row>
    <row r="688" spans="1:2" x14ac:dyDescent="0.25">
      <c r="A688" s="4" t="s">
        <v>1415</v>
      </c>
      <c r="B688" s="4" t="s">
        <v>6576</v>
      </c>
    </row>
    <row r="689" spans="1:2" x14ac:dyDescent="0.25">
      <c r="A689" s="4" t="s">
        <v>1416</v>
      </c>
      <c r="B689" s="4" t="s">
        <v>6577</v>
      </c>
    </row>
    <row r="690" spans="1:2" x14ac:dyDescent="0.25">
      <c r="A690" s="4" t="s">
        <v>1417</v>
      </c>
      <c r="B690" s="4" t="s">
        <v>6578</v>
      </c>
    </row>
    <row r="691" spans="1:2" x14ac:dyDescent="0.25">
      <c r="A691" s="4" t="s">
        <v>1418</v>
      </c>
      <c r="B691" s="4" t="s">
        <v>6579</v>
      </c>
    </row>
    <row r="692" spans="1:2" x14ac:dyDescent="0.25">
      <c r="A692" s="4" t="s">
        <v>1419</v>
      </c>
      <c r="B692" s="4" t="s">
        <v>6580</v>
      </c>
    </row>
    <row r="693" spans="1:2" x14ac:dyDescent="0.25">
      <c r="A693" s="4" t="s">
        <v>1420</v>
      </c>
      <c r="B693" s="4" t="s">
        <v>6581</v>
      </c>
    </row>
    <row r="694" spans="1:2" x14ac:dyDescent="0.25">
      <c r="A694" s="4" t="s">
        <v>1421</v>
      </c>
      <c r="B694" s="4" t="s">
        <v>6582</v>
      </c>
    </row>
    <row r="695" spans="1:2" x14ac:dyDescent="0.25">
      <c r="A695" s="4" t="s">
        <v>1422</v>
      </c>
      <c r="B695" s="4" t="s">
        <v>6583</v>
      </c>
    </row>
    <row r="696" spans="1:2" x14ac:dyDescent="0.25">
      <c r="A696" s="4" t="s">
        <v>1423</v>
      </c>
      <c r="B696" s="4" t="s">
        <v>6584</v>
      </c>
    </row>
    <row r="697" spans="1:2" x14ac:dyDescent="0.25">
      <c r="A697" s="4" t="s">
        <v>1424</v>
      </c>
      <c r="B697" s="4" t="s">
        <v>6585</v>
      </c>
    </row>
    <row r="698" spans="1:2" x14ac:dyDescent="0.25">
      <c r="A698" s="4" t="s">
        <v>1425</v>
      </c>
      <c r="B698" s="4" t="s">
        <v>6586</v>
      </c>
    </row>
    <row r="699" spans="1:2" x14ac:dyDescent="0.25">
      <c r="A699" s="4" t="s">
        <v>1426</v>
      </c>
      <c r="B699" s="4" t="s">
        <v>6587</v>
      </c>
    </row>
    <row r="700" spans="1:2" x14ac:dyDescent="0.25">
      <c r="A700" s="4" t="s">
        <v>1427</v>
      </c>
      <c r="B700" s="4" t="s">
        <v>6588</v>
      </c>
    </row>
    <row r="701" spans="1:2" x14ac:dyDescent="0.25">
      <c r="A701" s="4" t="s">
        <v>1428</v>
      </c>
      <c r="B701" s="4" t="s">
        <v>6589</v>
      </c>
    </row>
    <row r="702" spans="1:2" x14ac:dyDescent="0.25">
      <c r="A702" s="4" t="s">
        <v>1429</v>
      </c>
      <c r="B702" s="4" t="s">
        <v>6590</v>
      </c>
    </row>
    <row r="703" spans="1:2" x14ac:dyDescent="0.25">
      <c r="A703" s="4" t="s">
        <v>1430</v>
      </c>
      <c r="B703" s="4" t="s">
        <v>6591</v>
      </c>
    </row>
    <row r="704" spans="1:2" x14ac:dyDescent="0.25">
      <c r="A704" s="4" t="s">
        <v>1431</v>
      </c>
      <c r="B704" s="4" t="s">
        <v>6592</v>
      </c>
    </row>
    <row r="705" spans="1:2" x14ac:dyDescent="0.25">
      <c r="A705" s="4" t="s">
        <v>1432</v>
      </c>
      <c r="B705" s="4" t="s">
        <v>6593</v>
      </c>
    </row>
    <row r="706" spans="1:2" x14ac:dyDescent="0.25">
      <c r="A706" s="4" t="s">
        <v>1433</v>
      </c>
      <c r="B706" s="4" t="s">
        <v>6594</v>
      </c>
    </row>
    <row r="707" spans="1:2" x14ac:dyDescent="0.25">
      <c r="A707" s="4" t="s">
        <v>1434</v>
      </c>
      <c r="B707" s="4" t="s">
        <v>6595</v>
      </c>
    </row>
    <row r="708" spans="1:2" x14ac:dyDescent="0.25">
      <c r="A708" s="4" t="s">
        <v>1435</v>
      </c>
      <c r="B708" s="4" t="s">
        <v>6596</v>
      </c>
    </row>
    <row r="709" spans="1:2" x14ac:dyDescent="0.25">
      <c r="A709" s="4" t="s">
        <v>1436</v>
      </c>
      <c r="B709" s="4" t="s">
        <v>6597</v>
      </c>
    </row>
    <row r="710" spans="1:2" x14ac:dyDescent="0.25">
      <c r="A710" s="4" t="s">
        <v>1437</v>
      </c>
      <c r="B710" s="4" t="s">
        <v>6598</v>
      </c>
    </row>
    <row r="711" spans="1:2" x14ac:dyDescent="0.25">
      <c r="A711" s="4" t="s">
        <v>1438</v>
      </c>
      <c r="B711" s="4" t="s">
        <v>6599</v>
      </c>
    </row>
    <row r="712" spans="1:2" x14ac:dyDescent="0.25">
      <c r="A712" s="4" t="s">
        <v>1439</v>
      </c>
      <c r="B712" s="4" t="s">
        <v>6600</v>
      </c>
    </row>
    <row r="713" spans="1:2" x14ac:dyDescent="0.25">
      <c r="A713" s="4" t="s">
        <v>1440</v>
      </c>
      <c r="B713" s="4" t="s">
        <v>6601</v>
      </c>
    </row>
    <row r="714" spans="1:2" x14ac:dyDescent="0.25">
      <c r="A714" s="4" t="s">
        <v>1441</v>
      </c>
      <c r="B714" s="4" t="s">
        <v>6602</v>
      </c>
    </row>
    <row r="715" spans="1:2" x14ac:dyDescent="0.25">
      <c r="A715" s="4" t="s">
        <v>1442</v>
      </c>
      <c r="B715" s="4" t="s">
        <v>6603</v>
      </c>
    </row>
    <row r="716" spans="1:2" x14ac:dyDescent="0.25">
      <c r="A716" s="4" t="s">
        <v>1443</v>
      </c>
      <c r="B716" s="4" t="s">
        <v>6604</v>
      </c>
    </row>
    <row r="717" spans="1:2" x14ac:dyDescent="0.25">
      <c r="A717" s="4" t="s">
        <v>1444</v>
      </c>
      <c r="B717" s="4" t="s">
        <v>6605</v>
      </c>
    </row>
    <row r="718" spans="1:2" x14ac:dyDescent="0.25">
      <c r="A718" s="4" t="s">
        <v>1445</v>
      </c>
      <c r="B718" s="4" t="s">
        <v>6606</v>
      </c>
    </row>
    <row r="719" spans="1:2" x14ac:dyDescent="0.25">
      <c r="A719" s="4" t="s">
        <v>1446</v>
      </c>
      <c r="B719" s="4" t="s">
        <v>6607</v>
      </c>
    </row>
    <row r="720" spans="1:2" x14ac:dyDescent="0.25">
      <c r="A720" s="4" t="s">
        <v>1447</v>
      </c>
      <c r="B720" s="4" t="s">
        <v>6608</v>
      </c>
    </row>
    <row r="721" spans="1:2" x14ac:dyDescent="0.25">
      <c r="A721" s="4" t="s">
        <v>1448</v>
      </c>
      <c r="B721" s="4" t="s">
        <v>6609</v>
      </c>
    </row>
    <row r="722" spans="1:2" x14ac:dyDescent="0.25">
      <c r="A722" s="4" t="s">
        <v>1449</v>
      </c>
      <c r="B722" s="4" t="s">
        <v>6610</v>
      </c>
    </row>
    <row r="723" spans="1:2" x14ac:dyDescent="0.25">
      <c r="A723" s="4" t="s">
        <v>1450</v>
      </c>
      <c r="B723" s="4" t="s">
        <v>6611</v>
      </c>
    </row>
    <row r="724" spans="1:2" x14ac:dyDescent="0.25">
      <c r="A724" s="4" t="s">
        <v>1451</v>
      </c>
      <c r="B724" s="4" t="s">
        <v>6612</v>
      </c>
    </row>
    <row r="725" spans="1:2" x14ac:dyDescent="0.25">
      <c r="A725" s="4" t="s">
        <v>1452</v>
      </c>
      <c r="B725" s="4" t="s">
        <v>6613</v>
      </c>
    </row>
    <row r="726" spans="1:2" x14ac:dyDescent="0.25">
      <c r="A726" s="4" t="s">
        <v>1453</v>
      </c>
      <c r="B726" s="4" t="s">
        <v>6614</v>
      </c>
    </row>
    <row r="727" spans="1:2" x14ac:dyDescent="0.25">
      <c r="A727" s="4" t="s">
        <v>1454</v>
      </c>
      <c r="B727" s="4" t="s">
        <v>6615</v>
      </c>
    </row>
    <row r="728" spans="1:2" x14ac:dyDescent="0.25">
      <c r="A728" s="4" t="s">
        <v>1455</v>
      </c>
      <c r="B728" s="4" t="s">
        <v>6616</v>
      </c>
    </row>
    <row r="729" spans="1:2" x14ac:dyDescent="0.25">
      <c r="A729" s="4" t="s">
        <v>1456</v>
      </c>
      <c r="B729" s="4" t="s">
        <v>6617</v>
      </c>
    </row>
    <row r="730" spans="1:2" x14ac:dyDescent="0.25">
      <c r="A730" s="4" t="s">
        <v>1457</v>
      </c>
      <c r="B730" s="4" t="s">
        <v>6618</v>
      </c>
    </row>
    <row r="731" spans="1:2" x14ac:dyDescent="0.25">
      <c r="A731" s="4" t="s">
        <v>1458</v>
      </c>
      <c r="B731" s="4" t="s">
        <v>6619</v>
      </c>
    </row>
    <row r="732" spans="1:2" x14ac:dyDescent="0.25">
      <c r="A732" s="4" t="s">
        <v>1459</v>
      </c>
      <c r="B732" s="4" t="s">
        <v>6620</v>
      </c>
    </row>
    <row r="733" spans="1:2" x14ac:dyDescent="0.25">
      <c r="A733" s="4" t="s">
        <v>1460</v>
      </c>
      <c r="B733" s="4" t="s">
        <v>6621</v>
      </c>
    </row>
    <row r="734" spans="1:2" x14ac:dyDescent="0.25">
      <c r="A734" s="4" t="s">
        <v>1461</v>
      </c>
      <c r="B734" s="4" t="s">
        <v>6622</v>
      </c>
    </row>
    <row r="735" spans="1:2" x14ac:dyDescent="0.25">
      <c r="A735" s="4" t="s">
        <v>1462</v>
      </c>
      <c r="B735" s="4" t="s">
        <v>6623</v>
      </c>
    </row>
    <row r="736" spans="1:2" x14ac:dyDescent="0.25">
      <c r="A736" s="4" t="s">
        <v>1463</v>
      </c>
      <c r="B736" s="4" t="s">
        <v>6624</v>
      </c>
    </row>
    <row r="737" spans="1:2" x14ac:dyDescent="0.25">
      <c r="A737" s="4" t="s">
        <v>1464</v>
      </c>
      <c r="B737" s="4" t="s">
        <v>6625</v>
      </c>
    </row>
    <row r="738" spans="1:2" x14ac:dyDescent="0.25">
      <c r="A738" s="4" t="s">
        <v>1465</v>
      </c>
      <c r="B738" s="4" t="s">
        <v>6626</v>
      </c>
    </row>
    <row r="739" spans="1:2" x14ac:dyDescent="0.25">
      <c r="A739" s="4" t="s">
        <v>1466</v>
      </c>
      <c r="B739" s="4" t="s">
        <v>6627</v>
      </c>
    </row>
    <row r="740" spans="1:2" x14ac:dyDescent="0.25">
      <c r="A740" s="4" t="s">
        <v>1467</v>
      </c>
      <c r="B740" s="4" t="s">
        <v>6628</v>
      </c>
    </row>
    <row r="741" spans="1:2" x14ac:dyDescent="0.25">
      <c r="A741" s="4" t="s">
        <v>1468</v>
      </c>
      <c r="B741" s="4" t="s">
        <v>6629</v>
      </c>
    </row>
    <row r="742" spans="1:2" x14ac:dyDescent="0.25">
      <c r="A742" s="4" t="s">
        <v>1469</v>
      </c>
      <c r="B742" s="4" t="s">
        <v>6630</v>
      </c>
    </row>
    <row r="743" spans="1:2" x14ac:dyDescent="0.25">
      <c r="A743" s="4" t="s">
        <v>1470</v>
      </c>
      <c r="B743" s="4" t="s">
        <v>6631</v>
      </c>
    </row>
    <row r="744" spans="1:2" x14ac:dyDescent="0.25">
      <c r="A744" s="4" t="s">
        <v>1471</v>
      </c>
      <c r="B744" s="4" t="s">
        <v>6632</v>
      </c>
    </row>
    <row r="745" spans="1:2" x14ac:dyDescent="0.25">
      <c r="A745" s="4" t="s">
        <v>1472</v>
      </c>
      <c r="B745" s="4" t="s">
        <v>6633</v>
      </c>
    </row>
    <row r="746" spans="1:2" x14ac:dyDescent="0.25">
      <c r="A746" s="4" t="s">
        <v>1473</v>
      </c>
      <c r="B746" s="4" t="s">
        <v>6634</v>
      </c>
    </row>
    <row r="747" spans="1:2" x14ac:dyDescent="0.25">
      <c r="A747" s="4" t="s">
        <v>1474</v>
      </c>
      <c r="B747" s="4" t="s">
        <v>6635</v>
      </c>
    </row>
    <row r="748" spans="1:2" x14ac:dyDescent="0.25">
      <c r="A748" s="4" t="s">
        <v>1475</v>
      </c>
      <c r="B748" s="4" t="s">
        <v>6636</v>
      </c>
    </row>
    <row r="749" spans="1:2" x14ac:dyDescent="0.25">
      <c r="A749" s="4" t="s">
        <v>1476</v>
      </c>
      <c r="B749" s="4" t="s">
        <v>6637</v>
      </c>
    </row>
    <row r="750" spans="1:2" x14ac:dyDescent="0.25">
      <c r="A750" s="4" t="s">
        <v>1477</v>
      </c>
      <c r="B750" s="4" t="s">
        <v>6638</v>
      </c>
    </row>
    <row r="751" spans="1:2" x14ac:dyDescent="0.25">
      <c r="A751" s="4" t="s">
        <v>1478</v>
      </c>
      <c r="B751" s="4" t="s">
        <v>6639</v>
      </c>
    </row>
    <row r="752" spans="1:2" x14ac:dyDescent="0.25">
      <c r="A752" s="4" t="s">
        <v>1479</v>
      </c>
      <c r="B752" s="4" t="s">
        <v>6640</v>
      </c>
    </row>
    <row r="753" spans="1:2" x14ac:dyDescent="0.25">
      <c r="A753" s="4" t="s">
        <v>1480</v>
      </c>
      <c r="B753" s="4" t="s">
        <v>6641</v>
      </c>
    </row>
    <row r="754" spans="1:2" x14ac:dyDescent="0.25">
      <c r="A754" s="4" t="s">
        <v>1481</v>
      </c>
      <c r="B754" s="4" t="s">
        <v>6642</v>
      </c>
    </row>
    <row r="755" spans="1:2" x14ac:dyDescent="0.25">
      <c r="A755" s="4" t="s">
        <v>1482</v>
      </c>
      <c r="B755" s="4" t="s">
        <v>6643</v>
      </c>
    </row>
    <row r="756" spans="1:2" x14ac:dyDescent="0.25">
      <c r="A756" s="4" t="s">
        <v>1483</v>
      </c>
      <c r="B756" s="4" t="s">
        <v>6644</v>
      </c>
    </row>
    <row r="757" spans="1:2" x14ac:dyDescent="0.25">
      <c r="A757" s="4" t="s">
        <v>1484</v>
      </c>
      <c r="B757" s="4" t="s">
        <v>6645</v>
      </c>
    </row>
    <row r="758" spans="1:2" x14ac:dyDescent="0.25">
      <c r="A758" s="4" t="s">
        <v>1485</v>
      </c>
      <c r="B758" s="4" t="s">
        <v>6646</v>
      </c>
    </row>
    <row r="759" spans="1:2" x14ac:dyDescent="0.25">
      <c r="A759" s="4" t="s">
        <v>1486</v>
      </c>
      <c r="B759" s="4" t="s">
        <v>6647</v>
      </c>
    </row>
    <row r="760" spans="1:2" x14ac:dyDescent="0.25">
      <c r="A760" s="4" t="s">
        <v>8454</v>
      </c>
      <c r="B760" s="4" t="s">
        <v>6648</v>
      </c>
    </row>
    <row r="761" spans="1:2" x14ac:dyDescent="0.25">
      <c r="A761" s="4" t="s">
        <v>8455</v>
      </c>
      <c r="B761" s="4" t="s">
        <v>6649</v>
      </c>
    </row>
    <row r="762" spans="1:2" x14ac:dyDescent="0.25">
      <c r="A762" s="4" t="s">
        <v>1487</v>
      </c>
      <c r="B762" s="4" t="s">
        <v>6650</v>
      </c>
    </row>
    <row r="763" spans="1:2" x14ac:dyDescent="0.25">
      <c r="A763" s="4" t="s">
        <v>1488</v>
      </c>
      <c r="B763" s="4" t="s">
        <v>6651</v>
      </c>
    </row>
    <row r="764" spans="1:2" x14ac:dyDescent="0.25">
      <c r="A764" s="4" t="s">
        <v>1489</v>
      </c>
      <c r="B764" s="4" t="s">
        <v>6652</v>
      </c>
    </row>
    <row r="765" spans="1:2" x14ac:dyDescent="0.25">
      <c r="A765" s="4" t="s">
        <v>1490</v>
      </c>
      <c r="B765" s="4" t="s">
        <v>6653</v>
      </c>
    </row>
    <row r="766" spans="1:2" x14ac:dyDescent="0.25">
      <c r="A766" s="4" t="s">
        <v>1491</v>
      </c>
      <c r="B766" s="4" t="s">
        <v>6654</v>
      </c>
    </row>
    <row r="767" spans="1:2" x14ac:dyDescent="0.25">
      <c r="A767" s="4" t="s">
        <v>1492</v>
      </c>
      <c r="B767" s="4" t="s">
        <v>6655</v>
      </c>
    </row>
    <row r="768" spans="1:2" x14ac:dyDescent="0.25">
      <c r="A768" s="4" t="s">
        <v>1493</v>
      </c>
      <c r="B768" s="4" t="s">
        <v>6656</v>
      </c>
    </row>
    <row r="769" spans="1:2" x14ac:dyDescent="0.25">
      <c r="A769" s="4" t="s">
        <v>1494</v>
      </c>
      <c r="B769" s="4" t="s">
        <v>6657</v>
      </c>
    </row>
    <row r="770" spans="1:2" x14ac:dyDescent="0.25">
      <c r="A770" s="4" t="s">
        <v>1495</v>
      </c>
      <c r="B770" s="4" t="s">
        <v>6658</v>
      </c>
    </row>
    <row r="771" spans="1:2" x14ac:dyDescent="0.25">
      <c r="A771" s="4" t="s">
        <v>1496</v>
      </c>
      <c r="B771" s="4" t="s">
        <v>6659</v>
      </c>
    </row>
    <row r="772" spans="1:2" x14ac:dyDescent="0.25">
      <c r="A772" s="4" t="s">
        <v>1497</v>
      </c>
      <c r="B772" s="4" t="s">
        <v>6660</v>
      </c>
    </row>
    <row r="773" spans="1:2" x14ac:dyDescent="0.25">
      <c r="A773" s="4" t="s">
        <v>1498</v>
      </c>
      <c r="B773" s="4" t="s">
        <v>6661</v>
      </c>
    </row>
    <row r="774" spans="1:2" x14ac:dyDescent="0.25">
      <c r="A774" s="4" t="s">
        <v>1499</v>
      </c>
      <c r="B774" s="4" t="s">
        <v>6662</v>
      </c>
    </row>
    <row r="775" spans="1:2" x14ac:dyDescent="0.25">
      <c r="A775" s="4" t="s">
        <v>1500</v>
      </c>
      <c r="B775" s="4" t="s">
        <v>6663</v>
      </c>
    </row>
    <row r="776" spans="1:2" x14ac:dyDescent="0.25">
      <c r="A776" s="4" t="s">
        <v>1501</v>
      </c>
      <c r="B776" s="4" t="s">
        <v>6664</v>
      </c>
    </row>
    <row r="777" spans="1:2" x14ac:dyDescent="0.25">
      <c r="A777" s="4" t="s">
        <v>1502</v>
      </c>
      <c r="B777" s="4" t="s">
        <v>6665</v>
      </c>
    </row>
    <row r="778" spans="1:2" x14ac:dyDescent="0.25">
      <c r="A778" s="4" t="s">
        <v>1503</v>
      </c>
      <c r="B778" s="4" t="s">
        <v>6666</v>
      </c>
    </row>
    <row r="779" spans="1:2" x14ac:dyDescent="0.25">
      <c r="A779" s="4" t="s">
        <v>1504</v>
      </c>
      <c r="B779" s="4" t="s">
        <v>6667</v>
      </c>
    </row>
    <row r="780" spans="1:2" x14ac:dyDescent="0.25">
      <c r="A780" s="4" t="s">
        <v>1505</v>
      </c>
      <c r="B780" s="4" t="s">
        <v>6668</v>
      </c>
    </row>
    <row r="781" spans="1:2" x14ac:dyDescent="0.25">
      <c r="A781" s="4" t="s">
        <v>1506</v>
      </c>
      <c r="B781" s="4" t="s">
        <v>6669</v>
      </c>
    </row>
    <row r="782" spans="1:2" x14ac:dyDescent="0.25">
      <c r="A782" s="4" t="s">
        <v>8456</v>
      </c>
      <c r="B782" s="4" t="s">
        <v>6670</v>
      </c>
    </row>
    <row r="783" spans="1:2" x14ac:dyDescent="0.25">
      <c r="A783" s="4" t="s">
        <v>1507</v>
      </c>
      <c r="B783" s="4" t="s">
        <v>6671</v>
      </c>
    </row>
    <row r="784" spans="1:2" x14ac:dyDescent="0.25">
      <c r="A784" s="4" t="s">
        <v>1508</v>
      </c>
      <c r="B784" s="4" t="s">
        <v>6672</v>
      </c>
    </row>
    <row r="785" spans="1:2" x14ac:dyDescent="0.25">
      <c r="A785" s="4" t="s">
        <v>1509</v>
      </c>
      <c r="B785" s="4" t="s">
        <v>6673</v>
      </c>
    </row>
    <row r="786" spans="1:2" x14ac:dyDescent="0.25">
      <c r="A786" s="4" t="s">
        <v>1510</v>
      </c>
      <c r="B786" s="4" t="s">
        <v>6674</v>
      </c>
    </row>
    <row r="787" spans="1:2" x14ac:dyDescent="0.25">
      <c r="A787" s="4" t="s">
        <v>1511</v>
      </c>
      <c r="B787" s="4" t="s">
        <v>6675</v>
      </c>
    </row>
    <row r="788" spans="1:2" x14ac:dyDescent="0.25">
      <c r="A788" s="4" t="s">
        <v>1512</v>
      </c>
      <c r="B788" s="4" t="s">
        <v>6676</v>
      </c>
    </row>
    <row r="789" spans="1:2" x14ac:dyDescent="0.25">
      <c r="A789" s="4" t="s">
        <v>1513</v>
      </c>
      <c r="B789" s="4" t="s">
        <v>6677</v>
      </c>
    </row>
    <row r="790" spans="1:2" x14ac:dyDescent="0.25">
      <c r="A790" s="4" t="s">
        <v>1514</v>
      </c>
      <c r="B790" s="4" t="s">
        <v>6678</v>
      </c>
    </row>
    <row r="791" spans="1:2" x14ac:dyDescent="0.25">
      <c r="A791" s="4" t="s">
        <v>1515</v>
      </c>
      <c r="B791" s="4" t="s">
        <v>6679</v>
      </c>
    </row>
    <row r="792" spans="1:2" x14ac:dyDescent="0.25">
      <c r="A792" s="4" t="s">
        <v>1516</v>
      </c>
      <c r="B792" s="4" t="s">
        <v>6680</v>
      </c>
    </row>
    <row r="793" spans="1:2" x14ac:dyDescent="0.25">
      <c r="A793" s="4" t="s">
        <v>1517</v>
      </c>
      <c r="B793" s="4" t="s">
        <v>6681</v>
      </c>
    </row>
    <row r="794" spans="1:2" x14ac:dyDescent="0.25">
      <c r="A794" s="4" t="s">
        <v>1518</v>
      </c>
      <c r="B794" s="4" t="s">
        <v>6682</v>
      </c>
    </row>
    <row r="795" spans="1:2" x14ac:dyDescent="0.25">
      <c r="A795" s="4" t="s">
        <v>1519</v>
      </c>
      <c r="B795" s="4" t="s">
        <v>6683</v>
      </c>
    </row>
    <row r="796" spans="1:2" x14ac:dyDescent="0.25">
      <c r="A796" s="4" t="s">
        <v>1520</v>
      </c>
      <c r="B796" s="4" t="s">
        <v>6684</v>
      </c>
    </row>
    <row r="797" spans="1:2" x14ac:dyDescent="0.25">
      <c r="A797" s="4" t="s">
        <v>1521</v>
      </c>
      <c r="B797" s="4" t="s">
        <v>6685</v>
      </c>
    </row>
    <row r="798" spans="1:2" x14ac:dyDescent="0.25">
      <c r="A798" s="4" t="s">
        <v>1522</v>
      </c>
      <c r="B798" s="4" t="s">
        <v>6686</v>
      </c>
    </row>
    <row r="799" spans="1:2" x14ac:dyDescent="0.25">
      <c r="A799" s="4" t="s">
        <v>1523</v>
      </c>
      <c r="B799" s="4" t="s">
        <v>6687</v>
      </c>
    </row>
    <row r="800" spans="1:2" x14ac:dyDescent="0.25">
      <c r="A800" s="4" t="s">
        <v>1524</v>
      </c>
      <c r="B800" s="4" t="s">
        <v>6688</v>
      </c>
    </row>
    <row r="801" spans="1:2" x14ac:dyDescent="0.25">
      <c r="A801" s="4" t="s">
        <v>1525</v>
      </c>
      <c r="B801" s="4" t="s">
        <v>6689</v>
      </c>
    </row>
    <row r="802" spans="1:2" x14ac:dyDescent="0.25">
      <c r="A802" s="4" t="s">
        <v>1526</v>
      </c>
      <c r="B802" s="4" t="s">
        <v>6690</v>
      </c>
    </row>
    <row r="803" spans="1:2" x14ac:dyDescent="0.25">
      <c r="A803" s="4" t="s">
        <v>1527</v>
      </c>
      <c r="B803" s="4" t="s">
        <v>6691</v>
      </c>
    </row>
    <row r="804" spans="1:2" x14ac:dyDescent="0.25">
      <c r="A804" s="4" t="s">
        <v>1528</v>
      </c>
      <c r="B804" s="4" t="s">
        <v>6692</v>
      </c>
    </row>
    <row r="805" spans="1:2" x14ac:dyDescent="0.25">
      <c r="A805" s="4" t="s">
        <v>1529</v>
      </c>
      <c r="B805" s="4" t="s">
        <v>6693</v>
      </c>
    </row>
    <row r="806" spans="1:2" x14ac:dyDescent="0.25">
      <c r="A806" s="4" t="s">
        <v>1530</v>
      </c>
      <c r="B806" s="4" t="s">
        <v>6694</v>
      </c>
    </row>
    <row r="807" spans="1:2" x14ac:dyDescent="0.25">
      <c r="A807" s="4" t="s">
        <v>1531</v>
      </c>
      <c r="B807" s="4" t="s">
        <v>6695</v>
      </c>
    </row>
    <row r="808" spans="1:2" x14ac:dyDescent="0.25">
      <c r="A808" s="4" t="s">
        <v>1532</v>
      </c>
      <c r="B808" s="4" t="s">
        <v>6696</v>
      </c>
    </row>
    <row r="809" spans="1:2" x14ac:dyDescent="0.25">
      <c r="A809" s="4" t="s">
        <v>1533</v>
      </c>
      <c r="B809" s="4" t="s">
        <v>6697</v>
      </c>
    </row>
    <row r="810" spans="1:2" x14ac:dyDescent="0.25">
      <c r="A810" s="4" t="s">
        <v>1534</v>
      </c>
      <c r="B810" s="4" t="s">
        <v>6698</v>
      </c>
    </row>
    <row r="811" spans="1:2" x14ac:dyDescent="0.25">
      <c r="A811" s="4" t="s">
        <v>1535</v>
      </c>
      <c r="B811" s="4" t="s">
        <v>6699</v>
      </c>
    </row>
    <row r="812" spans="1:2" x14ac:dyDescent="0.25">
      <c r="A812" s="4" t="s">
        <v>1536</v>
      </c>
      <c r="B812" s="4" t="s">
        <v>6700</v>
      </c>
    </row>
    <row r="813" spans="1:2" x14ac:dyDescent="0.25">
      <c r="A813" s="4" t="s">
        <v>1537</v>
      </c>
      <c r="B813" s="4" t="s">
        <v>6701</v>
      </c>
    </row>
    <row r="814" spans="1:2" x14ac:dyDescent="0.25">
      <c r="A814" s="4" t="s">
        <v>1538</v>
      </c>
      <c r="B814" s="4" t="s">
        <v>6702</v>
      </c>
    </row>
    <row r="815" spans="1:2" x14ac:dyDescent="0.25">
      <c r="A815" s="4" t="s">
        <v>1539</v>
      </c>
      <c r="B815" s="4" t="s">
        <v>6703</v>
      </c>
    </row>
    <row r="816" spans="1:2" x14ac:dyDescent="0.25">
      <c r="A816" s="4" t="s">
        <v>1540</v>
      </c>
      <c r="B816" s="4" t="s">
        <v>6704</v>
      </c>
    </row>
    <row r="817" spans="1:2" x14ac:dyDescent="0.25">
      <c r="A817" s="4" t="s">
        <v>1541</v>
      </c>
      <c r="B817" s="4" t="s">
        <v>6705</v>
      </c>
    </row>
    <row r="818" spans="1:2" x14ac:dyDescent="0.25">
      <c r="A818" s="4" t="s">
        <v>1542</v>
      </c>
      <c r="B818" s="4" t="s">
        <v>6706</v>
      </c>
    </row>
    <row r="819" spans="1:2" x14ac:dyDescent="0.25">
      <c r="A819" s="4" t="s">
        <v>1543</v>
      </c>
      <c r="B819" s="4" t="s">
        <v>6707</v>
      </c>
    </row>
    <row r="820" spans="1:2" x14ac:dyDescent="0.25">
      <c r="A820" s="4" t="s">
        <v>1544</v>
      </c>
      <c r="B820" s="4" t="s">
        <v>6708</v>
      </c>
    </row>
    <row r="821" spans="1:2" x14ac:dyDescent="0.25">
      <c r="A821" s="4" t="s">
        <v>1545</v>
      </c>
      <c r="B821" s="4" t="s">
        <v>6709</v>
      </c>
    </row>
    <row r="822" spans="1:2" x14ac:dyDescent="0.25">
      <c r="A822" s="4" t="s">
        <v>1546</v>
      </c>
      <c r="B822" s="4" t="s">
        <v>6710</v>
      </c>
    </row>
    <row r="823" spans="1:2" x14ac:dyDescent="0.25">
      <c r="A823" s="4" t="s">
        <v>1547</v>
      </c>
      <c r="B823" s="4" t="s">
        <v>6711</v>
      </c>
    </row>
    <row r="824" spans="1:2" x14ac:dyDescent="0.25">
      <c r="A824" s="4" t="s">
        <v>1548</v>
      </c>
      <c r="B824" s="4" t="s">
        <v>6712</v>
      </c>
    </row>
    <row r="825" spans="1:2" x14ac:dyDescent="0.25">
      <c r="A825" s="4" t="s">
        <v>1549</v>
      </c>
      <c r="B825" s="4" t="s">
        <v>8573</v>
      </c>
    </row>
    <row r="826" spans="1:2" x14ac:dyDescent="0.25">
      <c r="A826" s="4" t="s">
        <v>1550</v>
      </c>
      <c r="B826" s="4" t="s">
        <v>6713</v>
      </c>
    </row>
    <row r="827" spans="1:2" x14ac:dyDescent="0.25">
      <c r="A827" s="4" t="s">
        <v>1551</v>
      </c>
      <c r="B827" s="4" t="s">
        <v>6714</v>
      </c>
    </row>
    <row r="828" spans="1:2" x14ac:dyDescent="0.25">
      <c r="A828" s="4" t="s">
        <v>1552</v>
      </c>
      <c r="B828" s="4" t="s">
        <v>8574</v>
      </c>
    </row>
    <row r="829" spans="1:2" x14ac:dyDescent="0.25">
      <c r="A829" s="4" t="s">
        <v>1553</v>
      </c>
      <c r="B829" s="4" t="s">
        <v>8575</v>
      </c>
    </row>
    <row r="830" spans="1:2" x14ac:dyDescent="0.25">
      <c r="A830" s="4" t="s">
        <v>1554</v>
      </c>
      <c r="B830" s="4" t="s">
        <v>8576</v>
      </c>
    </row>
    <row r="831" spans="1:2" x14ac:dyDescent="0.25">
      <c r="A831" s="4" t="s">
        <v>1555</v>
      </c>
      <c r="B831" s="4" t="s">
        <v>8577</v>
      </c>
    </row>
    <row r="832" spans="1:2" x14ac:dyDescent="0.25">
      <c r="A832" s="4" t="s">
        <v>1556</v>
      </c>
      <c r="B832" s="4" t="s">
        <v>8578</v>
      </c>
    </row>
    <row r="833" spans="1:2" x14ac:dyDescent="0.25">
      <c r="A833" s="4" t="s">
        <v>1557</v>
      </c>
      <c r="B833" s="4" t="s">
        <v>6715</v>
      </c>
    </row>
    <row r="834" spans="1:2" x14ac:dyDescent="0.25">
      <c r="A834" s="4" t="s">
        <v>1558</v>
      </c>
      <c r="B834" s="4" t="s">
        <v>8579</v>
      </c>
    </row>
    <row r="835" spans="1:2" x14ac:dyDescent="0.25">
      <c r="A835" s="4" t="s">
        <v>1559</v>
      </c>
      <c r="B835" s="4" t="s">
        <v>6716</v>
      </c>
    </row>
    <row r="836" spans="1:2" x14ac:dyDescent="0.25">
      <c r="A836" s="4" t="s">
        <v>1560</v>
      </c>
      <c r="B836" s="4" t="s">
        <v>6717</v>
      </c>
    </row>
    <row r="837" spans="1:2" x14ac:dyDescent="0.25">
      <c r="A837" s="4" t="s">
        <v>1561</v>
      </c>
      <c r="B837" s="4" t="s">
        <v>6718</v>
      </c>
    </row>
    <row r="838" spans="1:2" x14ac:dyDescent="0.25">
      <c r="A838" s="4" t="s">
        <v>1562</v>
      </c>
      <c r="B838" s="4" t="s">
        <v>6719</v>
      </c>
    </row>
    <row r="839" spans="1:2" x14ac:dyDescent="0.25">
      <c r="A839" s="4" t="s">
        <v>1563</v>
      </c>
      <c r="B839" s="4" t="s">
        <v>6720</v>
      </c>
    </row>
    <row r="840" spans="1:2" x14ac:dyDescent="0.25">
      <c r="A840" s="4" t="s">
        <v>1564</v>
      </c>
      <c r="B840" s="4" t="s">
        <v>6721</v>
      </c>
    </row>
    <row r="841" spans="1:2" x14ac:dyDescent="0.25">
      <c r="A841" s="4" t="s">
        <v>1565</v>
      </c>
      <c r="B841" s="4" t="s">
        <v>6722</v>
      </c>
    </row>
    <row r="842" spans="1:2" x14ac:dyDescent="0.25">
      <c r="A842" s="4" t="s">
        <v>1566</v>
      </c>
      <c r="B842" s="4" t="s">
        <v>8580</v>
      </c>
    </row>
    <row r="843" spans="1:2" x14ac:dyDescent="0.25">
      <c r="A843" s="4" t="s">
        <v>1567</v>
      </c>
      <c r="B843" s="4" t="s">
        <v>6723</v>
      </c>
    </row>
    <row r="844" spans="1:2" x14ac:dyDescent="0.25">
      <c r="A844" s="4" t="s">
        <v>1568</v>
      </c>
      <c r="B844" s="4" t="s">
        <v>6724</v>
      </c>
    </row>
    <row r="845" spans="1:2" x14ac:dyDescent="0.25">
      <c r="A845" s="4" t="s">
        <v>1569</v>
      </c>
      <c r="B845" s="4" t="s">
        <v>6725</v>
      </c>
    </row>
    <row r="846" spans="1:2" x14ac:dyDescent="0.25">
      <c r="A846" s="4" t="s">
        <v>1570</v>
      </c>
      <c r="B846" s="4" t="s">
        <v>6726</v>
      </c>
    </row>
    <row r="847" spans="1:2" x14ac:dyDescent="0.25">
      <c r="A847" s="4" t="s">
        <v>1571</v>
      </c>
      <c r="B847" s="4" t="s">
        <v>6727</v>
      </c>
    </row>
    <row r="848" spans="1:2" x14ac:dyDescent="0.25">
      <c r="A848" s="4" t="s">
        <v>1572</v>
      </c>
      <c r="B848" s="4" t="s">
        <v>6728</v>
      </c>
    </row>
    <row r="849" spans="1:2" x14ac:dyDescent="0.25">
      <c r="A849" s="4" t="s">
        <v>1573</v>
      </c>
      <c r="B849" s="4" t="s">
        <v>6729</v>
      </c>
    </row>
    <row r="850" spans="1:2" x14ac:dyDescent="0.25">
      <c r="A850" s="4" t="s">
        <v>1574</v>
      </c>
      <c r="B850" s="4" t="s">
        <v>6730</v>
      </c>
    </row>
    <row r="851" spans="1:2" x14ac:dyDescent="0.25">
      <c r="A851" s="4" t="s">
        <v>1575</v>
      </c>
      <c r="B851" s="4" t="s">
        <v>6731</v>
      </c>
    </row>
    <row r="852" spans="1:2" x14ac:dyDescent="0.25">
      <c r="A852" s="4" t="s">
        <v>1576</v>
      </c>
      <c r="B852" s="4" t="s">
        <v>6732</v>
      </c>
    </row>
    <row r="853" spans="1:2" x14ac:dyDescent="0.25">
      <c r="A853" s="4" t="s">
        <v>1577</v>
      </c>
      <c r="B853" s="4" t="s">
        <v>6733</v>
      </c>
    </row>
    <row r="854" spans="1:2" x14ac:dyDescent="0.25">
      <c r="A854" s="4" t="s">
        <v>1578</v>
      </c>
      <c r="B854" s="4" t="s">
        <v>6734</v>
      </c>
    </row>
    <row r="855" spans="1:2" x14ac:dyDescent="0.25">
      <c r="A855" s="4" t="s">
        <v>1579</v>
      </c>
      <c r="B855" s="4" t="s">
        <v>6735</v>
      </c>
    </row>
    <row r="856" spans="1:2" x14ac:dyDescent="0.25">
      <c r="A856" s="4" t="s">
        <v>1580</v>
      </c>
      <c r="B856" s="4" t="s">
        <v>6736</v>
      </c>
    </row>
    <row r="857" spans="1:2" x14ac:dyDescent="0.25">
      <c r="A857" s="4" t="s">
        <v>1581</v>
      </c>
      <c r="B857" s="4" t="s">
        <v>6737</v>
      </c>
    </row>
    <row r="858" spans="1:2" x14ac:dyDescent="0.25">
      <c r="A858" s="4" t="s">
        <v>1582</v>
      </c>
      <c r="B858" s="4" t="s">
        <v>6738</v>
      </c>
    </row>
    <row r="859" spans="1:2" x14ac:dyDescent="0.25">
      <c r="A859" s="4" t="s">
        <v>1583</v>
      </c>
      <c r="B859" s="4" t="s">
        <v>6739</v>
      </c>
    </row>
    <row r="860" spans="1:2" x14ac:dyDescent="0.25">
      <c r="A860" s="4" t="s">
        <v>1584</v>
      </c>
      <c r="B860" s="4" t="s">
        <v>6740</v>
      </c>
    </row>
    <row r="861" spans="1:2" x14ac:dyDescent="0.25">
      <c r="A861" s="4" t="s">
        <v>1585</v>
      </c>
      <c r="B861" s="4" t="s">
        <v>6741</v>
      </c>
    </row>
    <row r="862" spans="1:2" x14ac:dyDescent="0.25">
      <c r="A862" s="4" t="s">
        <v>1586</v>
      </c>
      <c r="B862" s="4" t="s">
        <v>6742</v>
      </c>
    </row>
    <row r="863" spans="1:2" x14ac:dyDescent="0.25">
      <c r="A863" s="4" t="s">
        <v>1587</v>
      </c>
      <c r="B863" s="4" t="s">
        <v>6743</v>
      </c>
    </row>
    <row r="864" spans="1:2" x14ac:dyDescent="0.25">
      <c r="A864" s="4" t="s">
        <v>1588</v>
      </c>
      <c r="B864" s="4" t="s">
        <v>6744</v>
      </c>
    </row>
    <row r="865" spans="1:2" x14ac:dyDescent="0.25">
      <c r="A865" s="4" t="s">
        <v>1589</v>
      </c>
      <c r="B865" s="4" t="s">
        <v>6745</v>
      </c>
    </row>
    <row r="866" spans="1:2" x14ac:dyDescent="0.25">
      <c r="A866" s="4" t="s">
        <v>1590</v>
      </c>
      <c r="B866" s="4" t="s">
        <v>6746</v>
      </c>
    </row>
    <row r="867" spans="1:2" x14ac:dyDescent="0.25">
      <c r="A867" s="4" t="s">
        <v>1591</v>
      </c>
      <c r="B867" s="4" t="s">
        <v>6747</v>
      </c>
    </row>
    <row r="868" spans="1:2" x14ac:dyDescent="0.25">
      <c r="A868" s="4" t="s">
        <v>1592</v>
      </c>
      <c r="B868" s="4" t="s">
        <v>6748</v>
      </c>
    </row>
    <row r="869" spans="1:2" x14ac:dyDescent="0.25">
      <c r="A869" s="4" t="s">
        <v>1593</v>
      </c>
      <c r="B869" s="4" t="s">
        <v>6749</v>
      </c>
    </row>
    <row r="870" spans="1:2" x14ac:dyDescent="0.25">
      <c r="A870" s="4" t="s">
        <v>1594</v>
      </c>
      <c r="B870" s="4" t="s">
        <v>6750</v>
      </c>
    </row>
    <row r="871" spans="1:2" x14ac:dyDescent="0.25">
      <c r="A871" s="4" t="s">
        <v>1595</v>
      </c>
      <c r="B871" s="4" t="s">
        <v>6751</v>
      </c>
    </row>
    <row r="872" spans="1:2" x14ac:dyDescent="0.25">
      <c r="A872" s="4" t="s">
        <v>1596</v>
      </c>
      <c r="B872" s="4" t="s">
        <v>6752</v>
      </c>
    </row>
    <row r="873" spans="1:2" x14ac:dyDescent="0.25">
      <c r="A873" s="4" t="s">
        <v>1597</v>
      </c>
      <c r="B873" s="4" t="s">
        <v>6753</v>
      </c>
    </row>
    <row r="874" spans="1:2" x14ac:dyDescent="0.25">
      <c r="A874" s="4" t="s">
        <v>1598</v>
      </c>
      <c r="B874" s="4" t="s">
        <v>6754</v>
      </c>
    </row>
    <row r="875" spans="1:2" x14ac:dyDescent="0.25">
      <c r="A875" s="4" t="s">
        <v>1599</v>
      </c>
      <c r="B875" s="4" t="s">
        <v>6755</v>
      </c>
    </row>
    <row r="876" spans="1:2" x14ac:dyDescent="0.25">
      <c r="A876" s="4" t="s">
        <v>1600</v>
      </c>
      <c r="B876" s="4" t="s">
        <v>6756</v>
      </c>
    </row>
    <row r="877" spans="1:2" x14ac:dyDescent="0.25">
      <c r="A877" s="4" t="s">
        <v>1601</v>
      </c>
      <c r="B877" s="4" t="s">
        <v>6757</v>
      </c>
    </row>
    <row r="878" spans="1:2" x14ac:dyDescent="0.25">
      <c r="A878" s="4" t="s">
        <v>1602</v>
      </c>
      <c r="B878" s="4" t="s">
        <v>6758</v>
      </c>
    </row>
    <row r="879" spans="1:2" x14ac:dyDescent="0.25">
      <c r="A879" s="4" t="s">
        <v>1603</v>
      </c>
      <c r="B879" s="4" t="s">
        <v>6759</v>
      </c>
    </row>
    <row r="880" spans="1:2" x14ac:dyDescent="0.25">
      <c r="A880" s="4" t="s">
        <v>1604</v>
      </c>
      <c r="B880" s="4" t="s">
        <v>6760</v>
      </c>
    </row>
    <row r="881" spans="1:2" x14ac:dyDescent="0.25">
      <c r="A881" s="4" t="s">
        <v>1605</v>
      </c>
      <c r="B881" s="4" t="s">
        <v>6761</v>
      </c>
    </row>
    <row r="882" spans="1:2" x14ac:dyDescent="0.25">
      <c r="A882" s="4" t="s">
        <v>1606</v>
      </c>
      <c r="B882" s="4" t="s">
        <v>6762</v>
      </c>
    </row>
    <row r="883" spans="1:2" x14ac:dyDescent="0.25">
      <c r="A883" s="4" t="s">
        <v>1607</v>
      </c>
      <c r="B883" s="4" t="s">
        <v>6763</v>
      </c>
    </row>
    <row r="884" spans="1:2" x14ac:dyDescent="0.25">
      <c r="A884" s="4" t="s">
        <v>1608</v>
      </c>
      <c r="B884" s="4" t="s">
        <v>6764</v>
      </c>
    </row>
    <row r="885" spans="1:2" x14ac:dyDescent="0.25">
      <c r="A885" s="4" t="s">
        <v>1609</v>
      </c>
      <c r="B885" s="4" t="s">
        <v>6765</v>
      </c>
    </row>
    <row r="886" spans="1:2" x14ac:dyDescent="0.25">
      <c r="A886" s="4" t="s">
        <v>1610</v>
      </c>
      <c r="B886" s="4" t="s">
        <v>6766</v>
      </c>
    </row>
    <row r="887" spans="1:2" x14ac:dyDescent="0.25">
      <c r="A887" s="4" t="s">
        <v>1611</v>
      </c>
      <c r="B887" s="4" t="s">
        <v>6767</v>
      </c>
    </row>
    <row r="888" spans="1:2" x14ac:dyDescent="0.25">
      <c r="A888" s="4" t="s">
        <v>1612</v>
      </c>
      <c r="B888" s="4" t="s">
        <v>6768</v>
      </c>
    </row>
    <row r="889" spans="1:2" x14ac:dyDescent="0.25">
      <c r="A889" s="4" t="s">
        <v>1613</v>
      </c>
      <c r="B889" s="4" t="s">
        <v>6769</v>
      </c>
    </row>
    <row r="890" spans="1:2" x14ac:dyDescent="0.25">
      <c r="A890" s="4" t="s">
        <v>1614</v>
      </c>
      <c r="B890" s="4" t="s">
        <v>6770</v>
      </c>
    </row>
    <row r="891" spans="1:2" x14ac:dyDescent="0.25">
      <c r="A891" s="4" t="s">
        <v>1615</v>
      </c>
      <c r="B891" s="4" t="s">
        <v>6771</v>
      </c>
    </row>
    <row r="892" spans="1:2" x14ac:dyDescent="0.25">
      <c r="A892" s="4" t="s">
        <v>1616</v>
      </c>
      <c r="B892" s="4" t="s">
        <v>6772</v>
      </c>
    </row>
    <row r="893" spans="1:2" x14ac:dyDescent="0.25">
      <c r="A893" s="4" t="s">
        <v>1617</v>
      </c>
      <c r="B893" s="4" t="s">
        <v>6773</v>
      </c>
    </row>
    <row r="894" spans="1:2" x14ac:dyDescent="0.25">
      <c r="A894" s="4" t="s">
        <v>1618</v>
      </c>
      <c r="B894" s="4" t="s">
        <v>6774</v>
      </c>
    </row>
    <row r="895" spans="1:2" x14ac:dyDescent="0.25">
      <c r="A895" s="4" t="s">
        <v>1619</v>
      </c>
      <c r="B895" s="4" t="s">
        <v>6775</v>
      </c>
    </row>
    <row r="896" spans="1:2" x14ac:dyDescent="0.25">
      <c r="A896" s="4" t="s">
        <v>1620</v>
      </c>
      <c r="B896" s="4" t="s">
        <v>6776</v>
      </c>
    </row>
    <row r="897" spans="1:2" x14ac:dyDescent="0.25">
      <c r="A897" s="4" t="s">
        <v>1621</v>
      </c>
      <c r="B897" s="4" t="s">
        <v>6777</v>
      </c>
    </row>
    <row r="898" spans="1:2" x14ac:dyDescent="0.25">
      <c r="A898" s="4" t="s">
        <v>1622</v>
      </c>
      <c r="B898" s="4" t="s">
        <v>6778</v>
      </c>
    </row>
    <row r="899" spans="1:2" x14ac:dyDescent="0.25">
      <c r="A899" s="4" t="s">
        <v>1623</v>
      </c>
      <c r="B899" s="4" t="s">
        <v>6779</v>
      </c>
    </row>
    <row r="900" spans="1:2" x14ac:dyDescent="0.25">
      <c r="A900" s="4" t="s">
        <v>1624</v>
      </c>
      <c r="B900" s="4" t="s">
        <v>6780</v>
      </c>
    </row>
    <row r="901" spans="1:2" x14ac:dyDescent="0.25">
      <c r="A901" s="4" t="s">
        <v>1625</v>
      </c>
      <c r="B901" s="4" t="s">
        <v>6781</v>
      </c>
    </row>
    <row r="902" spans="1:2" x14ac:dyDescent="0.25">
      <c r="A902" s="4" t="s">
        <v>1626</v>
      </c>
      <c r="B902" s="4" t="s">
        <v>6782</v>
      </c>
    </row>
    <row r="903" spans="1:2" x14ac:dyDescent="0.25">
      <c r="A903" s="4" t="s">
        <v>1627</v>
      </c>
      <c r="B903" s="4" t="s">
        <v>6783</v>
      </c>
    </row>
    <row r="904" spans="1:2" x14ac:dyDescent="0.25">
      <c r="A904" s="4" t="s">
        <v>1628</v>
      </c>
      <c r="B904" s="4" t="s">
        <v>6784</v>
      </c>
    </row>
    <row r="905" spans="1:2" x14ac:dyDescent="0.25">
      <c r="A905" s="4" t="s">
        <v>1629</v>
      </c>
      <c r="B905" s="4" t="s">
        <v>6785</v>
      </c>
    </row>
    <row r="906" spans="1:2" x14ac:dyDescent="0.25">
      <c r="A906" s="4" t="s">
        <v>1630</v>
      </c>
      <c r="B906" s="4" t="s">
        <v>6786</v>
      </c>
    </row>
    <row r="907" spans="1:2" x14ac:dyDescent="0.25">
      <c r="A907" s="4" t="s">
        <v>1631</v>
      </c>
      <c r="B907" s="4" t="s">
        <v>6787</v>
      </c>
    </row>
    <row r="908" spans="1:2" x14ac:dyDescent="0.25">
      <c r="A908" s="4" t="s">
        <v>1632</v>
      </c>
      <c r="B908" s="4" t="s">
        <v>6788</v>
      </c>
    </row>
    <row r="909" spans="1:2" x14ac:dyDescent="0.25">
      <c r="A909" s="4" t="s">
        <v>1633</v>
      </c>
      <c r="B909" s="4" t="s">
        <v>6789</v>
      </c>
    </row>
    <row r="910" spans="1:2" x14ac:dyDescent="0.25">
      <c r="A910" s="4" t="s">
        <v>1634</v>
      </c>
      <c r="B910" s="4" t="s">
        <v>6790</v>
      </c>
    </row>
    <row r="911" spans="1:2" x14ac:dyDescent="0.25">
      <c r="A911" s="4" t="s">
        <v>1635</v>
      </c>
      <c r="B911" s="4" t="s">
        <v>6791</v>
      </c>
    </row>
    <row r="912" spans="1:2" x14ac:dyDescent="0.25">
      <c r="A912" s="4" t="s">
        <v>1636</v>
      </c>
      <c r="B912" s="4" t="s">
        <v>6792</v>
      </c>
    </row>
    <row r="913" spans="1:2" x14ac:dyDescent="0.25">
      <c r="A913" s="4" t="s">
        <v>1637</v>
      </c>
      <c r="B913" s="4" t="s">
        <v>6793</v>
      </c>
    </row>
    <row r="914" spans="1:2" x14ac:dyDescent="0.25">
      <c r="A914" s="4" t="s">
        <v>1638</v>
      </c>
      <c r="B914" s="4" t="s">
        <v>6794</v>
      </c>
    </row>
    <row r="915" spans="1:2" x14ac:dyDescent="0.25">
      <c r="A915" s="4" t="s">
        <v>1639</v>
      </c>
      <c r="B915" s="4" t="s">
        <v>6795</v>
      </c>
    </row>
    <row r="916" spans="1:2" x14ac:dyDescent="0.25">
      <c r="A916" s="4" t="s">
        <v>1640</v>
      </c>
      <c r="B916" s="4" t="s">
        <v>6796</v>
      </c>
    </row>
    <row r="917" spans="1:2" x14ac:dyDescent="0.25">
      <c r="A917" s="4" t="s">
        <v>1641</v>
      </c>
      <c r="B917" s="4" t="s">
        <v>6797</v>
      </c>
    </row>
    <row r="918" spans="1:2" x14ac:dyDescent="0.25">
      <c r="A918" s="4" t="s">
        <v>1642</v>
      </c>
      <c r="B918" s="4" t="s">
        <v>6798</v>
      </c>
    </row>
    <row r="919" spans="1:2" x14ac:dyDescent="0.25">
      <c r="A919" s="4" t="s">
        <v>1643</v>
      </c>
      <c r="B919" s="4" t="s">
        <v>6799</v>
      </c>
    </row>
    <row r="920" spans="1:2" x14ac:dyDescent="0.25">
      <c r="A920" s="4" t="s">
        <v>1644</v>
      </c>
      <c r="B920" s="4" t="s">
        <v>6800</v>
      </c>
    </row>
    <row r="921" spans="1:2" x14ac:dyDescent="0.25">
      <c r="A921" s="4" t="s">
        <v>1645</v>
      </c>
      <c r="B921" s="4" t="s">
        <v>6801</v>
      </c>
    </row>
    <row r="922" spans="1:2" x14ac:dyDescent="0.25">
      <c r="A922" s="4" t="s">
        <v>1646</v>
      </c>
      <c r="B922" s="4" t="s">
        <v>6802</v>
      </c>
    </row>
    <row r="923" spans="1:2" x14ac:dyDescent="0.25">
      <c r="A923" s="4" t="s">
        <v>1647</v>
      </c>
      <c r="B923" s="4" t="s">
        <v>6803</v>
      </c>
    </row>
    <row r="924" spans="1:2" x14ac:dyDescent="0.25">
      <c r="A924" s="4" t="s">
        <v>1648</v>
      </c>
      <c r="B924" s="4" t="s">
        <v>6804</v>
      </c>
    </row>
    <row r="925" spans="1:2" x14ac:dyDescent="0.25">
      <c r="A925" s="4" t="s">
        <v>1649</v>
      </c>
      <c r="B925" s="4" t="s">
        <v>6805</v>
      </c>
    </row>
    <row r="926" spans="1:2" x14ac:dyDescent="0.25">
      <c r="A926" s="4" t="s">
        <v>1650</v>
      </c>
      <c r="B926" s="4" t="s">
        <v>6806</v>
      </c>
    </row>
    <row r="927" spans="1:2" x14ac:dyDescent="0.25">
      <c r="A927" s="4" t="s">
        <v>1651</v>
      </c>
      <c r="B927" s="4" t="s">
        <v>6807</v>
      </c>
    </row>
    <row r="928" spans="1:2" x14ac:dyDescent="0.25">
      <c r="A928" s="4" t="s">
        <v>1652</v>
      </c>
      <c r="B928" s="4" t="s">
        <v>6808</v>
      </c>
    </row>
    <row r="929" spans="1:2" x14ac:dyDescent="0.25">
      <c r="A929" s="4" t="s">
        <v>1653</v>
      </c>
      <c r="B929" s="4" t="s">
        <v>6809</v>
      </c>
    </row>
    <row r="930" spans="1:2" x14ac:dyDescent="0.25">
      <c r="A930" s="4" t="s">
        <v>1654</v>
      </c>
      <c r="B930" s="4" t="s">
        <v>6810</v>
      </c>
    </row>
    <row r="931" spans="1:2" x14ac:dyDescent="0.25">
      <c r="A931" s="4" t="s">
        <v>1655</v>
      </c>
      <c r="B931" s="4" t="s">
        <v>6811</v>
      </c>
    </row>
    <row r="932" spans="1:2" x14ac:dyDescent="0.25">
      <c r="A932" s="4" t="s">
        <v>1656</v>
      </c>
      <c r="B932" s="4" t="s">
        <v>6812</v>
      </c>
    </row>
    <row r="933" spans="1:2" x14ac:dyDescent="0.25">
      <c r="A933" s="4" t="s">
        <v>1657</v>
      </c>
      <c r="B933" s="4" t="s">
        <v>6813</v>
      </c>
    </row>
    <row r="934" spans="1:2" x14ac:dyDescent="0.25">
      <c r="A934" s="4" t="s">
        <v>1658</v>
      </c>
      <c r="B934" s="4" t="s">
        <v>6814</v>
      </c>
    </row>
    <row r="935" spans="1:2" x14ac:dyDescent="0.25">
      <c r="A935" s="4" t="s">
        <v>1659</v>
      </c>
      <c r="B935" s="4" t="s">
        <v>6815</v>
      </c>
    </row>
    <row r="936" spans="1:2" x14ac:dyDescent="0.25">
      <c r="A936" s="4" t="s">
        <v>1660</v>
      </c>
      <c r="B936" s="4" t="s">
        <v>6816</v>
      </c>
    </row>
    <row r="937" spans="1:2" x14ac:dyDescent="0.25">
      <c r="A937" s="4" t="s">
        <v>1661</v>
      </c>
      <c r="B937" s="4" t="s">
        <v>6817</v>
      </c>
    </row>
    <row r="938" spans="1:2" x14ac:dyDescent="0.25">
      <c r="A938" s="4" t="s">
        <v>1662</v>
      </c>
      <c r="B938" s="4" t="s">
        <v>6818</v>
      </c>
    </row>
    <row r="939" spans="1:2" x14ac:dyDescent="0.25">
      <c r="A939" s="4" t="s">
        <v>1663</v>
      </c>
      <c r="B939" s="4" t="s">
        <v>6819</v>
      </c>
    </row>
    <row r="940" spans="1:2" x14ac:dyDescent="0.25">
      <c r="A940" s="4" t="s">
        <v>1664</v>
      </c>
      <c r="B940" s="4" t="s">
        <v>6820</v>
      </c>
    </row>
    <row r="941" spans="1:2" x14ac:dyDescent="0.25">
      <c r="A941" s="4" t="s">
        <v>1665</v>
      </c>
      <c r="B941" s="4" t="s">
        <v>6821</v>
      </c>
    </row>
    <row r="942" spans="1:2" x14ac:dyDescent="0.25">
      <c r="A942" s="4" t="s">
        <v>1666</v>
      </c>
      <c r="B942" s="4" t="s">
        <v>6822</v>
      </c>
    </row>
    <row r="943" spans="1:2" x14ac:dyDescent="0.25">
      <c r="A943" s="4" t="s">
        <v>1667</v>
      </c>
      <c r="B943" s="4" t="s">
        <v>6823</v>
      </c>
    </row>
    <row r="944" spans="1:2" x14ac:dyDescent="0.25">
      <c r="A944" s="4" t="s">
        <v>1668</v>
      </c>
      <c r="B944" s="4" t="s">
        <v>6824</v>
      </c>
    </row>
    <row r="945" spans="1:2" x14ac:dyDescent="0.25">
      <c r="A945" s="4" t="s">
        <v>1669</v>
      </c>
      <c r="B945" s="4" t="s">
        <v>6825</v>
      </c>
    </row>
    <row r="946" spans="1:2" x14ac:dyDescent="0.25">
      <c r="A946" s="4" t="s">
        <v>1670</v>
      </c>
      <c r="B946" s="4" t="s">
        <v>6826</v>
      </c>
    </row>
    <row r="947" spans="1:2" x14ac:dyDescent="0.25">
      <c r="A947" s="4" t="s">
        <v>1671</v>
      </c>
      <c r="B947" s="4" t="s">
        <v>6827</v>
      </c>
    </row>
    <row r="948" spans="1:2" x14ac:dyDescent="0.25">
      <c r="A948" s="4" t="s">
        <v>1672</v>
      </c>
      <c r="B948" s="4" t="s">
        <v>6828</v>
      </c>
    </row>
    <row r="949" spans="1:2" x14ac:dyDescent="0.25">
      <c r="A949" s="4" t="s">
        <v>1673</v>
      </c>
      <c r="B949" s="4" t="s">
        <v>6829</v>
      </c>
    </row>
    <row r="950" spans="1:2" x14ac:dyDescent="0.25">
      <c r="A950" s="4" t="s">
        <v>1674</v>
      </c>
      <c r="B950" s="4" t="s">
        <v>6830</v>
      </c>
    </row>
    <row r="951" spans="1:2" x14ac:dyDescent="0.25">
      <c r="A951" s="4" t="s">
        <v>1675</v>
      </c>
      <c r="B951" s="4" t="s">
        <v>6831</v>
      </c>
    </row>
    <row r="952" spans="1:2" x14ac:dyDescent="0.25">
      <c r="A952" s="4" t="s">
        <v>1676</v>
      </c>
      <c r="B952" s="4" t="s">
        <v>6832</v>
      </c>
    </row>
    <row r="953" spans="1:2" x14ac:dyDescent="0.25">
      <c r="A953" s="4" t="s">
        <v>1677</v>
      </c>
      <c r="B953" s="4" t="s">
        <v>6833</v>
      </c>
    </row>
    <row r="954" spans="1:2" x14ac:dyDescent="0.25">
      <c r="A954" s="4" t="s">
        <v>1678</v>
      </c>
      <c r="B954" s="4" t="s">
        <v>6834</v>
      </c>
    </row>
    <row r="955" spans="1:2" x14ac:dyDescent="0.25">
      <c r="A955" s="4" t="s">
        <v>1679</v>
      </c>
      <c r="B955" s="4" t="s">
        <v>6835</v>
      </c>
    </row>
    <row r="956" spans="1:2" x14ac:dyDescent="0.25">
      <c r="A956" s="4" t="s">
        <v>1680</v>
      </c>
      <c r="B956" s="4" t="s">
        <v>6836</v>
      </c>
    </row>
    <row r="957" spans="1:2" x14ac:dyDescent="0.25">
      <c r="A957" s="4" t="s">
        <v>1681</v>
      </c>
      <c r="B957" s="4" t="s">
        <v>6837</v>
      </c>
    </row>
    <row r="958" spans="1:2" x14ac:dyDescent="0.25">
      <c r="A958" s="4" t="s">
        <v>1682</v>
      </c>
      <c r="B958" s="4" t="s">
        <v>6838</v>
      </c>
    </row>
    <row r="959" spans="1:2" x14ac:dyDescent="0.25">
      <c r="A959" s="4" t="s">
        <v>1683</v>
      </c>
      <c r="B959" s="4" t="s">
        <v>6839</v>
      </c>
    </row>
    <row r="960" spans="1:2" x14ac:dyDescent="0.25">
      <c r="A960" s="4" t="s">
        <v>1684</v>
      </c>
      <c r="B960" s="4" t="s">
        <v>6840</v>
      </c>
    </row>
    <row r="961" spans="1:2" x14ac:dyDescent="0.25">
      <c r="A961" s="4" t="s">
        <v>1685</v>
      </c>
      <c r="B961" s="4" t="s">
        <v>6841</v>
      </c>
    </row>
    <row r="962" spans="1:2" x14ac:dyDescent="0.25">
      <c r="A962" s="4" t="s">
        <v>1686</v>
      </c>
      <c r="B962" s="4" t="s">
        <v>6842</v>
      </c>
    </row>
    <row r="963" spans="1:2" x14ac:dyDescent="0.25">
      <c r="A963" s="4" t="s">
        <v>1687</v>
      </c>
      <c r="B963" s="4" t="s">
        <v>6843</v>
      </c>
    </row>
    <row r="964" spans="1:2" x14ac:dyDescent="0.25">
      <c r="A964" s="4" t="s">
        <v>1688</v>
      </c>
      <c r="B964" s="4" t="s">
        <v>6844</v>
      </c>
    </row>
    <row r="965" spans="1:2" x14ac:dyDescent="0.25">
      <c r="A965" s="4" t="s">
        <v>1689</v>
      </c>
      <c r="B965" s="4" t="s">
        <v>6845</v>
      </c>
    </row>
    <row r="966" spans="1:2" x14ac:dyDescent="0.25">
      <c r="A966" s="4" t="s">
        <v>1690</v>
      </c>
      <c r="B966" s="4" t="s">
        <v>6846</v>
      </c>
    </row>
    <row r="967" spans="1:2" x14ac:dyDescent="0.25">
      <c r="A967" s="4" t="s">
        <v>1691</v>
      </c>
      <c r="B967" s="4" t="s">
        <v>6847</v>
      </c>
    </row>
    <row r="968" spans="1:2" x14ac:dyDescent="0.25">
      <c r="A968" s="4" t="s">
        <v>1692</v>
      </c>
      <c r="B968" s="4" t="s">
        <v>6848</v>
      </c>
    </row>
    <row r="969" spans="1:2" x14ac:dyDescent="0.25">
      <c r="A969" s="4" t="s">
        <v>1693</v>
      </c>
      <c r="B969" s="4" t="s">
        <v>6849</v>
      </c>
    </row>
    <row r="970" spans="1:2" x14ac:dyDescent="0.25">
      <c r="A970" s="4" t="s">
        <v>1694</v>
      </c>
      <c r="B970" s="4" t="s">
        <v>6850</v>
      </c>
    </row>
    <row r="971" spans="1:2" x14ac:dyDescent="0.25">
      <c r="A971" s="4" t="s">
        <v>1695</v>
      </c>
      <c r="B971" s="4" t="s">
        <v>6851</v>
      </c>
    </row>
    <row r="972" spans="1:2" x14ac:dyDescent="0.25">
      <c r="A972" s="4" t="s">
        <v>1696</v>
      </c>
      <c r="B972" s="4" t="s">
        <v>6852</v>
      </c>
    </row>
    <row r="973" spans="1:2" x14ac:dyDescent="0.25">
      <c r="A973" s="4" t="s">
        <v>1697</v>
      </c>
      <c r="B973" s="4" t="s">
        <v>6853</v>
      </c>
    </row>
    <row r="974" spans="1:2" x14ac:dyDescent="0.25">
      <c r="A974" s="4" t="s">
        <v>1698</v>
      </c>
      <c r="B974" s="4" t="s">
        <v>6854</v>
      </c>
    </row>
    <row r="975" spans="1:2" x14ac:dyDescent="0.25">
      <c r="A975" s="4" t="s">
        <v>1699</v>
      </c>
      <c r="B975" s="4" t="s">
        <v>6855</v>
      </c>
    </row>
    <row r="976" spans="1:2" x14ac:dyDescent="0.25">
      <c r="A976" s="4" t="s">
        <v>1700</v>
      </c>
      <c r="B976" s="4" t="s">
        <v>6856</v>
      </c>
    </row>
    <row r="977" spans="1:2" x14ac:dyDescent="0.25">
      <c r="A977" s="4" t="s">
        <v>1701</v>
      </c>
      <c r="B977" s="4" t="s">
        <v>6857</v>
      </c>
    </row>
    <row r="978" spans="1:2" x14ac:dyDescent="0.25">
      <c r="A978" s="4" t="s">
        <v>1702</v>
      </c>
      <c r="B978" s="4" t="s">
        <v>6858</v>
      </c>
    </row>
    <row r="979" spans="1:2" x14ac:dyDescent="0.25">
      <c r="A979" s="4" t="s">
        <v>1703</v>
      </c>
      <c r="B979" s="4" t="s">
        <v>6859</v>
      </c>
    </row>
    <row r="980" spans="1:2" x14ac:dyDescent="0.25">
      <c r="A980" s="4" t="s">
        <v>1704</v>
      </c>
      <c r="B980" s="4" t="s">
        <v>6860</v>
      </c>
    </row>
    <row r="981" spans="1:2" x14ac:dyDescent="0.25">
      <c r="A981" s="4" t="s">
        <v>1705</v>
      </c>
      <c r="B981" s="4" t="s">
        <v>6861</v>
      </c>
    </row>
    <row r="982" spans="1:2" x14ac:dyDescent="0.25">
      <c r="A982" s="4" t="s">
        <v>1706</v>
      </c>
      <c r="B982" s="4" t="s">
        <v>6862</v>
      </c>
    </row>
    <row r="983" spans="1:2" x14ac:dyDescent="0.25">
      <c r="A983" s="4" t="s">
        <v>1707</v>
      </c>
      <c r="B983" s="4" t="s">
        <v>6863</v>
      </c>
    </row>
    <row r="984" spans="1:2" x14ac:dyDescent="0.25">
      <c r="A984" s="4" t="s">
        <v>1708</v>
      </c>
      <c r="B984" s="4" t="s">
        <v>6864</v>
      </c>
    </row>
    <row r="985" spans="1:2" x14ac:dyDescent="0.25">
      <c r="A985" s="4" t="s">
        <v>1709</v>
      </c>
      <c r="B985" s="4" t="s">
        <v>6865</v>
      </c>
    </row>
    <row r="986" spans="1:2" x14ac:dyDescent="0.25">
      <c r="A986" s="4" t="s">
        <v>1710</v>
      </c>
      <c r="B986" s="4" t="s">
        <v>6866</v>
      </c>
    </row>
    <row r="987" spans="1:2" x14ac:dyDescent="0.25">
      <c r="A987" s="4" t="s">
        <v>1711</v>
      </c>
      <c r="B987" s="4" t="s">
        <v>6867</v>
      </c>
    </row>
    <row r="988" spans="1:2" x14ac:dyDescent="0.25">
      <c r="A988" s="4" t="s">
        <v>1712</v>
      </c>
      <c r="B988" s="4" t="s">
        <v>6868</v>
      </c>
    </row>
    <row r="989" spans="1:2" x14ac:dyDescent="0.25">
      <c r="A989" s="4" t="s">
        <v>1713</v>
      </c>
      <c r="B989" s="4" t="s">
        <v>6869</v>
      </c>
    </row>
    <row r="990" spans="1:2" x14ac:dyDescent="0.25">
      <c r="A990" s="4" t="s">
        <v>1714</v>
      </c>
      <c r="B990" s="4" t="s">
        <v>6870</v>
      </c>
    </row>
    <row r="991" spans="1:2" x14ac:dyDescent="0.25">
      <c r="A991" s="4" t="s">
        <v>1715</v>
      </c>
      <c r="B991" s="4" t="s">
        <v>6871</v>
      </c>
    </row>
    <row r="992" spans="1:2" x14ac:dyDescent="0.25">
      <c r="A992" s="4" t="s">
        <v>1716</v>
      </c>
      <c r="B992" s="4" t="s">
        <v>6872</v>
      </c>
    </row>
    <row r="993" spans="1:2" x14ac:dyDescent="0.25">
      <c r="A993" s="4" t="s">
        <v>1717</v>
      </c>
      <c r="B993" s="4" t="s">
        <v>6873</v>
      </c>
    </row>
    <row r="994" spans="1:2" x14ac:dyDescent="0.25">
      <c r="A994" s="4" t="s">
        <v>1718</v>
      </c>
      <c r="B994" s="4" t="s">
        <v>6874</v>
      </c>
    </row>
    <row r="995" spans="1:2" x14ac:dyDescent="0.25">
      <c r="A995" s="4" t="s">
        <v>1719</v>
      </c>
      <c r="B995" s="4" t="s">
        <v>6875</v>
      </c>
    </row>
    <row r="996" spans="1:2" x14ac:dyDescent="0.25">
      <c r="A996" s="4" t="s">
        <v>1720</v>
      </c>
      <c r="B996" s="4" t="s">
        <v>6876</v>
      </c>
    </row>
    <row r="997" spans="1:2" x14ac:dyDescent="0.25">
      <c r="A997" s="4" t="s">
        <v>1721</v>
      </c>
      <c r="B997" s="4" t="s">
        <v>6877</v>
      </c>
    </row>
    <row r="998" spans="1:2" x14ac:dyDescent="0.25">
      <c r="A998" s="4" t="s">
        <v>1722</v>
      </c>
      <c r="B998" s="4" t="s">
        <v>6878</v>
      </c>
    </row>
    <row r="999" spans="1:2" x14ac:dyDescent="0.25">
      <c r="A999" s="4" t="s">
        <v>1723</v>
      </c>
      <c r="B999" s="4" t="s">
        <v>6879</v>
      </c>
    </row>
    <row r="1000" spans="1:2" x14ac:dyDescent="0.25">
      <c r="A1000" s="4" t="s">
        <v>1724</v>
      </c>
      <c r="B1000" s="4" t="s">
        <v>6880</v>
      </c>
    </row>
    <row r="1001" spans="1:2" x14ac:dyDescent="0.25">
      <c r="A1001" s="4" t="s">
        <v>1725</v>
      </c>
      <c r="B1001" s="4" t="s">
        <v>6881</v>
      </c>
    </row>
    <row r="1002" spans="1:2" x14ac:dyDescent="0.25">
      <c r="A1002" s="4" t="s">
        <v>1726</v>
      </c>
      <c r="B1002" s="4" t="s">
        <v>6882</v>
      </c>
    </row>
    <row r="1003" spans="1:2" x14ac:dyDescent="0.25">
      <c r="A1003" s="4" t="s">
        <v>1727</v>
      </c>
      <c r="B1003" s="4" t="s">
        <v>6883</v>
      </c>
    </row>
    <row r="1004" spans="1:2" x14ac:dyDescent="0.25">
      <c r="A1004" s="4" t="s">
        <v>1728</v>
      </c>
      <c r="B1004" s="4" t="s">
        <v>6884</v>
      </c>
    </row>
    <row r="1005" spans="1:2" x14ac:dyDescent="0.25">
      <c r="A1005" s="4" t="s">
        <v>1729</v>
      </c>
      <c r="B1005" s="4" t="s">
        <v>6885</v>
      </c>
    </row>
    <row r="1006" spans="1:2" x14ac:dyDescent="0.25">
      <c r="A1006" s="4" t="s">
        <v>1730</v>
      </c>
      <c r="B1006" s="4" t="s">
        <v>6886</v>
      </c>
    </row>
    <row r="1007" spans="1:2" x14ac:dyDescent="0.25">
      <c r="A1007" s="4" t="s">
        <v>1731</v>
      </c>
      <c r="B1007" s="4" t="s">
        <v>6887</v>
      </c>
    </row>
    <row r="1008" spans="1:2" x14ac:dyDescent="0.25">
      <c r="A1008" s="4" t="s">
        <v>1732</v>
      </c>
      <c r="B1008" s="4" t="s">
        <v>6888</v>
      </c>
    </row>
    <row r="1009" spans="1:2" x14ac:dyDescent="0.25">
      <c r="A1009" s="4" t="s">
        <v>1733</v>
      </c>
      <c r="B1009" s="4" t="s">
        <v>6889</v>
      </c>
    </row>
    <row r="1010" spans="1:2" x14ac:dyDescent="0.25">
      <c r="A1010" s="4" t="s">
        <v>1734</v>
      </c>
      <c r="B1010" s="4" t="s">
        <v>6890</v>
      </c>
    </row>
    <row r="1011" spans="1:2" x14ac:dyDescent="0.25">
      <c r="A1011" s="4" t="s">
        <v>1735</v>
      </c>
      <c r="B1011" s="4" t="s">
        <v>6891</v>
      </c>
    </row>
    <row r="1012" spans="1:2" x14ac:dyDescent="0.25">
      <c r="A1012" s="4" t="s">
        <v>1736</v>
      </c>
      <c r="B1012" s="4" t="s">
        <v>6892</v>
      </c>
    </row>
    <row r="1013" spans="1:2" x14ac:dyDescent="0.25">
      <c r="A1013" s="4" t="s">
        <v>1737</v>
      </c>
      <c r="B1013" s="4" t="s">
        <v>6893</v>
      </c>
    </row>
    <row r="1014" spans="1:2" x14ac:dyDescent="0.25">
      <c r="A1014" s="4" t="s">
        <v>1738</v>
      </c>
      <c r="B1014" s="4" t="s">
        <v>6894</v>
      </c>
    </row>
    <row r="1015" spans="1:2" x14ac:dyDescent="0.25">
      <c r="A1015" s="4" t="s">
        <v>1739</v>
      </c>
      <c r="B1015" s="4" t="s">
        <v>8581</v>
      </c>
    </row>
    <row r="1016" spans="1:2" x14ac:dyDescent="0.25">
      <c r="A1016" s="4" t="s">
        <v>1740</v>
      </c>
      <c r="B1016" s="4" t="s">
        <v>6895</v>
      </c>
    </row>
    <row r="1017" spans="1:2" x14ac:dyDescent="0.25">
      <c r="A1017" s="4" t="s">
        <v>1741</v>
      </c>
      <c r="B1017" s="4" t="s">
        <v>8582</v>
      </c>
    </row>
    <row r="1018" spans="1:2" x14ac:dyDescent="0.25">
      <c r="A1018" s="4" t="s">
        <v>1742</v>
      </c>
      <c r="B1018" s="4" t="s">
        <v>6896</v>
      </c>
    </row>
    <row r="1019" spans="1:2" x14ac:dyDescent="0.25">
      <c r="A1019" s="4" t="s">
        <v>1743</v>
      </c>
      <c r="B1019" s="4" t="s">
        <v>6897</v>
      </c>
    </row>
    <row r="1020" spans="1:2" x14ac:dyDescent="0.25">
      <c r="A1020" s="4" t="s">
        <v>1744</v>
      </c>
      <c r="B1020" s="4" t="s">
        <v>6898</v>
      </c>
    </row>
    <row r="1021" spans="1:2" x14ac:dyDescent="0.25">
      <c r="A1021" s="4" t="s">
        <v>1745</v>
      </c>
      <c r="B1021" s="4" t="s">
        <v>6899</v>
      </c>
    </row>
    <row r="1022" spans="1:2" x14ac:dyDescent="0.25">
      <c r="A1022" s="4" t="s">
        <v>1746</v>
      </c>
      <c r="B1022" s="4" t="s">
        <v>6900</v>
      </c>
    </row>
    <row r="1023" spans="1:2" x14ac:dyDescent="0.25">
      <c r="A1023" s="4" t="s">
        <v>1747</v>
      </c>
      <c r="B1023" s="4" t="s">
        <v>6901</v>
      </c>
    </row>
    <row r="1024" spans="1:2" x14ac:dyDescent="0.25">
      <c r="A1024" s="4" t="s">
        <v>1748</v>
      </c>
      <c r="B1024" s="4" t="s">
        <v>6902</v>
      </c>
    </row>
    <row r="1025" spans="1:2" x14ac:dyDescent="0.25">
      <c r="A1025" s="4" t="s">
        <v>1749</v>
      </c>
      <c r="B1025" s="4" t="s">
        <v>6903</v>
      </c>
    </row>
    <row r="1026" spans="1:2" x14ac:dyDescent="0.25">
      <c r="A1026" s="4" t="s">
        <v>1750</v>
      </c>
      <c r="B1026" s="4" t="s">
        <v>6904</v>
      </c>
    </row>
    <row r="1027" spans="1:2" x14ac:dyDescent="0.25">
      <c r="A1027" s="4" t="s">
        <v>1751</v>
      </c>
      <c r="B1027" s="4" t="s">
        <v>6905</v>
      </c>
    </row>
    <row r="1028" spans="1:2" x14ac:dyDescent="0.25">
      <c r="A1028" s="4" t="s">
        <v>1752</v>
      </c>
      <c r="B1028" s="4" t="s">
        <v>6906</v>
      </c>
    </row>
    <row r="1029" spans="1:2" x14ac:dyDescent="0.25">
      <c r="A1029" s="4" t="s">
        <v>1753</v>
      </c>
      <c r="B1029" s="4" t="s">
        <v>6907</v>
      </c>
    </row>
    <row r="1030" spans="1:2" x14ac:dyDescent="0.25">
      <c r="A1030" s="4" t="s">
        <v>1754</v>
      </c>
      <c r="B1030" s="4" t="s">
        <v>6908</v>
      </c>
    </row>
    <row r="1031" spans="1:2" x14ac:dyDescent="0.25">
      <c r="A1031" s="4" t="s">
        <v>1755</v>
      </c>
      <c r="B1031" s="4" t="s">
        <v>6909</v>
      </c>
    </row>
    <row r="1032" spans="1:2" x14ac:dyDescent="0.25">
      <c r="A1032" s="4" t="s">
        <v>1756</v>
      </c>
      <c r="B1032" s="4" t="s">
        <v>6910</v>
      </c>
    </row>
    <row r="1033" spans="1:2" x14ac:dyDescent="0.25">
      <c r="A1033" s="4" t="s">
        <v>1757</v>
      </c>
      <c r="B1033" s="4" t="s">
        <v>6911</v>
      </c>
    </row>
    <row r="1034" spans="1:2" x14ac:dyDescent="0.25">
      <c r="A1034" s="4" t="s">
        <v>1758</v>
      </c>
      <c r="B1034" s="4" t="s">
        <v>6912</v>
      </c>
    </row>
    <row r="1035" spans="1:2" x14ac:dyDescent="0.25">
      <c r="A1035" s="4" t="s">
        <v>1759</v>
      </c>
      <c r="B1035" s="4" t="s">
        <v>6913</v>
      </c>
    </row>
    <row r="1036" spans="1:2" x14ac:dyDescent="0.25">
      <c r="A1036" s="4" t="s">
        <v>1760</v>
      </c>
      <c r="B1036" s="4" t="s">
        <v>6914</v>
      </c>
    </row>
    <row r="1037" spans="1:2" x14ac:dyDescent="0.25">
      <c r="A1037" s="4" t="s">
        <v>1761</v>
      </c>
      <c r="B1037" s="4" t="s">
        <v>6915</v>
      </c>
    </row>
    <row r="1038" spans="1:2" x14ac:dyDescent="0.25">
      <c r="A1038" s="4" t="s">
        <v>1762</v>
      </c>
      <c r="B1038" s="4" t="s">
        <v>6916</v>
      </c>
    </row>
    <row r="1039" spans="1:2" x14ac:dyDescent="0.25">
      <c r="A1039" s="4" t="s">
        <v>1763</v>
      </c>
      <c r="B1039" s="4" t="s">
        <v>6917</v>
      </c>
    </row>
    <row r="1040" spans="1:2" x14ac:dyDescent="0.25">
      <c r="A1040" s="4" t="s">
        <v>1764</v>
      </c>
      <c r="B1040" s="4" t="s">
        <v>6918</v>
      </c>
    </row>
    <row r="1041" spans="1:2" x14ac:dyDescent="0.25">
      <c r="A1041" s="4" t="s">
        <v>1765</v>
      </c>
      <c r="B1041" s="4" t="s">
        <v>6919</v>
      </c>
    </row>
    <row r="1042" spans="1:2" x14ac:dyDescent="0.25">
      <c r="A1042" s="4" t="s">
        <v>1766</v>
      </c>
      <c r="B1042" s="4" t="s">
        <v>6920</v>
      </c>
    </row>
    <row r="1043" spans="1:2" x14ac:dyDescent="0.25">
      <c r="A1043" s="4" t="s">
        <v>1767</v>
      </c>
      <c r="B1043" s="4" t="s">
        <v>6921</v>
      </c>
    </row>
    <row r="1044" spans="1:2" x14ac:dyDescent="0.25">
      <c r="A1044" s="4" t="s">
        <v>1768</v>
      </c>
      <c r="B1044" s="4" t="s">
        <v>6922</v>
      </c>
    </row>
    <row r="1045" spans="1:2" x14ac:dyDescent="0.25">
      <c r="A1045" s="4" t="s">
        <v>1769</v>
      </c>
      <c r="B1045" s="4" t="s">
        <v>8583</v>
      </c>
    </row>
    <row r="1046" spans="1:2" x14ac:dyDescent="0.25">
      <c r="A1046" s="4" t="s">
        <v>1770</v>
      </c>
      <c r="B1046" s="4" t="s">
        <v>6923</v>
      </c>
    </row>
    <row r="1047" spans="1:2" x14ac:dyDescent="0.25">
      <c r="A1047" s="4" t="s">
        <v>1771</v>
      </c>
      <c r="B1047" s="4" t="s">
        <v>8584</v>
      </c>
    </row>
    <row r="1048" spans="1:2" x14ac:dyDescent="0.25">
      <c r="A1048" s="4" t="s">
        <v>1772</v>
      </c>
      <c r="B1048" s="4" t="s">
        <v>8586</v>
      </c>
    </row>
    <row r="1049" spans="1:2" x14ac:dyDescent="0.25">
      <c r="A1049" s="4" t="s">
        <v>1773</v>
      </c>
      <c r="B1049" s="4" t="s">
        <v>6924</v>
      </c>
    </row>
    <row r="1050" spans="1:2" x14ac:dyDescent="0.25">
      <c r="A1050" s="4" t="s">
        <v>8457</v>
      </c>
      <c r="B1050" s="4" t="s">
        <v>8587</v>
      </c>
    </row>
    <row r="1051" spans="1:2" x14ac:dyDescent="0.25">
      <c r="A1051" s="4" t="s">
        <v>8458</v>
      </c>
      <c r="B1051" s="4" t="s">
        <v>8588</v>
      </c>
    </row>
    <row r="1052" spans="1:2" x14ac:dyDescent="0.25">
      <c r="A1052" s="4" t="s">
        <v>1774</v>
      </c>
      <c r="B1052" s="4" t="s">
        <v>8589</v>
      </c>
    </row>
    <row r="1053" spans="1:2" x14ac:dyDescent="0.25">
      <c r="A1053" s="4" t="s">
        <v>8459</v>
      </c>
      <c r="B1053" s="4" t="s">
        <v>8590</v>
      </c>
    </row>
    <row r="1054" spans="1:2" x14ac:dyDescent="0.25">
      <c r="A1054" s="4" t="s">
        <v>8460</v>
      </c>
      <c r="B1054" s="4" t="s">
        <v>8591</v>
      </c>
    </row>
    <row r="1055" spans="1:2" x14ac:dyDescent="0.25">
      <c r="A1055" s="4" t="s">
        <v>8461</v>
      </c>
      <c r="B1055" s="4" t="s">
        <v>6925</v>
      </c>
    </row>
    <row r="1056" spans="1:2" x14ac:dyDescent="0.25">
      <c r="A1056" s="4" t="s">
        <v>8462</v>
      </c>
      <c r="B1056" s="4" t="s">
        <v>6926</v>
      </c>
    </row>
    <row r="1057" spans="1:2" x14ac:dyDescent="0.25">
      <c r="A1057" s="4" t="s">
        <v>8463</v>
      </c>
      <c r="B1057" s="4" t="s">
        <v>6927</v>
      </c>
    </row>
    <row r="1058" spans="1:2" x14ac:dyDescent="0.25">
      <c r="A1058" s="4" t="s">
        <v>8464</v>
      </c>
      <c r="B1058" s="4" t="s">
        <v>6928</v>
      </c>
    </row>
    <row r="1059" spans="1:2" x14ac:dyDescent="0.25">
      <c r="A1059" s="4" t="s">
        <v>8465</v>
      </c>
      <c r="B1059" s="4" t="s">
        <v>6929</v>
      </c>
    </row>
    <row r="1060" spans="1:2" x14ac:dyDescent="0.25">
      <c r="A1060" s="4" t="s">
        <v>8466</v>
      </c>
      <c r="B1060" s="4" t="s">
        <v>6930</v>
      </c>
    </row>
    <row r="1061" spans="1:2" x14ac:dyDescent="0.25">
      <c r="A1061" s="4" t="s">
        <v>8467</v>
      </c>
      <c r="B1061" s="4" t="s">
        <v>8592</v>
      </c>
    </row>
    <row r="1062" spans="1:2" x14ac:dyDescent="0.25">
      <c r="A1062" s="4" t="s">
        <v>1775</v>
      </c>
      <c r="B1062" s="4" t="s">
        <v>6931</v>
      </c>
    </row>
    <row r="1063" spans="1:2" x14ac:dyDescent="0.25">
      <c r="A1063" s="4" t="s">
        <v>1776</v>
      </c>
      <c r="B1063" s="4" t="s">
        <v>6932</v>
      </c>
    </row>
    <row r="1064" spans="1:2" x14ac:dyDescent="0.25">
      <c r="A1064" s="4" t="s">
        <v>1777</v>
      </c>
      <c r="B1064" s="4" t="s">
        <v>6933</v>
      </c>
    </row>
    <row r="1065" spans="1:2" x14ac:dyDescent="0.25">
      <c r="A1065" s="4" t="s">
        <v>1778</v>
      </c>
      <c r="B1065" s="4" t="s">
        <v>6934</v>
      </c>
    </row>
    <row r="1066" spans="1:2" x14ac:dyDescent="0.25">
      <c r="A1066" s="4" t="s">
        <v>1779</v>
      </c>
      <c r="B1066" s="4" t="s">
        <v>6935</v>
      </c>
    </row>
    <row r="1067" spans="1:2" x14ac:dyDescent="0.25">
      <c r="A1067" s="4" t="s">
        <v>1780</v>
      </c>
      <c r="B1067" s="4" t="s">
        <v>6936</v>
      </c>
    </row>
    <row r="1068" spans="1:2" x14ac:dyDescent="0.25">
      <c r="A1068" s="4" t="s">
        <v>1781</v>
      </c>
      <c r="B1068" s="4" t="s">
        <v>6937</v>
      </c>
    </row>
    <row r="1069" spans="1:2" x14ac:dyDescent="0.25">
      <c r="A1069" s="4" t="s">
        <v>8468</v>
      </c>
      <c r="B1069" s="4" t="s">
        <v>6938</v>
      </c>
    </row>
    <row r="1070" spans="1:2" x14ac:dyDescent="0.25">
      <c r="A1070" s="4" t="s">
        <v>1782</v>
      </c>
      <c r="B1070" s="4" t="s">
        <v>6939</v>
      </c>
    </row>
    <row r="1071" spans="1:2" x14ac:dyDescent="0.25">
      <c r="A1071" s="4" t="s">
        <v>1783</v>
      </c>
      <c r="B1071" s="4" t="s">
        <v>6940</v>
      </c>
    </row>
    <row r="1072" spans="1:2" x14ac:dyDescent="0.25">
      <c r="A1072" s="4" t="s">
        <v>1784</v>
      </c>
      <c r="B1072" s="4" t="s">
        <v>6941</v>
      </c>
    </row>
    <row r="1073" spans="1:2" x14ac:dyDescent="0.25">
      <c r="A1073" s="4" t="s">
        <v>1785</v>
      </c>
      <c r="B1073" s="4" t="s">
        <v>6942</v>
      </c>
    </row>
    <row r="1074" spans="1:2" x14ac:dyDescent="0.25">
      <c r="A1074" s="4" t="s">
        <v>1786</v>
      </c>
      <c r="B1074" s="4" t="s">
        <v>8593</v>
      </c>
    </row>
    <row r="1075" spans="1:2" x14ac:dyDescent="0.25">
      <c r="A1075" s="4" t="s">
        <v>1787</v>
      </c>
      <c r="B1075" s="4" t="s">
        <v>6943</v>
      </c>
    </row>
    <row r="1076" spans="1:2" x14ac:dyDescent="0.25">
      <c r="A1076" s="4" t="s">
        <v>1788</v>
      </c>
      <c r="B1076" s="4" t="s">
        <v>6944</v>
      </c>
    </row>
    <row r="1077" spans="1:2" x14ac:dyDescent="0.25">
      <c r="A1077" s="4" t="s">
        <v>1789</v>
      </c>
      <c r="B1077" s="4" t="s">
        <v>6945</v>
      </c>
    </row>
    <row r="1078" spans="1:2" x14ac:dyDescent="0.25">
      <c r="A1078" s="4" t="s">
        <v>1790</v>
      </c>
      <c r="B1078" s="4" t="s">
        <v>6946</v>
      </c>
    </row>
    <row r="1079" spans="1:2" x14ac:dyDescent="0.25">
      <c r="A1079" s="4" t="s">
        <v>1791</v>
      </c>
      <c r="B1079" s="4" t="s">
        <v>6947</v>
      </c>
    </row>
    <row r="1080" spans="1:2" x14ac:dyDescent="0.25">
      <c r="A1080" s="4" t="s">
        <v>1792</v>
      </c>
      <c r="B1080" s="4" t="s">
        <v>6948</v>
      </c>
    </row>
    <row r="1081" spans="1:2" x14ac:dyDescent="0.25">
      <c r="A1081" s="4" t="s">
        <v>1793</v>
      </c>
      <c r="B1081" s="4" t="s">
        <v>6949</v>
      </c>
    </row>
    <row r="1082" spans="1:2" x14ac:dyDescent="0.25">
      <c r="A1082" s="4" t="s">
        <v>1794</v>
      </c>
      <c r="B1082" s="4" t="s">
        <v>6950</v>
      </c>
    </row>
    <row r="1083" spans="1:2" x14ac:dyDescent="0.25">
      <c r="A1083" s="4" t="s">
        <v>1795</v>
      </c>
      <c r="B1083" s="4" t="s">
        <v>6951</v>
      </c>
    </row>
    <row r="1084" spans="1:2" x14ac:dyDescent="0.25">
      <c r="A1084" s="4" t="s">
        <v>1796</v>
      </c>
      <c r="B1084" s="4" t="s">
        <v>6952</v>
      </c>
    </row>
    <row r="1085" spans="1:2" x14ac:dyDescent="0.25">
      <c r="A1085" s="4" t="s">
        <v>1797</v>
      </c>
      <c r="B1085" s="4" t="s">
        <v>6953</v>
      </c>
    </row>
    <row r="1086" spans="1:2" x14ac:dyDescent="0.25">
      <c r="A1086" s="4" t="s">
        <v>1798</v>
      </c>
      <c r="B1086" s="4" t="s">
        <v>6954</v>
      </c>
    </row>
    <row r="1087" spans="1:2" x14ac:dyDescent="0.25">
      <c r="A1087" s="4" t="s">
        <v>1799</v>
      </c>
      <c r="B1087" s="4" t="s">
        <v>6955</v>
      </c>
    </row>
    <row r="1088" spans="1:2" x14ac:dyDescent="0.25">
      <c r="A1088" s="4" t="s">
        <v>1800</v>
      </c>
      <c r="B1088" s="4" t="s">
        <v>6956</v>
      </c>
    </row>
    <row r="1089" spans="1:2" x14ac:dyDescent="0.25">
      <c r="A1089" s="4" t="s">
        <v>1801</v>
      </c>
      <c r="B1089" s="4" t="s">
        <v>6957</v>
      </c>
    </row>
    <row r="1090" spans="1:2" x14ac:dyDescent="0.25">
      <c r="A1090" s="4" t="s">
        <v>1802</v>
      </c>
      <c r="B1090" s="4" t="s">
        <v>6958</v>
      </c>
    </row>
    <row r="1091" spans="1:2" x14ac:dyDescent="0.25">
      <c r="A1091" s="4" t="s">
        <v>1803</v>
      </c>
      <c r="B1091" s="4" t="s">
        <v>6959</v>
      </c>
    </row>
    <row r="1092" spans="1:2" x14ac:dyDescent="0.25">
      <c r="A1092" s="4" t="s">
        <v>1804</v>
      </c>
      <c r="B1092" s="4" t="s">
        <v>6960</v>
      </c>
    </row>
    <row r="1093" spans="1:2" x14ac:dyDescent="0.25">
      <c r="A1093" s="4" t="s">
        <v>1805</v>
      </c>
      <c r="B1093" s="4" t="s">
        <v>6961</v>
      </c>
    </row>
    <row r="1094" spans="1:2" x14ac:dyDescent="0.25">
      <c r="A1094" s="4" t="s">
        <v>1806</v>
      </c>
      <c r="B1094" s="4" t="s">
        <v>6962</v>
      </c>
    </row>
    <row r="1095" spans="1:2" x14ac:dyDescent="0.25">
      <c r="A1095" s="4" t="s">
        <v>1807</v>
      </c>
      <c r="B1095" s="4" t="s">
        <v>6963</v>
      </c>
    </row>
    <row r="1096" spans="1:2" x14ac:dyDescent="0.25">
      <c r="A1096" s="4" t="s">
        <v>1808</v>
      </c>
      <c r="B1096" s="4" t="s">
        <v>6964</v>
      </c>
    </row>
    <row r="1097" spans="1:2" x14ac:dyDescent="0.25">
      <c r="A1097" s="4" t="s">
        <v>1809</v>
      </c>
      <c r="B1097" s="4" t="s">
        <v>6965</v>
      </c>
    </row>
    <row r="1098" spans="1:2" x14ac:dyDescent="0.25">
      <c r="A1098" s="4" t="s">
        <v>1810</v>
      </c>
      <c r="B1098" s="4" t="s">
        <v>6966</v>
      </c>
    </row>
    <row r="1099" spans="1:2" x14ac:dyDescent="0.25">
      <c r="A1099" s="4" t="s">
        <v>1811</v>
      </c>
      <c r="B1099" s="4" t="s">
        <v>6967</v>
      </c>
    </row>
    <row r="1100" spans="1:2" x14ac:dyDescent="0.25">
      <c r="A1100" s="4" t="s">
        <v>1812</v>
      </c>
      <c r="B1100" s="4" t="s">
        <v>8594</v>
      </c>
    </row>
    <row r="1101" spans="1:2" x14ac:dyDescent="0.25">
      <c r="A1101" s="4" t="s">
        <v>1813</v>
      </c>
      <c r="B1101" s="4" t="s">
        <v>6968</v>
      </c>
    </row>
    <row r="1102" spans="1:2" x14ac:dyDescent="0.25">
      <c r="A1102" s="4" t="s">
        <v>1814</v>
      </c>
      <c r="B1102" s="4" t="s">
        <v>6969</v>
      </c>
    </row>
    <row r="1103" spans="1:2" x14ac:dyDescent="0.25">
      <c r="A1103" s="4" t="s">
        <v>1815</v>
      </c>
      <c r="B1103" s="4" t="s">
        <v>6970</v>
      </c>
    </row>
    <row r="1104" spans="1:2" x14ac:dyDescent="0.25">
      <c r="A1104" s="4" t="s">
        <v>1816</v>
      </c>
      <c r="B1104" s="4" t="s">
        <v>6971</v>
      </c>
    </row>
    <row r="1105" spans="1:2" x14ac:dyDescent="0.25">
      <c r="A1105" s="4" t="s">
        <v>1817</v>
      </c>
      <c r="B1105" s="4" t="s">
        <v>6972</v>
      </c>
    </row>
    <row r="1106" spans="1:2" x14ac:dyDescent="0.25">
      <c r="A1106" s="4" t="s">
        <v>1818</v>
      </c>
      <c r="B1106" s="4" t="s">
        <v>6973</v>
      </c>
    </row>
    <row r="1107" spans="1:2" x14ac:dyDescent="0.25">
      <c r="A1107" s="4" t="s">
        <v>1819</v>
      </c>
      <c r="B1107" s="4" t="s">
        <v>6974</v>
      </c>
    </row>
    <row r="1108" spans="1:2" x14ac:dyDescent="0.25">
      <c r="A1108" s="4" t="s">
        <v>1820</v>
      </c>
      <c r="B1108" s="4" t="s">
        <v>6975</v>
      </c>
    </row>
    <row r="1109" spans="1:2" x14ac:dyDescent="0.25">
      <c r="A1109" s="4" t="s">
        <v>1821</v>
      </c>
      <c r="B1109" s="4" t="s">
        <v>6976</v>
      </c>
    </row>
    <row r="1110" spans="1:2" x14ac:dyDescent="0.25">
      <c r="A1110" s="4" t="s">
        <v>1822</v>
      </c>
      <c r="B1110" s="4" t="s">
        <v>6977</v>
      </c>
    </row>
    <row r="1111" spans="1:2" x14ac:dyDescent="0.25">
      <c r="A1111" s="4" t="s">
        <v>1823</v>
      </c>
      <c r="B1111" s="4" t="s">
        <v>6978</v>
      </c>
    </row>
    <row r="1112" spans="1:2" x14ac:dyDescent="0.25">
      <c r="A1112" s="4" t="s">
        <v>1824</v>
      </c>
      <c r="B1112" s="4" t="s">
        <v>6979</v>
      </c>
    </row>
    <row r="1113" spans="1:2" x14ac:dyDescent="0.25">
      <c r="A1113" s="4" t="s">
        <v>1825</v>
      </c>
      <c r="B1113" s="4" t="s">
        <v>6980</v>
      </c>
    </row>
    <row r="1114" spans="1:2" x14ac:dyDescent="0.25">
      <c r="A1114" s="4" t="s">
        <v>1826</v>
      </c>
      <c r="B1114" s="4" t="s">
        <v>6981</v>
      </c>
    </row>
    <row r="1115" spans="1:2" x14ac:dyDescent="0.25">
      <c r="A1115" s="4" t="s">
        <v>1827</v>
      </c>
      <c r="B1115" s="4" t="s">
        <v>6982</v>
      </c>
    </row>
    <row r="1116" spans="1:2" x14ac:dyDescent="0.25">
      <c r="A1116" s="4" t="s">
        <v>1828</v>
      </c>
      <c r="B1116" s="4" t="s">
        <v>6983</v>
      </c>
    </row>
    <row r="1117" spans="1:2" x14ac:dyDescent="0.25">
      <c r="A1117" s="4" t="s">
        <v>1829</v>
      </c>
      <c r="B1117" s="4" t="s">
        <v>6984</v>
      </c>
    </row>
    <row r="1118" spans="1:2" x14ac:dyDescent="0.25">
      <c r="A1118" s="4" t="s">
        <v>1830</v>
      </c>
      <c r="B1118" s="4" t="s">
        <v>6985</v>
      </c>
    </row>
    <row r="1119" spans="1:2" x14ac:dyDescent="0.25">
      <c r="A1119" s="4" t="s">
        <v>8469</v>
      </c>
      <c r="B1119" s="4" t="s">
        <v>6986</v>
      </c>
    </row>
    <row r="1120" spans="1:2" x14ac:dyDescent="0.25">
      <c r="A1120" s="4" t="s">
        <v>1831</v>
      </c>
      <c r="B1120" s="4" t="s">
        <v>6987</v>
      </c>
    </row>
    <row r="1121" spans="1:2" x14ac:dyDescent="0.25">
      <c r="A1121" s="4" t="s">
        <v>1832</v>
      </c>
      <c r="B1121" s="4" t="s">
        <v>6988</v>
      </c>
    </row>
    <row r="1122" spans="1:2" x14ac:dyDescent="0.25">
      <c r="A1122" s="4" t="s">
        <v>1833</v>
      </c>
      <c r="B1122" s="4" t="s">
        <v>6989</v>
      </c>
    </row>
    <row r="1123" spans="1:2" x14ac:dyDescent="0.25">
      <c r="A1123" s="4" t="s">
        <v>1834</v>
      </c>
      <c r="B1123" s="4" t="s">
        <v>6990</v>
      </c>
    </row>
    <row r="1124" spans="1:2" x14ac:dyDescent="0.25">
      <c r="A1124" s="4" t="s">
        <v>1835</v>
      </c>
      <c r="B1124" s="4" t="s">
        <v>6991</v>
      </c>
    </row>
    <row r="1125" spans="1:2" x14ac:dyDescent="0.25">
      <c r="A1125" s="4" t="s">
        <v>1836</v>
      </c>
      <c r="B1125" s="4" t="s">
        <v>6992</v>
      </c>
    </row>
    <row r="1126" spans="1:2" x14ac:dyDescent="0.25">
      <c r="A1126" s="4" t="s">
        <v>1837</v>
      </c>
      <c r="B1126" s="4" t="s">
        <v>6993</v>
      </c>
    </row>
    <row r="1127" spans="1:2" x14ac:dyDescent="0.25">
      <c r="A1127" s="4" t="s">
        <v>1838</v>
      </c>
      <c r="B1127" s="4" t="s">
        <v>6994</v>
      </c>
    </row>
    <row r="1128" spans="1:2" x14ac:dyDescent="0.25">
      <c r="A1128" s="4" t="s">
        <v>1839</v>
      </c>
      <c r="B1128" s="4" t="s">
        <v>6995</v>
      </c>
    </row>
    <row r="1129" spans="1:2" x14ac:dyDescent="0.25">
      <c r="A1129" s="4" t="s">
        <v>1840</v>
      </c>
      <c r="B1129" s="4" t="s">
        <v>6996</v>
      </c>
    </row>
    <row r="1130" spans="1:2" x14ac:dyDescent="0.25">
      <c r="A1130" s="4" t="s">
        <v>1841</v>
      </c>
      <c r="B1130" s="4" t="s">
        <v>6997</v>
      </c>
    </row>
    <row r="1131" spans="1:2" x14ac:dyDescent="0.25">
      <c r="A1131" s="4" t="s">
        <v>1842</v>
      </c>
      <c r="B1131" s="4" t="s">
        <v>6998</v>
      </c>
    </row>
    <row r="1132" spans="1:2" x14ac:dyDescent="0.25">
      <c r="A1132" s="4" t="s">
        <v>1843</v>
      </c>
      <c r="B1132" s="4" t="s">
        <v>6999</v>
      </c>
    </row>
    <row r="1133" spans="1:2" x14ac:dyDescent="0.25">
      <c r="A1133" s="4" t="s">
        <v>1844</v>
      </c>
      <c r="B1133" s="4" t="s">
        <v>7000</v>
      </c>
    </row>
    <row r="1134" spans="1:2" x14ac:dyDescent="0.25">
      <c r="A1134" s="4" t="s">
        <v>1845</v>
      </c>
      <c r="B1134" s="4" t="s">
        <v>7001</v>
      </c>
    </row>
    <row r="1135" spans="1:2" x14ac:dyDescent="0.25">
      <c r="A1135" s="4" t="s">
        <v>1846</v>
      </c>
      <c r="B1135" s="4" t="s">
        <v>7002</v>
      </c>
    </row>
    <row r="1136" spans="1:2" x14ac:dyDescent="0.25">
      <c r="A1136" s="4" t="s">
        <v>1847</v>
      </c>
      <c r="B1136" s="4" t="s">
        <v>7003</v>
      </c>
    </row>
    <row r="1137" spans="1:2" x14ac:dyDescent="0.25">
      <c r="A1137" s="4" t="s">
        <v>1848</v>
      </c>
      <c r="B1137" s="4" t="s">
        <v>7004</v>
      </c>
    </row>
    <row r="1138" spans="1:2" x14ac:dyDescent="0.25">
      <c r="A1138" s="4" t="s">
        <v>1849</v>
      </c>
      <c r="B1138" s="4" t="s">
        <v>7005</v>
      </c>
    </row>
    <row r="1139" spans="1:2" x14ac:dyDescent="0.25">
      <c r="A1139" s="4" t="s">
        <v>1850</v>
      </c>
      <c r="B1139" s="4" t="s">
        <v>7006</v>
      </c>
    </row>
    <row r="1140" spans="1:2" x14ac:dyDescent="0.25">
      <c r="A1140" s="4" t="s">
        <v>1851</v>
      </c>
      <c r="B1140" s="4" t="s">
        <v>7007</v>
      </c>
    </row>
    <row r="1141" spans="1:2" x14ac:dyDescent="0.25">
      <c r="A1141" s="4" t="s">
        <v>1852</v>
      </c>
      <c r="B1141" s="4" t="s">
        <v>7008</v>
      </c>
    </row>
    <row r="1142" spans="1:2" x14ac:dyDescent="0.25">
      <c r="A1142" s="4" t="s">
        <v>1853</v>
      </c>
      <c r="B1142" s="4" t="s">
        <v>7009</v>
      </c>
    </row>
    <row r="1143" spans="1:2" x14ac:dyDescent="0.25">
      <c r="A1143" s="4" t="s">
        <v>1854</v>
      </c>
      <c r="B1143" s="4" t="s">
        <v>7010</v>
      </c>
    </row>
    <row r="1144" spans="1:2" x14ac:dyDescent="0.25">
      <c r="A1144" s="4" t="s">
        <v>1855</v>
      </c>
      <c r="B1144" s="4" t="s">
        <v>7011</v>
      </c>
    </row>
    <row r="1145" spans="1:2" x14ac:dyDescent="0.25">
      <c r="A1145" s="4" t="s">
        <v>1856</v>
      </c>
      <c r="B1145" s="4" t="s">
        <v>7012</v>
      </c>
    </row>
    <row r="1146" spans="1:2" x14ac:dyDescent="0.25">
      <c r="A1146" s="4" t="s">
        <v>1857</v>
      </c>
      <c r="B1146" s="4" t="s">
        <v>7013</v>
      </c>
    </row>
    <row r="1147" spans="1:2" x14ac:dyDescent="0.25">
      <c r="A1147" s="4" t="s">
        <v>1858</v>
      </c>
      <c r="B1147" s="4" t="s">
        <v>7014</v>
      </c>
    </row>
    <row r="1148" spans="1:2" x14ac:dyDescent="0.25">
      <c r="A1148" s="4" t="s">
        <v>1859</v>
      </c>
      <c r="B1148" s="4" t="s">
        <v>7015</v>
      </c>
    </row>
    <row r="1149" spans="1:2" x14ac:dyDescent="0.25">
      <c r="A1149" s="4" t="s">
        <v>1860</v>
      </c>
      <c r="B1149" s="4" t="s">
        <v>7016</v>
      </c>
    </row>
    <row r="1150" spans="1:2" x14ac:dyDescent="0.25">
      <c r="A1150" s="4" t="s">
        <v>1861</v>
      </c>
      <c r="B1150" s="4" t="s">
        <v>7017</v>
      </c>
    </row>
    <row r="1151" spans="1:2" x14ac:dyDescent="0.25">
      <c r="A1151" s="4" t="s">
        <v>1862</v>
      </c>
      <c r="B1151" s="4" t="s">
        <v>7018</v>
      </c>
    </row>
    <row r="1152" spans="1:2" x14ac:dyDescent="0.25">
      <c r="A1152" s="4" t="s">
        <v>1863</v>
      </c>
      <c r="B1152" s="4" t="s">
        <v>7019</v>
      </c>
    </row>
    <row r="1153" spans="1:2" x14ac:dyDescent="0.25">
      <c r="A1153" s="4" t="s">
        <v>1864</v>
      </c>
      <c r="B1153" s="4" t="s">
        <v>7020</v>
      </c>
    </row>
    <row r="1154" spans="1:2" x14ac:dyDescent="0.25">
      <c r="A1154" s="4" t="s">
        <v>1865</v>
      </c>
      <c r="B1154" s="4" t="s">
        <v>7021</v>
      </c>
    </row>
    <row r="1155" spans="1:2" x14ac:dyDescent="0.25">
      <c r="A1155" s="4" t="s">
        <v>1866</v>
      </c>
      <c r="B1155" s="4" t="s">
        <v>7022</v>
      </c>
    </row>
    <row r="1156" spans="1:2" x14ac:dyDescent="0.25">
      <c r="A1156" s="4" t="s">
        <v>1867</v>
      </c>
      <c r="B1156" s="4" t="s">
        <v>7023</v>
      </c>
    </row>
    <row r="1157" spans="1:2" x14ac:dyDescent="0.25">
      <c r="A1157" s="4" t="s">
        <v>1868</v>
      </c>
      <c r="B1157" s="4" t="s">
        <v>7024</v>
      </c>
    </row>
    <row r="1158" spans="1:2" x14ac:dyDescent="0.25">
      <c r="A1158" s="4" t="s">
        <v>1869</v>
      </c>
      <c r="B1158" s="4" t="s">
        <v>7025</v>
      </c>
    </row>
    <row r="1159" spans="1:2" x14ac:dyDescent="0.25">
      <c r="A1159" s="4" t="s">
        <v>1870</v>
      </c>
      <c r="B1159" s="4" t="s">
        <v>7026</v>
      </c>
    </row>
    <row r="1160" spans="1:2" x14ac:dyDescent="0.25">
      <c r="A1160" s="4" t="s">
        <v>1871</v>
      </c>
      <c r="B1160" s="4" t="s">
        <v>7027</v>
      </c>
    </row>
    <row r="1161" spans="1:2" x14ac:dyDescent="0.25">
      <c r="A1161" s="4" t="s">
        <v>1872</v>
      </c>
      <c r="B1161" s="4" t="s">
        <v>7028</v>
      </c>
    </row>
    <row r="1162" spans="1:2" x14ac:dyDescent="0.25">
      <c r="A1162" s="4" t="s">
        <v>1873</v>
      </c>
      <c r="B1162" s="4" t="s">
        <v>7029</v>
      </c>
    </row>
    <row r="1163" spans="1:2" x14ac:dyDescent="0.25">
      <c r="A1163" s="4" t="s">
        <v>1874</v>
      </c>
      <c r="B1163" s="4" t="s">
        <v>7030</v>
      </c>
    </row>
    <row r="1164" spans="1:2" x14ac:dyDescent="0.25">
      <c r="A1164" s="4" t="s">
        <v>1875</v>
      </c>
      <c r="B1164" s="4" t="s">
        <v>7031</v>
      </c>
    </row>
    <row r="1165" spans="1:2" x14ac:dyDescent="0.25">
      <c r="A1165" s="4" t="s">
        <v>1876</v>
      </c>
      <c r="B1165" s="4" t="s">
        <v>7032</v>
      </c>
    </row>
    <row r="1166" spans="1:2" x14ac:dyDescent="0.25">
      <c r="A1166" s="4" t="s">
        <v>1877</v>
      </c>
      <c r="B1166" s="4" t="s">
        <v>7033</v>
      </c>
    </row>
    <row r="1167" spans="1:2" x14ac:dyDescent="0.25">
      <c r="A1167" s="4" t="s">
        <v>1878</v>
      </c>
      <c r="B1167" s="4" t="s">
        <v>7034</v>
      </c>
    </row>
    <row r="1168" spans="1:2" x14ac:dyDescent="0.25">
      <c r="A1168" s="4" t="s">
        <v>1879</v>
      </c>
      <c r="B1168" s="4" t="s">
        <v>7035</v>
      </c>
    </row>
    <row r="1169" spans="1:2" x14ac:dyDescent="0.25">
      <c r="A1169" s="4" t="s">
        <v>1880</v>
      </c>
      <c r="B1169" s="4" t="s">
        <v>7036</v>
      </c>
    </row>
    <row r="1170" spans="1:2" x14ac:dyDescent="0.25">
      <c r="A1170" s="4" t="s">
        <v>1881</v>
      </c>
      <c r="B1170" s="4" t="s">
        <v>7037</v>
      </c>
    </row>
    <row r="1171" spans="1:2" x14ac:dyDescent="0.25">
      <c r="A1171" s="4" t="s">
        <v>1882</v>
      </c>
      <c r="B1171" s="4" t="s">
        <v>7038</v>
      </c>
    </row>
    <row r="1172" spans="1:2" x14ac:dyDescent="0.25">
      <c r="A1172" s="4" t="s">
        <v>1883</v>
      </c>
      <c r="B1172" s="4" t="s">
        <v>7039</v>
      </c>
    </row>
    <row r="1173" spans="1:2" x14ac:dyDescent="0.25">
      <c r="A1173" s="4" t="s">
        <v>1884</v>
      </c>
      <c r="B1173" s="4" t="s">
        <v>7040</v>
      </c>
    </row>
    <row r="1174" spans="1:2" x14ac:dyDescent="0.25">
      <c r="A1174" s="4" t="s">
        <v>1885</v>
      </c>
      <c r="B1174" s="4" t="s">
        <v>7041</v>
      </c>
    </row>
    <row r="1175" spans="1:2" x14ac:dyDescent="0.25">
      <c r="A1175" s="4" t="s">
        <v>1886</v>
      </c>
      <c r="B1175" s="4" t="s">
        <v>7042</v>
      </c>
    </row>
    <row r="1176" spans="1:2" x14ac:dyDescent="0.25">
      <c r="A1176" s="4" t="s">
        <v>1887</v>
      </c>
      <c r="B1176" s="4" t="s">
        <v>7043</v>
      </c>
    </row>
    <row r="1177" spans="1:2" x14ac:dyDescent="0.25">
      <c r="A1177" s="4" t="s">
        <v>1888</v>
      </c>
      <c r="B1177" s="4" t="s">
        <v>8595</v>
      </c>
    </row>
    <row r="1178" spans="1:2" x14ac:dyDescent="0.25">
      <c r="A1178" s="4" t="s">
        <v>1889</v>
      </c>
      <c r="B1178" s="4" t="s">
        <v>7044</v>
      </c>
    </row>
    <row r="1179" spans="1:2" x14ac:dyDescent="0.25">
      <c r="A1179" s="4" t="s">
        <v>1890</v>
      </c>
      <c r="B1179" s="4" t="s">
        <v>7045</v>
      </c>
    </row>
    <row r="1180" spans="1:2" x14ac:dyDescent="0.25">
      <c r="A1180" s="4" t="s">
        <v>1891</v>
      </c>
      <c r="B1180" s="4" t="s">
        <v>7046</v>
      </c>
    </row>
    <row r="1181" spans="1:2" x14ac:dyDescent="0.25">
      <c r="A1181" s="4" t="s">
        <v>1892</v>
      </c>
      <c r="B1181" s="4" t="s">
        <v>7047</v>
      </c>
    </row>
    <row r="1182" spans="1:2" x14ac:dyDescent="0.25">
      <c r="A1182" s="4" t="s">
        <v>1893</v>
      </c>
      <c r="B1182" s="4" t="s">
        <v>7048</v>
      </c>
    </row>
    <row r="1183" spans="1:2" x14ac:dyDescent="0.25">
      <c r="A1183" s="4" t="s">
        <v>1894</v>
      </c>
      <c r="B1183" s="4" t="s">
        <v>7049</v>
      </c>
    </row>
    <row r="1184" spans="1:2" x14ac:dyDescent="0.25">
      <c r="A1184" s="4" t="s">
        <v>1895</v>
      </c>
      <c r="B1184" s="4" t="s">
        <v>7050</v>
      </c>
    </row>
    <row r="1185" spans="1:2" x14ac:dyDescent="0.25">
      <c r="A1185" s="4" t="s">
        <v>1896</v>
      </c>
      <c r="B1185" s="4" t="s">
        <v>7051</v>
      </c>
    </row>
    <row r="1186" spans="1:2" x14ac:dyDescent="0.25">
      <c r="A1186" s="4" t="s">
        <v>1897</v>
      </c>
      <c r="B1186" s="4" t="s">
        <v>7052</v>
      </c>
    </row>
    <row r="1187" spans="1:2" x14ac:dyDescent="0.25">
      <c r="A1187" s="4" t="s">
        <v>1898</v>
      </c>
      <c r="B1187" s="4" t="s">
        <v>7053</v>
      </c>
    </row>
    <row r="1188" spans="1:2" x14ac:dyDescent="0.25">
      <c r="A1188" s="4" t="s">
        <v>1899</v>
      </c>
      <c r="B1188" s="4" t="s">
        <v>7054</v>
      </c>
    </row>
    <row r="1189" spans="1:2" x14ac:dyDescent="0.25">
      <c r="A1189" s="4" t="s">
        <v>1900</v>
      </c>
      <c r="B1189" s="4" t="s">
        <v>7055</v>
      </c>
    </row>
    <row r="1190" spans="1:2" x14ac:dyDescent="0.25">
      <c r="A1190" s="4" t="s">
        <v>1901</v>
      </c>
      <c r="B1190" s="4" t="s">
        <v>7056</v>
      </c>
    </row>
    <row r="1191" spans="1:2" x14ac:dyDescent="0.25">
      <c r="A1191" s="4" t="s">
        <v>1902</v>
      </c>
      <c r="B1191" s="4" t="s">
        <v>7057</v>
      </c>
    </row>
    <row r="1192" spans="1:2" x14ac:dyDescent="0.25">
      <c r="A1192" s="4" t="s">
        <v>1903</v>
      </c>
      <c r="B1192" s="4" t="s">
        <v>7058</v>
      </c>
    </row>
    <row r="1193" spans="1:2" x14ac:dyDescent="0.25">
      <c r="A1193" s="4" t="s">
        <v>1904</v>
      </c>
      <c r="B1193" s="4" t="s">
        <v>7059</v>
      </c>
    </row>
    <row r="1194" spans="1:2" x14ac:dyDescent="0.25">
      <c r="A1194" s="4" t="s">
        <v>1905</v>
      </c>
      <c r="B1194" s="4" t="s">
        <v>7060</v>
      </c>
    </row>
    <row r="1195" spans="1:2" x14ac:dyDescent="0.25">
      <c r="A1195" s="4" t="s">
        <v>1906</v>
      </c>
      <c r="B1195" s="4" t="s">
        <v>7061</v>
      </c>
    </row>
    <row r="1196" spans="1:2" x14ac:dyDescent="0.25">
      <c r="A1196" s="4" t="s">
        <v>1907</v>
      </c>
      <c r="B1196" s="4" t="s">
        <v>7062</v>
      </c>
    </row>
    <row r="1197" spans="1:2" x14ac:dyDescent="0.25">
      <c r="A1197" s="4" t="s">
        <v>1908</v>
      </c>
      <c r="B1197" s="4" t="s">
        <v>7063</v>
      </c>
    </row>
    <row r="1198" spans="1:2" x14ac:dyDescent="0.25">
      <c r="A1198" s="4" t="s">
        <v>1909</v>
      </c>
      <c r="B1198" s="4" t="s">
        <v>7064</v>
      </c>
    </row>
    <row r="1199" spans="1:2" x14ac:dyDescent="0.25">
      <c r="A1199" s="4" t="s">
        <v>1910</v>
      </c>
      <c r="B1199" s="4" t="s">
        <v>7065</v>
      </c>
    </row>
    <row r="1200" spans="1:2" x14ac:dyDescent="0.25">
      <c r="A1200" s="4" t="s">
        <v>1911</v>
      </c>
      <c r="B1200" s="4" t="s">
        <v>7066</v>
      </c>
    </row>
    <row r="1201" spans="1:2" x14ac:dyDescent="0.25">
      <c r="A1201" s="4" t="s">
        <v>1912</v>
      </c>
      <c r="B1201" s="4" t="s">
        <v>7067</v>
      </c>
    </row>
    <row r="1202" spans="1:2" x14ac:dyDescent="0.25">
      <c r="A1202" s="4" t="s">
        <v>1913</v>
      </c>
      <c r="B1202" s="4" t="s">
        <v>7068</v>
      </c>
    </row>
    <row r="1203" spans="1:2" x14ac:dyDescent="0.25">
      <c r="A1203" s="4" t="s">
        <v>1914</v>
      </c>
      <c r="B1203" s="4" t="s">
        <v>7069</v>
      </c>
    </row>
    <row r="1204" spans="1:2" x14ac:dyDescent="0.25">
      <c r="A1204" s="4" t="s">
        <v>1915</v>
      </c>
      <c r="B1204" s="4" t="s">
        <v>7070</v>
      </c>
    </row>
    <row r="1205" spans="1:2" x14ac:dyDescent="0.25">
      <c r="A1205" s="4" t="s">
        <v>1916</v>
      </c>
      <c r="B1205" s="4" t="s">
        <v>7071</v>
      </c>
    </row>
    <row r="1206" spans="1:2" x14ac:dyDescent="0.25">
      <c r="A1206" s="4" t="s">
        <v>1917</v>
      </c>
      <c r="B1206" s="4" t="s">
        <v>7072</v>
      </c>
    </row>
    <row r="1207" spans="1:2" x14ac:dyDescent="0.25">
      <c r="A1207" s="4" t="s">
        <v>1918</v>
      </c>
      <c r="B1207" s="4" t="s">
        <v>7073</v>
      </c>
    </row>
    <row r="1208" spans="1:2" x14ac:dyDescent="0.25">
      <c r="A1208" s="4" t="s">
        <v>1919</v>
      </c>
      <c r="B1208" s="4" t="s">
        <v>7074</v>
      </c>
    </row>
    <row r="1209" spans="1:2" x14ac:dyDescent="0.25">
      <c r="A1209" s="4" t="s">
        <v>1920</v>
      </c>
      <c r="B1209" s="4" t="s">
        <v>7075</v>
      </c>
    </row>
    <row r="1210" spans="1:2" x14ac:dyDescent="0.25">
      <c r="A1210" s="4" t="s">
        <v>8470</v>
      </c>
      <c r="B1210" s="4" t="s">
        <v>7076</v>
      </c>
    </row>
    <row r="1211" spans="1:2" x14ac:dyDescent="0.25">
      <c r="A1211" s="4" t="s">
        <v>1921</v>
      </c>
      <c r="B1211" s="4" t="s">
        <v>8596</v>
      </c>
    </row>
    <row r="1212" spans="1:2" x14ac:dyDescent="0.25">
      <c r="A1212" s="4" t="s">
        <v>1922</v>
      </c>
      <c r="B1212" s="4" t="s">
        <v>7077</v>
      </c>
    </row>
    <row r="1213" spans="1:2" x14ac:dyDescent="0.25">
      <c r="A1213" s="4" t="s">
        <v>1923</v>
      </c>
      <c r="B1213" s="4" t="s">
        <v>7078</v>
      </c>
    </row>
    <row r="1214" spans="1:2" x14ac:dyDescent="0.25">
      <c r="A1214" s="4" t="s">
        <v>1924</v>
      </c>
      <c r="B1214" s="4" t="s">
        <v>7079</v>
      </c>
    </row>
    <row r="1215" spans="1:2" x14ac:dyDescent="0.25">
      <c r="A1215" s="4" t="s">
        <v>1925</v>
      </c>
      <c r="B1215" s="4" t="s">
        <v>7080</v>
      </c>
    </row>
    <row r="1216" spans="1:2" x14ac:dyDescent="0.25">
      <c r="A1216" s="4" t="s">
        <v>1926</v>
      </c>
      <c r="B1216" s="4" t="s">
        <v>7081</v>
      </c>
    </row>
    <row r="1217" spans="1:2" x14ac:dyDescent="0.25">
      <c r="A1217" s="4" t="s">
        <v>1927</v>
      </c>
      <c r="B1217" s="4" t="s">
        <v>7082</v>
      </c>
    </row>
    <row r="1218" spans="1:2" x14ac:dyDescent="0.25">
      <c r="A1218" s="4" t="s">
        <v>1928</v>
      </c>
      <c r="B1218" s="4" t="s">
        <v>7083</v>
      </c>
    </row>
    <row r="1219" spans="1:2" x14ac:dyDescent="0.25">
      <c r="A1219" s="4" t="s">
        <v>1929</v>
      </c>
      <c r="B1219" s="4" t="s">
        <v>7084</v>
      </c>
    </row>
    <row r="1220" spans="1:2" x14ac:dyDescent="0.25">
      <c r="A1220" s="4" t="s">
        <v>1930</v>
      </c>
      <c r="B1220" s="4" t="s">
        <v>7085</v>
      </c>
    </row>
    <row r="1221" spans="1:2" x14ac:dyDescent="0.25">
      <c r="A1221" s="4" t="s">
        <v>1931</v>
      </c>
      <c r="B1221" s="4" t="s">
        <v>7086</v>
      </c>
    </row>
    <row r="1222" spans="1:2" x14ac:dyDescent="0.25">
      <c r="A1222" s="4" t="s">
        <v>1932</v>
      </c>
      <c r="B1222" s="4" t="s">
        <v>7087</v>
      </c>
    </row>
    <row r="1223" spans="1:2" x14ac:dyDescent="0.25">
      <c r="A1223" s="4" t="s">
        <v>1933</v>
      </c>
      <c r="B1223" s="4" t="s">
        <v>7088</v>
      </c>
    </row>
    <row r="1224" spans="1:2" x14ac:dyDescent="0.25">
      <c r="A1224" s="4" t="s">
        <v>1934</v>
      </c>
      <c r="B1224" s="4" t="s">
        <v>7089</v>
      </c>
    </row>
    <row r="1225" spans="1:2" x14ac:dyDescent="0.25">
      <c r="A1225" s="4" t="s">
        <v>1935</v>
      </c>
      <c r="B1225" s="4" t="s">
        <v>7090</v>
      </c>
    </row>
    <row r="1226" spans="1:2" x14ac:dyDescent="0.25">
      <c r="A1226" s="4" t="s">
        <v>1936</v>
      </c>
      <c r="B1226" s="4" t="s">
        <v>7091</v>
      </c>
    </row>
    <row r="1227" spans="1:2" x14ac:dyDescent="0.25">
      <c r="A1227" s="4" t="s">
        <v>1937</v>
      </c>
      <c r="B1227" s="4" t="s">
        <v>7092</v>
      </c>
    </row>
    <row r="1228" spans="1:2" x14ac:dyDescent="0.25">
      <c r="A1228" s="4" t="s">
        <v>1938</v>
      </c>
      <c r="B1228" s="4" t="s">
        <v>7093</v>
      </c>
    </row>
    <row r="1229" spans="1:2" x14ac:dyDescent="0.25">
      <c r="A1229" s="4" t="s">
        <v>1939</v>
      </c>
      <c r="B1229" s="4" t="s">
        <v>7094</v>
      </c>
    </row>
    <row r="1230" spans="1:2" x14ac:dyDescent="0.25">
      <c r="A1230" s="4" t="s">
        <v>1940</v>
      </c>
      <c r="B1230" s="4" t="s">
        <v>7095</v>
      </c>
    </row>
    <row r="1231" spans="1:2" x14ac:dyDescent="0.25">
      <c r="A1231" s="4" t="s">
        <v>1941</v>
      </c>
      <c r="B1231" s="4" t="s">
        <v>7096</v>
      </c>
    </row>
    <row r="1232" spans="1:2" x14ac:dyDescent="0.25">
      <c r="A1232" s="4" t="s">
        <v>1942</v>
      </c>
      <c r="B1232" s="4" t="s">
        <v>7097</v>
      </c>
    </row>
    <row r="1233" spans="1:2" x14ac:dyDescent="0.25">
      <c r="A1233" s="4" t="s">
        <v>1943</v>
      </c>
      <c r="B1233" s="4" t="s">
        <v>7098</v>
      </c>
    </row>
    <row r="1234" spans="1:2" x14ac:dyDescent="0.25">
      <c r="A1234" s="4" t="s">
        <v>1944</v>
      </c>
      <c r="B1234" s="4" t="s">
        <v>7099</v>
      </c>
    </row>
    <row r="1235" spans="1:2" x14ac:dyDescent="0.25">
      <c r="A1235" s="4" t="s">
        <v>1945</v>
      </c>
      <c r="B1235" s="4" t="s">
        <v>7100</v>
      </c>
    </row>
    <row r="1236" spans="1:2" x14ac:dyDescent="0.25">
      <c r="A1236" s="4" t="s">
        <v>1946</v>
      </c>
      <c r="B1236" s="4" t="s">
        <v>7101</v>
      </c>
    </row>
    <row r="1237" spans="1:2" x14ac:dyDescent="0.25">
      <c r="A1237" s="4" t="s">
        <v>1947</v>
      </c>
      <c r="B1237" s="4" t="s">
        <v>7102</v>
      </c>
    </row>
    <row r="1238" spans="1:2" x14ac:dyDescent="0.25">
      <c r="A1238" s="4" t="s">
        <v>1948</v>
      </c>
      <c r="B1238" s="4" t="s">
        <v>7103</v>
      </c>
    </row>
    <row r="1239" spans="1:2" x14ac:dyDescent="0.25">
      <c r="A1239" s="4" t="s">
        <v>1949</v>
      </c>
      <c r="B1239" s="4" t="s">
        <v>7104</v>
      </c>
    </row>
    <row r="1240" spans="1:2" x14ac:dyDescent="0.25">
      <c r="A1240" s="4" t="s">
        <v>1950</v>
      </c>
      <c r="B1240" s="4" t="s">
        <v>7105</v>
      </c>
    </row>
    <row r="1241" spans="1:2" x14ac:dyDescent="0.25">
      <c r="A1241" s="4" t="s">
        <v>1951</v>
      </c>
      <c r="B1241" s="4" t="s">
        <v>7106</v>
      </c>
    </row>
    <row r="1242" spans="1:2" x14ac:dyDescent="0.25">
      <c r="A1242" s="4" t="s">
        <v>1952</v>
      </c>
      <c r="B1242" s="4" t="s">
        <v>7107</v>
      </c>
    </row>
    <row r="1243" spans="1:2" x14ac:dyDescent="0.25">
      <c r="A1243" s="4" t="s">
        <v>1953</v>
      </c>
      <c r="B1243" s="4" t="s">
        <v>7108</v>
      </c>
    </row>
    <row r="1244" spans="1:2" x14ac:dyDescent="0.25">
      <c r="A1244" s="4" t="s">
        <v>1954</v>
      </c>
      <c r="B1244" s="4" t="s">
        <v>7109</v>
      </c>
    </row>
    <row r="1245" spans="1:2" x14ac:dyDescent="0.25">
      <c r="A1245" s="4" t="s">
        <v>1955</v>
      </c>
      <c r="B1245" s="4" t="s">
        <v>7110</v>
      </c>
    </row>
    <row r="1246" spans="1:2" x14ac:dyDescent="0.25">
      <c r="A1246" s="4" t="s">
        <v>1956</v>
      </c>
      <c r="B1246" s="4" t="s">
        <v>7111</v>
      </c>
    </row>
    <row r="1247" spans="1:2" x14ac:dyDescent="0.25">
      <c r="A1247" s="4" t="s">
        <v>1957</v>
      </c>
      <c r="B1247" s="4" t="s">
        <v>7112</v>
      </c>
    </row>
    <row r="1248" spans="1:2" x14ac:dyDescent="0.25">
      <c r="A1248" s="4" t="s">
        <v>1958</v>
      </c>
      <c r="B1248" s="4" t="s">
        <v>7113</v>
      </c>
    </row>
    <row r="1249" spans="1:2" x14ac:dyDescent="0.25">
      <c r="A1249" s="4" t="s">
        <v>1959</v>
      </c>
      <c r="B1249" s="4" t="s">
        <v>7114</v>
      </c>
    </row>
    <row r="1250" spans="1:2" x14ac:dyDescent="0.25">
      <c r="A1250" s="4" t="s">
        <v>1960</v>
      </c>
      <c r="B1250" s="4" t="s">
        <v>7115</v>
      </c>
    </row>
    <row r="1251" spans="1:2" x14ac:dyDescent="0.25">
      <c r="A1251" s="4" t="s">
        <v>1961</v>
      </c>
      <c r="B1251" s="4" t="s">
        <v>7116</v>
      </c>
    </row>
    <row r="1252" spans="1:2" x14ac:dyDescent="0.25">
      <c r="A1252" s="4" t="s">
        <v>1962</v>
      </c>
      <c r="B1252" s="4" t="s">
        <v>7117</v>
      </c>
    </row>
    <row r="1253" spans="1:2" x14ac:dyDescent="0.25">
      <c r="A1253" s="4" t="s">
        <v>1963</v>
      </c>
      <c r="B1253" s="4" t="s">
        <v>7118</v>
      </c>
    </row>
    <row r="1254" spans="1:2" x14ac:dyDescent="0.25">
      <c r="A1254" s="4" t="s">
        <v>1964</v>
      </c>
      <c r="B1254" s="4" t="s">
        <v>7119</v>
      </c>
    </row>
    <row r="1255" spans="1:2" x14ac:dyDescent="0.25">
      <c r="A1255" s="4" t="s">
        <v>1965</v>
      </c>
      <c r="B1255" s="4" t="s">
        <v>7120</v>
      </c>
    </row>
    <row r="1256" spans="1:2" x14ac:dyDescent="0.25">
      <c r="A1256" s="4" t="s">
        <v>1966</v>
      </c>
      <c r="B1256" s="4" t="s">
        <v>7121</v>
      </c>
    </row>
    <row r="1257" spans="1:2" x14ac:dyDescent="0.25">
      <c r="A1257" s="4" t="s">
        <v>1967</v>
      </c>
      <c r="B1257" s="4" t="s">
        <v>7122</v>
      </c>
    </row>
    <row r="1258" spans="1:2" x14ac:dyDescent="0.25">
      <c r="A1258" s="4" t="s">
        <v>1968</v>
      </c>
      <c r="B1258" s="4" t="s">
        <v>7123</v>
      </c>
    </row>
    <row r="1259" spans="1:2" x14ac:dyDescent="0.25">
      <c r="A1259" s="4" t="s">
        <v>1969</v>
      </c>
      <c r="B1259" s="4" t="s">
        <v>7124</v>
      </c>
    </row>
    <row r="1260" spans="1:2" x14ac:dyDescent="0.25">
      <c r="A1260" s="4" t="s">
        <v>1970</v>
      </c>
      <c r="B1260" s="4" t="s">
        <v>7125</v>
      </c>
    </row>
    <row r="1261" spans="1:2" x14ac:dyDescent="0.25">
      <c r="A1261" s="4" t="s">
        <v>1971</v>
      </c>
      <c r="B1261" s="4" t="s">
        <v>7126</v>
      </c>
    </row>
    <row r="1262" spans="1:2" x14ac:dyDescent="0.25">
      <c r="A1262" s="4" t="s">
        <v>1972</v>
      </c>
      <c r="B1262" s="4" t="s">
        <v>7127</v>
      </c>
    </row>
    <row r="1263" spans="1:2" x14ac:dyDescent="0.25">
      <c r="A1263" s="4" t="s">
        <v>1973</v>
      </c>
      <c r="B1263" s="4" t="s">
        <v>7128</v>
      </c>
    </row>
    <row r="1264" spans="1:2" x14ac:dyDescent="0.25">
      <c r="A1264" s="4" t="s">
        <v>1974</v>
      </c>
      <c r="B1264" s="4" t="s">
        <v>7129</v>
      </c>
    </row>
    <row r="1265" spans="1:2" x14ac:dyDescent="0.25">
      <c r="A1265" s="4" t="s">
        <v>1975</v>
      </c>
      <c r="B1265" s="4" t="s">
        <v>7130</v>
      </c>
    </row>
    <row r="1266" spans="1:2" x14ac:dyDescent="0.25">
      <c r="A1266" s="4" t="s">
        <v>1976</v>
      </c>
      <c r="B1266" s="4" t="s">
        <v>7131</v>
      </c>
    </row>
    <row r="1267" spans="1:2" x14ac:dyDescent="0.25">
      <c r="A1267" s="4" t="s">
        <v>1977</v>
      </c>
      <c r="B1267" s="4" t="s">
        <v>7132</v>
      </c>
    </row>
    <row r="1268" spans="1:2" x14ac:dyDescent="0.25">
      <c r="A1268" s="4" t="s">
        <v>1978</v>
      </c>
      <c r="B1268" s="4" t="s">
        <v>7133</v>
      </c>
    </row>
    <row r="1269" spans="1:2" x14ac:dyDescent="0.25">
      <c r="A1269" s="4" t="s">
        <v>1979</v>
      </c>
      <c r="B1269" s="4" t="s">
        <v>7134</v>
      </c>
    </row>
    <row r="1270" spans="1:2" x14ac:dyDescent="0.25">
      <c r="A1270" s="4" t="s">
        <v>1980</v>
      </c>
      <c r="B1270" s="4" t="s">
        <v>7135</v>
      </c>
    </row>
    <row r="1271" spans="1:2" x14ac:dyDescent="0.25">
      <c r="A1271" s="4" t="s">
        <v>1981</v>
      </c>
      <c r="B1271" s="4" t="s">
        <v>7136</v>
      </c>
    </row>
    <row r="1272" spans="1:2" x14ac:dyDescent="0.25">
      <c r="A1272" s="4" t="s">
        <v>1982</v>
      </c>
      <c r="B1272" s="4" t="s">
        <v>7137</v>
      </c>
    </row>
    <row r="1273" spans="1:2" x14ac:dyDescent="0.25">
      <c r="A1273" s="4" t="s">
        <v>1983</v>
      </c>
      <c r="B1273" s="4" t="s">
        <v>7138</v>
      </c>
    </row>
    <row r="1274" spans="1:2" x14ac:dyDescent="0.25">
      <c r="A1274" s="4" t="s">
        <v>1984</v>
      </c>
      <c r="B1274" s="4" t="s">
        <v>7139</v>
      </c>
    </row>
    <row r="1275" spans="1:2" x14ac:dyDescent="0.25">
      <c r="A1275" s="4" t="s">
        <v>1985</v>
      </c>
      <c r="B1275" s="4" t="s">
        <v>7140</v>
      </c>
    </row>
    <row r="1276" spans="1:2" x14ac:dyDescent="0.25">
      <c r="A1276" s="4" t="s">
        <v>1986</v>
      </c>
      <c r="B1276" s="4" t="s">
        <v>7141</v>
      </c>
    </row>
    <row r="1277" spans="1:2" x14ac:dyDescent="0.25">
      <c r="A1277" s="4" t="s">
        <v>1987</v>
      </c>
      <c r="B1277" s="4" t="s">
        <v>7142</v>
      </c>
    </row>
    <row r="1278" spans="1:2" x14ac:dyDescent="0.25">
      <c r="A1278" s="4" t="s">
        <v>1988</v>
      </c>
      <c r="B1278" s="4" t="s">
        <v>7143</v>
      </c>
    </row>
    <row r="1279" spans="1:2" x14ac:dyDescent="0.25">
      <c r="A1279" s="4" t="s">
        <v>1989</v>
      </c>
      <c r="B1279" s="4" t="s">
        <v>7144</v>
      </c>
    </row>
    <row r="1280" spans="1:2" x14ac:dyDescent="0.25">
      <c r="A1280" s="4" t="s">
        <v>1990</v>
      </c>
      <c r="B1280" s="4" t="s">
        <v>7145</v>
      </c>
    </row>
    <row r="1281" spans="1:2" x14ac:dyDescent="0.25">
      <c r="A1281" s="4" t="s">
        <v>1991</v>
      </c>
      <c r="B1281" s="4" t="s">
        <v>7146</v>
      </c>
    </row>
    <row r="1282" spans="1:2" x14ac:dyDescent="0.25">
      <c r="A1282" s="4" t="s">
        <v>1992</v>
      </c>
      <c r="B1282" s="4" t="s">
        <v>7147</v>
      </c>
    </row>
    <row r="1283" spans="1:2" x14ac:dyDescent="0.25">
      <c r="A1283" s="4" t="s">
        <v>1993</v>
      </c>
      <c r="B1283" s="4" t="s">
        <v>7148</v>
      </c>
    </row>
    <row r="1284" spans="1:2" x14ac:dyDescent="0.25">
      <c r="A1284" s="4" t="s">
        <v>1994</v>
      </c>
      <c r="B1284" s="4" t="s">
        <v>7149</v>
      </c>
    </row>
    <row r="1285" spans="1:2" x14ac:dyDescent="0.25">
      <c r="A1285" s="4" t="s">
        <v>1995</v>
      </c>
      <c r="B1285" s="4" t="s">
        <v>7150</v>
      </c>
    </row>
    <row r="1286" spans="1:2" x14ac:dyDescent="0.25">
      <c r="A1286" s="4" t="s">
        <v>1996</v>
      </c>
      <c r="B1286" s="4" t="s">
        <v>7151</v>
      </c>
    </row>
    <row r="1287" spans="1:2" x14ac:dyDescent="0.25">
      <c r="A1287" s="4" t="s">
        <v>1997</v>
      </c>
      <c r="B1287" s="4" t="s">
        <v>7152</v>
      </c>
    </row>
    <row r="1288" spans="1:2" x14ac:dyDescent="0.25">
      <c r="A1288" s="4" t="s">
        <v>1998</v>
      </c>
      <c r="B1288" s="4" t="s">
        <v>7153</v>
      </c>
    </row>
    <row r="1289" spans="1:2" x14ac:dyDescent="0.25">
      <c r="A1289" s="4" t="s">
        <v>1999</v>
      </c>
      <c r="B1289" s="4" t="s">
        <v>7154</v>
      </c>
    </row>
    <row r="1290" spans="1:2" x14ac:dyDescent="0.25">
      <c r="A1290" s="4" t="s">
        <v>2000</v>
      </c>
      <c r="B1290" s="4" t="s">
        <v>7155</v>
      </c>
    </row>
    <row r="1291" spans="1:2" x14ac:dyDescent="0.25">
      <c r="A1291" s="4" t="s">
        <v>2001</v>
      </c>
      <c r="B1291" s="4" t="s">
        <v>7156</v>
      </c>
    </row>
    <row r="1292" spans="1:2" x14ac:dyDescent="0.25">
      <c r="A1292" s="4" t="s">
        <v>2002</v>
      </c>
      <c r="B1292" s="4" t="s">
        <v>7157</v>
      </c>
    </row>
    <row r="1293" spans="1:2" x14ac:dyDescent="0.25">
      <c r="A1293" s="4" t="s">
        <v>2003</v>
      </c>
      <c r="B1293" s="4" t="s">
        <v>7158</v>
      </c>
    </row>
    <row r="1294" spans="1:2" x14ac:dyDescent="0.25">
      <c r="A1294" s="4" t="s">
        <v>2004</v>
      </c>
      <c r="B1294" s="4" t="s">
        <v>7159</v>
      </c>
    </row>
    <row r="1295" spans="1:2" x14ac:dyDescent="0.25">
      <c r="A1295" s="4" t="s">
        <v>2005</v>
      </c>
      <c r="B1295" s="4" t="s">
        <v>8597</v>
      </c>
    </row>
    <row r="1296" spans="1:2" x14ac:dyDescent="0.25">
      <c r="A1296" s="4" t="s">
        <v>2006</v>
      </c>
      <c r="B1296" s="4" t="s">
        <v>7160</v>
      </c>
    </row>
    <row r="1297" spans="1:2" x14ac:dyDescent="0.25">
      <c r="A1297" s="4" t="s">
        <v>2007</v>
      </c>
      <c r="B1297" s="4" t="s">
        <v>7161</v>
      </c>
    </row>
    <row r="1298" spans="1:2" x14ac:dyDescent="0.25">
      <c r="A1298" s="4" t="s">
        <v>2008</v>
      </c>
      <c r="B1298" s="4" t="s">
        <v>7162</v>
      </c>
    </row>
    <row r="1299" spans="1:2" x14ac:dyDescent="0.25">
      <c r="A1299" s="4" t="s">
        <v>2009</v>
      </c>
      <c r="B1299" s="4" t="s">
        <v>7163</v>
      </c>
    </row>
    <row r="1300" spans="1:2" x14ac:dyDescent="0.25">
      <c r="A1300" s="4" t="s">
        <v>2010</v>
      </c>
      <c r="B1300" s="4" t="s">
        <v>7164</v>
      </c>
    </row>
    <row r="1301" spans="1:2" x14ac:dyDescent="0.25">
      <c r="A1301" s="4" t="s">
        <v>2011</v>
      </c>
      <c r="B1301" s="4" t="s">
        <v>7165</v>
      </c>
    </row>
    <row r="1302" spans="1:2" x14ac:dyDescent="0.25">
      <c r="A1302" s="4" t="s">
        <v>2012</v>
      </c>
      <c r="B1302" s="4" t="s">
        <v>7166</v>
      </c>
    </row>
    <row r="1303" spans="1:2" x14ac:dyDescent="0.25">
      <c r="A1303" s="4" t="s">
        <v>2013</v>
      </c>
      <c r="B1303" s="4" t="s">
        <v>7167</v>
      </c>
    </row>
    <row r="1304" spans="1:2" x14ac:dyDescent="0.25">
      <c r="A1304" s="4" t="s">
        <v>2014</v>
      </c>
      <c r="B1304" s="4" t="s">
        <v>7168</v>
      </c>
    </row>
    <row r="1305" spans="1:2" x14ac:dyDescent="0.25">
      <c r="A1305" s="4" t="s">
        <v>2015</v>
      </c>
      <c r="B1305" s="4" t="s">
        <v>7169</v>
      </c>
    </row>
    <row r="1306" spans="1:2" x14ac:dyDescent="0.25">
      <c r="A1306" s="4" t="s">
        <v>2016</v>
      </c>
      <c r="B1306" s="4" t="s">
        <v>7170</v>
      </c>
    </row>
    <row r="1307" spans="1:2" x14ac:dyDescent="0.25">
      <c r="A1307" s="4" t="s">
        <v>2017</v>
      </c>
      <c r="B1307" s="4" t="s">
        <v>7171</v>
      </c>
    </row>
    <row r="1308" spans="1:2" x14ac:dyDescent="0.25">
      <c r="A1308" s="4" t="s">
        <v>2018</v>
      </c>
      <c r="B1308" s="4" t="s">
        <v>7172</v>
      </c>
    </row>
    <row r="1309" spans="1:2" x14ac:dyDescent="0.25">
      <c r="A1309" s="4" t="s">
        <v>2019</v>
      </c>
      <c r="B1309" s="4" t="s">
        <v>7173</v>
      </c>
    </row>
    <row r="1310" spans="1:2" x14ac:dyDescent="0.25">
      <c r="A1310" s="4" t="s">
        <v>2020</v>
      </c>
      <c r="B1310" s="4" t="s">
        <v>7174</v>
      </c>
    </row>
    <row r="1311" spans="1:2" x14ac:dyDescent="0.25">
      <c r="A1311" s="4" t="s">
        <v>2021</v>
      </c>
      <c r="B1311" s="4" t="s">
        <v>7175</v>
      </c>
    </row>
    <row r="1312" spans="1:2" x14ac:dyDescent="0.25">
      <c r="A1312" s="4" t="s">
        <v>2022</v>
      </c>
      <c r="B1312" s="4" t="s">
        <v>7176</v>
      </c>
    </row>
    <row r="1313" spans="1:2" x14ac:dyDescent="0.25">
      <c r="A1313" s="4" t="s">
        <v>2023</v>
      </c>
      <c r="B1313" s="4" t="s">
        <v>7177</v>
      </c>
    </row>
    <row r="1314" spans="1:2" x14ac:dyDescent="0.25">
      <c r="A1314" s="4" t="s">
        <v>2024</v>
      </c>
      <c r="B1314" s="4" t="s">
        <v>7178</v>
      </c>
    </row>
    <row r="1315" spans="1:2" x14ac:dyDescent="0.25">
      <c r="A1315" s="4" t="s">
        <v>2025</v>
      </c>
      <c r="B1315" s="4" t="s">
        <v>7179</v>
      </c>
    </row>
    <row r="1316" spans="1:2" x14ac:dyDescent="0.25">
      <c r="A1316" s="4" t="s">
        <v>2026</v>
      </c>
      <c r="B1316" s="4" t="s">
        <v>7180</v>
      </c>
    </row>
    <row r="1317" spans="1:2" x14ac:dyDescent="0.25">
      <c r="A1317" s="4" t="s">
        <v>2027</v>
      </c>
      <c r="B1317" s="4" t="s">
        <v>7181</v>
      </c>
    </row>
    <row r="1318" spans="1:2" x14ac:dyDescent="0.25">
      <c r="A1318" s="4" t="s">
        <v>2028</v>
      </c>
      <c r="B1318" s="4" t="s">
        <v>7182</v>
      </c>
    </row>
    <row r="1319" spans="1:2" x14ac:dyDescent="0.25">
      <c r="A1319" s="4" t="s">
        <v>2029</v>
      </c>
      <c r="B1319" s="4" t="s">
        <v>7183</v>
      </c>
    </row>
    <row r="1320" spans="1:2" x14ac:dyDescent="0.25">
      <c r="A1320" s="4" t="s">
        <v>8471</v>
      </c>
      <c r="B1320" s="4" t="s">
        <v>7184</v>
      </c>
    </row>
    <row r="1321" spans="1:2" x14ac:dyDescent="0.25">
      <c r="A1321" s="4" t="s">
        <v>2030</v>
      </c>
      <c r="B1321" s="4" t="s">
        <v>7185</v>
      </c>
    </row>
    <row r="1322" spans="1:2" x14ac:dyDescent="0.25">
      <c r="A1322" s="4" t="s">
        <v>2031</v>
      </c>
      <c r="B1322" s="4" t="s">
        <v>7186</v>
      </c>
    </row>
    <row r="1323" spans="1:2" x14ac:dyDescent="0.25">
      <c r="A1323" s="4" t="s">
        <v>2032</v>
      </c>
      <c r="B1323" s="4" t="s">
        <v>7187</v>
      </c>
    </row>
    <row r="1324" spans="1:2" x14ac:dyDescent="0.25">
      <c r="A1324" s="4" t="s">
        <v>2033</v>
      </c>
      <c r="B1324" s="4" t="s">
        <v>7188</v>
      </c>
    </row>
    <row r="1325" spans="1:2" x14ac:dyDescent="0.25">
      <c r="A1325" s="4" t="s">
        <v>2034</v>
      </c>
      <c r="B1325" s="4" t="s">
        <v>7189</v>
      </c>
    </row>
    <row r="1326" spans="1:2" x14ac:dyDescent="0.25">
      <c r="A1326" s="4" t="s">
        <v>2035</v>
      </c>
      <c r="B1326" s="4" t="s">
        <v>7190</v>
      </c>
    </row>
    <row r="1327" spans="1:2" x14ac:dyDescent="0.25">
      <c r="A1327" s="4" t="s">
        <v>2036</v>
      </c>
      <c r="B1327" s="4" t="s">
        <v>7191</v>
      </c>
    </row>
    <row r="1328" spans="1:2" x14ac:dyDescent="0.25">
      <c r="A1328" s="4" t="s">
        <v>2037</v>
      </c>
      <c r="B1328" s="4" t="s">
        <v>7192</v>
      </c>
    </row>
    <row r="1329" spans="1:2" x14ac:dyDescent="0.25">
      <c r="A1329" s="4" t="s">
        <v>2038</v>
      </c>
      <c r="B1329" s="4" t="s">
        <v>7193</v>
      </c>
    </row>
    <row r="1330" spans="1:2" x14ac:dyDescent="0.25">
      <c r="A1330" s="4" t="s">
        <v>2039</v>
      </c>
      <c r="B1330" s="4" t="s">
        <v>7194</v>
      </c>
    </row>
    <row r="1331" spans="1:2" x14ac:dyDescent="0.25">
      <c r="A1331" s="4" t="s">
        <v>2040</v>
      </c>
      <c r="B1331" s="4" t="s">
        <v>7195</v>
      </c>
    </row>
    <row r="1332" spans="1:2" x14ac:dyDescent="0.25">
      <c r="A1332" s="4" t="s">
        <v>2041</v>
      </c>
      <c r="B1332" s="4" t="s">
        <v>7196</v>
      </c>
    </row>
    <row r="1333" spans="1:2" x14ac:dyDescent="0.25">
      <c r="A1333" s="4" t="s">
        <v>2042</v>
      </c>
      <c r="B1333" s="4" t="s">
        <v>7197</v>
      </c>
    </row>
    <row r="1334" spans="1:2" x14ac:dyDescent="0.25">
      <c r="A1334" s="4" t="s">
        <v>2043</v>
      </c>
      <c r="B1334" s="4" t="s">
        <v>7198</v>
      </c>
    </row>
    <row r="1335" spans="1:2" x14ac:dyDescent="0.25">
      <c r="A1335" s="4" t="s">
        <v>2044</v>
      </c>
      <c r="B1335" s="4" t="s">
        <v>7199</v>
      </c>
    </row>
    <row r="1336" spans="1:2" x14ac:dyDescent="0.25">
      <c r="A1336" s="4" t="s">
        <v>2045</v>
      </c>
      <c r="B1336" s="4" t="s">
        <v>7200</v>
      </c>
    </row>
    <row r="1337" spans="1:2" x14ac:dyDescent="0.25">
      <c r="A1337" s="4" t="s">
        <v>2046</v>
      </c>
      <c r="B1337" s="4" t="s">
        <v>7201</v>
      </c>
    </row>
    <row r="1338" spans="1:2" x14ac:dyDescent="0.25">
      <c r="A1338" s="4" t="s">
        <v>2047</v>
      </c>
      <c r="B1338" s="4" t="s">
        <v>7202</v>
      </c>
    </row>
    <row r="1339" spans="1:2" x14ac:dyDescent="0.25">
      <c r="A1339" s="4" t="s">
        <v>2048</v>
      </c>
      <c r="B1339" s="4" t="s">
        <v>8598</v>
      </c>
    </row>
    <row r="1340" spans="1:2" x14ac:dyDescent="0.25">
      <c r="A1340" s="4" t="s">
        <v>2049</v>
      </c>
      <c r="B1340" s="4" t="s">
        <v>7203</v>
      </c>
    </row>
    <row r="1341" spans="1:2" x14ac:dyDescent="0.25">
      <c r="A1341" s="4" t="s">
        <v>2050</v>
      </c>
      <c r="B1341" s="4" t="s">
        <v>7204</v>
      </c>
    </row>
    <row r="1342" spans="1:2" x14ac:dyDescent="0.25">
      <c r="A1342" s="4" t="s">
        <v>2051</v>
      </c>
      <c r="B1342" s="4" t="s">
        <v>7205</v>
      </c>
    </row>
    <row r="1343" spans="1:2" x14ac:dyDescent="0.25">
      <c r="A1343" s="4" t="s">
        <v>2052</v>
      </c>
      <c r="B1343" s="4" t="s">
        <v>7206</v>
      </c>
    </row>
    <row r="1344" spans="1:2" x14ac:dyDescent="0.25">
      <c r="A1344" s="4" t="s">
        <v>2053</v>
      </c>
      <c r="B1344" s="4" t="s">
        <v>7207</v>
      </c>
    </row>
    <row r="1345" spans="1:2" x14ac:dyDescent="0.25">
      <c r="A1345" s="4" t="s">
        <v>2054</v>
      </c>
      <c r="B1345" s="4" t="s">
        <v>7208</v>
      </c>
    </row>
    <row r="1346" spans="1:2" x14ac:dyDescent="0.25">
      <c r="A1346" s="4" t="s">
        <v>2055</v>
      </c>
      <c r="B1346" s="4" t="s">
        <v>7209</v>
      </c>
    </row>
    <row r="1347" spans="1:2" x14ac:dyDescent="0.25">
      <c r="A1347" s="4" t="s">
        <v>2056</v>
      </c>
      <c r="B1347" s="4" t="s">
        <v>7210</v>
      </c>
    </row>
    <row r="1348" spans="1:2" x14ac:dyDescent="0.25">
      <c r="A1348" s="4" t="s">
        <v>2057</v>
      </c>
      <c r="B1348" s="4" t="s">
        <v>7211</v>
      </c>
    </row>
    <row r="1349" spans="1:2" x14ac:dyDescent="0.25">
      <c r="A1349" s="4" t="s">
        <v>2058</v>
      </c>
      <c r="B1349" s="4" t="s">
        <v>7212</v>
      </c>
    </row>
    <row r="1350" spans="1:2" x14ac:dyDescent="0.25">
      <c r="A1350" s="4" t="s">
        <v>2059</v>
      </c>
      <c r="B1350" s="4" t="s">
        <v>7213</v>
      </c>
    </row>
    <row r="1351" spans="1:2" x14ac:dyDescent="0.25">
      <c r="A1351" s="4" t="s">
        <v>2060</v>
      </c>
      <c r="B1351" s="4" t="s">
        <v>7214</v>
      </c>
    </row>
    <row r="1352" spans="1:2" x14ac:dyDescent="0.25">
      <c r="A1352" s="4" t="s">
        <v>2061</v>
      </c>
      <c r="B1352" s="4" t="s">
        <v>7215</v>
      </c>
    </row>
    <row r="1353" spans="1:2" x14ac:dyDescent="0.25">
      <c r="A1353" s="4" t="s">
        <v>2062</v>
      </c>
      <c r="B1353" s="4" t="s">
        <v>7216</v>
      </c>
    </row>
    <row r="1354" spans="1:2" x14ac:dyDescent="0.25">
      <c r="A1354" s="4" t="s">
        <v>2063</v>
      </c>
      <c r="B1354" s="4" t="s">
        <v>7217</v>
      </c>
    </row>
    <row r="1355" spans="1:2" x14ac:dyDescent="0.25">
      <c r="A1355" s="4" t="s">
        <v>2064</v>
      </c>
      <c r="B1355" s="4" t="s">
        <v>7218</v>
      </c>
    </row>
    <row r="1356" spans="1:2" x14ac:dyDescent="0.25">
      <c r="A1356" s="4" t="s">
        <v>2065</v>
      </c>
      <c r="B1356" s="4" t="s">
        <v>7219</v>
      </c>
    </row>
    <row r="1357" spans="1:2" x14ac:dyDescent="0.25">
      <c r="A1357" s="4" t="s">
        <v>2066</v>
      </c>
      <c r="B1357" s="4" t="s">
        <v>7220</v>
      </c>
    </row>
    <row r="1358" spans="1:2" x14ac:dyDescent="0.25">
      <c r="A1358" s="4" t="s">
        <v>2067</v>
      </c>
      <c r="B1358" s="4" t="s">
        <v>7221</v>
      </c>
    </row>
    <row r="1359" spans="1:2" x14ac:dyDescent="0.25">
      <c r="A1359" s="4" t="s">
        <v>2068</v>
      </c>
      <c r="B1359" s="4" t="s">
        <v>7222</v>
      </c>
    </row>
    <row r="1360" spans="1:2" x14ac:dyDescent="0.25">
      <c r="A1360" s="4" t="s">
        <v>2069</v>
      </c>
      <c r="B1360" s="4" t="s">
        <v>7223</v>
      </c>
    </row>
    <row r="1361" spans="1:2" x14ac:dyDescent="0.25">
      <c r="A1361" s="4" t="s">
        <v>2070</v>
      </c>
      <c r="B1361" s="4" t="s">
        <v>7224</v>
      </c>
    </row>
    <row r="1362" spans="1:2" x14ac:dyDescent="0.25">
      <c r="A1362" s="4" t="s">
        <v>2071</v>
      </c>
      <c r="B1362" s="4" t="s">
        <v>7225</v>
      </c>
    </row>
    <row r="1363" spans="1:2" x14ac:dyDescent="0.25">
      <c r="A1363" s="4" t="s">
        <v>2072</v>
      </c>
      <c r="B1363" s="4" t="s">
        <v>7226</v>
      </c>
    </row>
    <row r="1364" spans="1:2" x14ac:dyDescent="0.25">
      <c r="A1364" s="4" t="s">
        <v>2073</v>
      </c>
      <c r="B1364" s="4" t="s">
        <v>7227</v>
      </c>
    </row>
    <row r="1365" spans="1:2" x14ac:dyDescent="0.25">
      <c r="A1365" s="4" t="s">
        <v>2074</v>
      </c>
      <c r="B1365" s="4" t="s">
        <v>7228</v>
      </c>
    </row>
    <row r="1366" spans="1:2" x14ac:dyDescent="0.25">
      <c r="A1366" s="4" t="s">
        <v>2075</v>
      </c>
      <c r="B1366" s="4" t="s">
        <v>7229</v>
      </c>
    </row>
    <row r="1367" spans="1:2" x14ac:dyDescent="0.25">
      <c r="A1367" s="4" t="s">
        <v>2076</v>
      </c>
      <c r="B1367" s="4" t="s">
        <v>7230</v>
      </c>
    </row>
    <row r="1368" spans="1:2" x14ac:dyDescent="0.25">
      <c r="A1368" s="4" t="s">
        <v>2077</v>
      </c>
      <c r="B1368" s="4" t="s">
        <v>7231</v>
      </c>
    </row>
    <row r="1369" spans="1:2" x14ac:dyDescent="0.25">
      <c r="A1369" s="4" t="s">
        <v>2078</v>
      </c>
      <c r="B1369" s="4" t="s">
        <v>7232</v>
      </c>
    </row>
    <row r="1370" spans="1:2" x14ac:dyDescent="0.25">
      <c r="A1370" s="4" t="s">
        <v>2079</v>
      </c>
      <c r="B1370" s="4" t="s">
        <v>7233</v>
      </c>
    </row>
    <row r="1371" spans="1:2" x14ac:dyDescent="0.25">
      <c r="A1371" s="4" t="s">
        <v>2080</v>
      </c>
      <c r="B1371" s="4" t="s">
        <v>7234</v>
      </c>
    </row>
    <row r="1372" spans="1:2" x14ac:dyDescent="0.25">
      <c r="A1372" s="4" t="s">
        <v>2081</v>
      </c>
      <c r="B1372" s="4" t="s">
        <v>7235</v>
      </c>
    </row>
    <row r="1373" spans="1:2" x14ac:dyDescent="0.25">
      <c r="A1373" s="4" t="s">
        <v>2082</v>
      </c>
      <c r="B1373" s="4" t="s">
        <v>7236</v>
      </c>
    </row>
    <row r="1374" spans="1:2" x14ac:dyDescent="0.25">
      <c r="A1374" s="4" t="s">
        <v>2083</v>
      </c>
      <c r="B1374" s="4" t="s">
        <v>7237</v>
      </c>
    </row>
    <row r="1375" spans="1:2" x14ac:dyDescent="0.25">
      <c r="A1375" s="4" t="s">
        <v>2084</v>
      </c>
      <c r="B1375" s="4" t="s">
        <v>7238</v>
      </c>
    </row>
    <row r="1376" spans="1:2" x14ac:dyDescent="0.25">
      <c r="A1376" s="4" t="s">
        <v>2085</v>
      </c>
      <c r="B1376" s="4" t="s">
        <v>7239</v>
      </c>
    </row>
    <row r="1377" spans="1:2" x14ac:dyDescent="0.25">
      <c r="A1377" s="4" t="s">
        <v>2086</v>
      </c>
      <c r="B1377" s="4" t="s">
        <v>7240</v>
      </c>
    </row>
    <row r="1378" spans="1:2" x14ac:dyDescent="0.25">
      <c r="A1378" s="4" t="s">
        <v>2087</v>
      </c>
      <c r="B1378" s="4" t="s">
        <v>7241</v>
      </c>
    </row>
    <row r="1379" spans="1:2" x14ac:dyDescent="0.25">
      <c r="A1379" s="4" t="s">
        <v>2088</v>
      </c>
      <c r="B1379" s="4" t="s">
        <v>7242</v>
      </c>
    </row>
    <row r="1380" spans="1:2" x14ac:dyDescent="0.25">
      <c r="A1380" s="4" t="s">
        <v>2089</v>
      </c>
      <c r="B1380" s="4" t="s">
        <v>7243</v>
      </c>
    </row>
    <row r="1381" spans="1:2" x14ac:dyDescent="0.25">
      <c r="A1381" s="4" t="s">
        <v>2090</v>
      </c>
      <c r="B1381" s="4" t="s">
        <v>7244</v>
      </c>
    </row>
    <row r="1382" spans="1:2" x14ac:dyDescent="0.25">
      <c r="A1382" s="4" t="s">
        <v>2091</v>
      </c>
      <c r="B1382" s="4" t="s">
        <v>7245</v>
      </c>
    </row>
    <row r="1383" spans="1:2" x14ac:dyDescent="0.25">
      <c r="A1383" s="4" t="s">
        <v>2092</v>
      </c>
      <c r="B1383" s="4" t="s">
        <v>7246</v>
      </c>
    </row>
    <row r="1384" spans="1:2" x14ac:dyDescent="0.25">
      <c r="A1384" s="4" t="s">
        <v>8472</v>
      </c>
      <c r="B1384" s="4" t="s">
        <v>7247</v>
      </c>
    </row>
    <row r="1385" spans="1:2" x14ac:dyDescent="0.25">
      <c r="A1385" s="4" t="s">
        <v>2093</v>
      </c>
      <c r="B1385" s="4" t="s">
        <v>7248</v>
      </c>
    </row>
    <row r="1386" spans="1:2" x14ac:dyDescent="0.25">
      <c r="A1386" s="4" t="s">
        <v>2094</v>
      </c>
      <c r="B1386" s="4" t="s">
        <v>7249</v>
      </c>
    </row>
    <row r="1387" spans="1:2" x14ac:dyDescent="0.25">
      <c r="A1387" s="4" t="s">
        <v>2095</v>
      </c>
      <c r="B1387" s="4" t="s">
        <v>7250</v>
      </c>
    </row>
    <row r="1388" spans="1:2" x14ac:dyDescent="0.25">
      <c r="A1388" s="4" t="s">
        <v>2096</v>
      </c>
      <c r="B1388" s="4" t="s">
        <v>7251</v>
      </c>
    </row>
    <row r="1389" spans="1:2" x14ac:dyDescent="0.25">
      <c r="A1389" s="4" t="s">
        <v>2097</v>
      </c>
      <c r="B1389" s="4" t="s">
        <v>7252</v>
      </c>
    </row>
    <row r="1390" spans="1:2" x14ac:dyDescent="0.25">
      <c r="A1390" s="4" t="s">
        <v>2098</v>
      </c>
      <c r="B1390" s="4" t="s">
        <v>7253</v>
      </c>
    </row>
    <row r="1391" spans="1:2" x14ac:dyDescent="0.25">
      <c r="A1391" s="4" t="s">
        <v>2099</v>
      </c>
      <c r="B1391" s="4" t="s">
        <v>7254</v>
      </c>
    </row>
    <row r="1392" spans="1:2" x14ac:dyDescent="0.25">
      <c r="A1392" s="4" t="s">
        <v>2100</v>
      </c>
      <c r="B1392" s="4" t="s">
        <v>7255</v>
      </c>
    </row>
    <row r="1393" spans="1:2" x14ac:dyDescent="0.25">
      <c r="A1393" s="4" t="s">
        <v>2101</v>
      </c>
      <c r="B1393" s="4" t="s">
        <v>7256</v>
      </c>
    </row>
    <row r="1394" spans="1:2" x14ac:dyDescent="0.25">
      <c r="A1394" s="4" t="s">
        <v>2102</v>
      </c>
      <c r="B1394" s="4" t="s">
        <v>7257</v>
      </c>
    </row>
    <row r="1395" spans="1:2" x14ac:dyDescent="0.25">
      <c r="A1395" s="4" t="s">
        <v>2103</v>
      </c>
      <c r="B1395" s="4" t="s">
        <v>7258</v>
      </c>
    </row>
    <row r="1396" spans="1:2" x14ac:dyDescent="0.25">
      <c r="A1396" s="4" t="s">
        <v>2104</v>
      </c>
      <c r="B1396" s="4" t="s">
        <v>7259</v>
      </c>
    </row>
    <row r="1397" spans="1:2" x14ac:dyDescent="0.25">
      <c r="A1397" s="4" t="s">
        <v>2105</v>
      </c>
      <c r="B1397" s="4" t="s">
        <v>7260</v>
      </c>
    </row>
    <row r="1398" spans="1:2" x14ac:dyDescent="0.25">
      <c r="A1398" s="4" t="s">
        <v>2106</v>
      </c>
      <c r="B1398" s="4" t="s">
        <v>7261</v>
      </c>
    </row>
    <row r="1399" spans="1:2" x14ac:dyDescent="0.25">
      <c r="A1399" s="4" t="s">
        <v>2107</v>
      </c>
      <c r="B1399" s="4" t="s">
        <v>7262</v>
      </c>
    </row>
    <row r="1400" spans="1:2" x14ac:dyDescent="0.25">
      <c r="A1400" s="4" t="s">
        <v>2108</v>
      </c>
      <c r="B1400" s="4" t="s">
        <v>7263</v>
      </c>
    </row>
    <row r="1401" spans="1:2" x14ac:dyDescent="0.25">
      <c r="A1401" s="4" t="s">
        <v>2109</v>
      </c>
      <c r="B1401" s="4" t="s">
        <v>7264</v>
      </c>
    </row>
    <row r="1402" spans="1:2" x14ac:dyDescent="0.25">
      <c r="A1402" s="4" t="s">
        <v>2110</v>
      </c>
      <c r="B1402" s="4" t="s">
        <v>7265</v>
      </c>
    </row>
    <row r="1403" spans="1:2" x14ac:dyDescent="0.25">
      <c r="A1403" s="4" t="s">
        <v>2111</v>
      </c>
      <c r="B1403" s="4" t="s">
        <v>7266</v>
      </c>
    </row>
    <row r="1404" spans="1:2" x14ac:dyDescent="0.25">
      <c r="A1404" s="4" t="s">
        <v>2112</v>
      </c>
      <c r="B1404" s="4" t="s">
        <v>7267</v>
      </c>
    </row>
    <row r="1405" spans="1:2" x14ac:dyDescent="0.25">
      <c r="A1405" s="4" t="s">
        <v>2113</v>
      </c>
      <c r="B1405" s="4" t="s">
        <v>7268</v>
      </c>
    </row>
    <row r="1406" spans="1:2" x14ac:dyDescent="0.25">
      <c r="A1406" s="4" t="s">
        <v>2114</v>
      </c>
      <c r="B1406" s="4" t="s">
        <v>7269</v>
      </c>
    </row>
    <row r="1407" spans="1:2" x14ac:dyDescent="0.25">
      <c r="A1407" s="4" t="s">
        <v>2115</v>
      </c>
      <c r="B1407" s="4" t="s">
        <v>7270</v>
      </c>
    </row>
    <row r="1408" spans="1:2" x14ac:dyDescent="0.25">
      <c r="A1408" s="4" t="s">
        <v>2116</v>
      </c>
      <c r="B1408" s="4" t="s">
        <v>7271</v>
      </c>
    </row>
    <row r="1409" spans="1:2" x14ac:dyDescent="0.25">
      <c r="A1409" s="4" t="s">
        <v>2117</v>
      </c>
      <c r="B1409" s="4" t="s">
        <v>7272</v>
      </c>
    </row>
    <row r="1410" spans="1:2" x14ac:dyDescent="0.25">
      <c r="A1410" s="4" t="s">
        <v>2118</v>
      </c>
      <c r="B1410" s="4" t="s">
        <v>7273</v>
      </c>
    </row>
    <row r="1411" spans="1:2" x14ac:dyDescent="0.25">
      <c r="A1411" s="4" t="s">
        <v>2119</v>
      </c>
      <c r="B1411" s="4" t="s">
        <v>7274</v>
      </c>
    </row>
    <row r="1412" spans="1:2" x14ac:dyDescent="0.25">
      <c r="A1412" s="4" t="s">
        <v>2120</v>
      </c>
      <c r="B1412" s="4" t="s">
        <v>7275</v>
      </c>
    </row>
    <row r="1413" spans="1:2" x14ac:dyDescent="0.25">
      <c r="A1413" s="4" t="s">
        <v>2121</v>
      </c>
      <c r="B1413" s="4" t="s">
        <v>7276</v>
      </c>
    </row>
    <row r="1414" spans="1:2" x14ac:dyDescent="0.25">
      <c r="A1414" s="4" t="s">
        <v>2122</v>
      </c>
      <c r="B1414" s="4" t="s">
        <v>7277</v>
      </c>
    </row>
    <row r="1415" spans="1:2" x14ac:dyDescent="0.25">
      <c r="A1415" s="4" t="s">
        <v>2123</v>
      </c>
      <c r="B1415" s="4" t="s">
        <v>7278</v>
      </c>
    </row>
    <row r="1416" spans="1:2" x14ac:dyDescent="0.25">
      <c r="A1416" s="4" t="s">
        <v>2124</v>
      </c>
      <c r="B1416" s="4" t="s">
        <v>7279</v>
      </c>
    </row>
    <row r="1417" spans="1:2" x14ac:dyDescent="0.25">
      <c r="A1417" s="4" t="s">
        <v>2125</v>
      </c>
      <c r="B1417" s="4" t="s">
        <v>7280</v>
      </c>
    </row>
    <row r="1418" spans="1:2" x14ac:dyDescent="0.25">
      <c r="A1418" s="4" t="s">
        <v>2126</v>
      </c>
      <c r="B1418" s="4" t="s">
        <v>7281</v>
      </c>
    </row>
    <row r="1419" spans="1:2" x14ac:dyDescent="0.25">
      <c r="A1419" s="4" t="s">
        <v>2127</v>
      </c>
      <c r="B1419" s="4" t="s">
        <v>7282</v>
      </c>
    </row>
    <row r="1420" spans="1:2" x14ac:dyDescent="0.25">
      <c r="A1420" s="4" t="s">
        <v>2128</v>
      </c>
      <c r="B1420" s="4" t="s">
        <v>7283</v>
      </c>
    </row>
    <row r="1421" spans="1:2" x14ac:dyDescent="0.25">
      <c r="A1421" s="4" t="s">
        <v>2129</v>
      </c>
      <c r="B1421" s="4" t="s">
        <v>7284</v>
      </c>
    </row>
    <row r="1422" spans="1:2" x14ac:dyDescent="0.25">
      <c r="A1422" s="4" t="s">
        <v>2130</v>
      </c>
      <c r="B1422" s="4" t="s">
        <v>7285</v>
      </c>
    </row>
    <row r="1423" spans="1:2" x14ac:dyDescent="0.25">
      <c r="A1423" s="4" t="s">
        <v>2131</v>
      </c>
      <c r="B1423" s="4" t="s">
        <v>7286</v>
      </c>
    </row>
    <row r="1424" spans="1:2" x14ac:dyDescent="0.25">
      <c r="A1424" s="4" t="s">
        <v>2132</v>
      </c>
      <c r="B1424" s="4" t="s">
        <v>7287</v>
      </c>
    </row>
    <row r="1425" spans="1:2" x14ac:dyDescent="0.25">
      <c r="A1425" s="4" t="s">
        <v>2133</v>
      </c>
      <c r="B1425" s="4" t="s">
        <v>7288</v>
      </c>
    </row>
    <row r="1426" spans="1:2" x14ac:dyDescent="0.25">
      <c r="A1426" s="4" t="s">
        <v>2134</v>
      </c>
      <c r="B1426" s="4" t="s">
        <v>7289</v>
      </c>
    </row>
    <row r="1427" spans="1:2" x14ac:dyDescent="0.25">
      <c r="A1427" s="4" t="s">
        <v>2135</v>
      </c>
      <c r="B1427" s="4" t="s">
        <v>7290</v>
      </c>
    </row>
    <row r="1428" spans="1:2" x14ac:dyDescent="0.25">
      <c r="A1428" s="4" t="s">
        <v>2136</v>
      </c>
      <c r="B1428" s="4" t="s">
        <v>7291</v>
      </c>
    </row>
    <row r="1429" spans="1:2" x14ac:dyDescent="0.25">
      <c r="A1429" s="4" t="s">
        <v>2137</v>
      </c>
      <c r="B1429" s="4" t="s">
        <v>7292</v>
      </c>
    </row>
    <row r="1430" spans="1:2" x14ac:dyDescent="0.25">
      <c r="A1430" s="4" t="s">
        <v>2138</v>
      </c>
      <c r="B1430" s="4" t="s">
        <v>7293</v>
      </c>
    </row>
    <row r="1431" spans="1:2" x14ac:dyDescent="0.25">
      <c r="A1431" s="4" t="s">
        <v>2139</v>
      </c>
      <c r="B1431" s="4" t="s">
        <v>7294</v>
      </c>
    </row>
    <row r="1432" spans="1:2" x14ac:dyDescent="0.25">
      <c r="A1432" s="4" t="s">
        <v>2140</v>
      </c>
      <c r="B1432" s="4" t="s">
        <v>7295</v>
      </c>
    </row>
    <row r="1433" spans="1:2" x14ac:dyDescent="0.25">
      <c r="A1433" s="4" t="s">
        <v>2141</v>
      </c>
      <c r="B1433" s="4" t="s">
        <v>7296</v>
      </c>
    </row>
    <row r="1434" spans="1:2" x14ac:dyDescent="0.25">
      <c r="A1434" s="4" t="s">
        <v>2142</v>
      </c>
      <c r="B1434" s="4" t="s">
        <v>7297</v>
      </c>
    </row>
    <row r="1435" spans="1:2" x14ac:dyDescent="0.25">
      <c r="A1435" s="4" t="s">
        <v>2143</v>
      </c>
      <c r="B1435" s="4" t="s">
        <v>7298</v>
      </c>
    </row>
    <row r="1436" spans="1:2" x14ac:dyDescent="0.25">
      <c r="A1436" s="4" t="s">
        <v>2144</v>
      </c>
      <c r="B1436" s="4" t="s">
        <v>7299</v>
      </c>
    </row>
    <row r="1437" spans="1:2" x14ac:dyDescent="0.25">
      <c r="A1437" s="4" t="s">
        <v>2145</v>
      </c>
      <c r="B1437" s="4" t="s">
        <v>7300</v>
      </c>
    </row>
    <row r="1438" spans="1:2" x14ac:dyDescent="0.25">
      <c r="A1438" s="4" t="s">
        <v>2146</v>
      </c>
      <c r="B1438" s="4" t="s">
        <v>7301</v>
      </c>
    </row>
    <row r="1439" spans="1:2" x14ac:dyDescent="0.25">
      <c r="A1439" s="4" t="s">
        <v>2147</v>
      </c>
      <c r="B1439" s="4" t="s">
        <v>7302</v>
      </c>
    </row>
    <row r="1440" spans="1:2" x14ac:dyDescent="0.25">
      <c r="A1440" s="4" t="s">
        <v>2148</v>
      </c>
      <c r="B1440" s="4" t="s">
        <v>7303</v>
      </c>
    </row>
    <row r="1441" spans="1:2" x14ac:dyDescent="0.25">
      <c r="A1441" s="4" t="s">
        <v>2149</v>
      </c>
      <c r="B1441" s="4" t="s">
        <v>7304</v>
      </c>
    </row>
    <row r="1442" spans="1:2" x14ac:dyDescent="0.25">
      <c r="A1442" s="4" t="s">
        <v>2150</v>
      </c>
      <c r="B1442" s="4" t="s">
        <v>7305</v>
      </c>
    </row>
    <row r="1443" spans="1:2" x14ac:dyDescent="0.25">
      <c r="A1443" s="4" t="s">
        <v>2151</v>
      </c>
      <c r="B1443" s="4" t="s">
        <v>7306</v>
      </c>
    </row>
    <row r="1444" spans="1:2" x14ac:dyDescent="0.25">
      <c r="A1444" s="4" t="s">
        <v>2152</v>
      </c>
      <c r="B1444" s="4" t="s">
        <v>7307</v>
      </c>
    </row>
    <row r="1445" spans="1:2" x14ac:dyDescent="0.25">
      <c r="A1445" s="4" t="s">
        <v>2153</v>
      </c>
      <c r="B1445" s="4" t="s">
        <v>7308</v>
      </c>
    </row>
    <row r="1446" spans="1:2" x14ac:dyDescent="0.25">
      <c r="A1446" s="4" t="s">
        <v>2154</v>
      </c>
      <c r="B1446" s="4" t="s">
        <v>7309</v>
      </c>
    </row>
    <row r="1447" spans="1:2" x14ac:dyDescent="0.25">
      <c r="A1447" s="4" t="s">
        <v>2155</v>
      </c>
      <c r="B1447" s="4" t="s">
        <v>7310</v>
      </c>
    </row>
    <row r="1448" spans="1:2" x14ac:dyDescent="0.25">
      <c r="A1448" s="4" t="s">
        <v>2156</v>
      </c>
      <c r="B1448" s="4" t="s">
        <v>7311</v>
      </c>
    </row>
    <row r="1449" spans="1:2" x14ac:dyDescent="0.25">
      <c r="A1449" s="4" t="s">
        <v>2157</v>
      </c>
      <c r="B1449" s="4" t="s">
        <v>7312</v>
      </c>
    </row>
    <row r="1450" spans="1:2" x14ac:dyDescent="0.25">
      <c r="A1450" s="4" t="s">
        <v>2158</v>
      </c>
      <c r="B1450" s="4" t="s">
        <v>7313</v>
      </c>
    </row>
    <row r="1451" spans="1:2" x14ac:dyDescent="0.25">
      <c r="A1451" s="4" t="s">
        <v>2159</v>
      </c>
      <c r="B1451" s="4" t="s">
        <v>7314</v>
      </c>
    </row>
    <row r="1452" spans="1:2" x14ac:dyDescent="0.25">
      <c r="A1452" s="4" t="s">
        <v>2160</v>
      </c>
      <c r="B1452" s="4" t="s">
        <v>7315</v>
      </c>
    </row>
    <row r="1453" spans="1:2" x14ac:dyDescent="0.25">
      <c r="A1453" s="4" t="s">
        <v>2161</v>
      </c>
      <c r="B1453" s="4" t="s">
        <v>7316</v>
      </c>
    </row>
    <row r="1454" spans="1:2" x14ac:dyDescent="0.25">
      <c r="A1454" s="4" t="s">
        <v>2162</v>
      </c>
      <c r="B1454" s="4" t="s">
        <v>7317</v>
      </c>
    </row>
    <row r="1455" spans="1:2" x14ac:dyDescent="0.25">
      <c r="A1455" s="4" t="s">
        <v>2163</v>
      </c>
      <c r="B1455" s="4" t="s">
        <v>7318</v>
      </c>
    </row>
    <row r="1456" spans="1:2" x14ac:dyDescent="0.25">
      <c r="A1456" s="4" t="s">
        <v>2164</v>
      </c>
      <c r="B1456" s="4" t="s">
        <v>7319</v>
      </c>
    </row>
    <row r="1457" spans="1:2" x14ac:dyDescent="0.25">
      <c r="A1457" s="4" t="s">
        <v>2165</v>
      </c>
      <c r="B1457" s="4" t="s">
        <v>7320</v>
      </c>
    </row>
    <row r="1458" spans="1:2" x14ac:dyDescent="0.25">
      <c r="A1458" s="4" t="s">
        <v>2166</v>
      </c>
      <c r="B1458" s="4" t="s">
        <v>7321</v>
      </c>
    </row>
    <row r="1459" spans="1:2" x14ac:dyDescent="0.25">
      <c r="A1459" s="4" t="s">
        <v>2167</v>
      </c>
      <c r="B1459" s="4" t="s">
        <v>7322</v>
      </c>
    </row>
    <row r="1460" spans="1:2" x14ac:dyDescent="0.25">
      <c r="A1460" s="4" t="s">
        <v>2168</v>
      </c>
      <c r="B1460" s="4" t="s">
        <v>7323</v>
      </c>
    </row>
    <row r="1461" spans="1:2" x14ac:dyDescent="0.25">
      <c r="A1461" s="4" t="s">
        <v>2169</v>
      </c>
      <c r="B1461" s="4" t="s">
        <v>7324</v>
      </c>
    </row>
    <row r="1462" spans="1:2" x14ac:dyDescent="0.25">
      <c r="A1462" s="4" t="s">
        <v>2170</v>
      </c>
      <c r="B1462" s="4" t="s">
        <v>7325</v>
      </c>
    </row>
    <row r="1463" spans="1:2" x14ac:dyDescent="0.25">
      <c r="A1463" s="4" t="s">
        <v>2171</v>
      </c>
      <c r="B1463" s="4" t="s">
        <v>7326</v>
      </c>
    </row>
    <row r="1464" spans="1:2" x14ac:dyDescent="0.25">
      <c r="A1464" s="4" t="s">
        <v>2172</v>
      </c>
      <c r="B1464" s="4" t="s">
        <v>7327</v>
      </c>
    </row>
    <row r="1465" spans="1:2" x14ac:dyDescent="0.25">
      <c r="A1465" s="4" t="s">
        <v>2173</v>
      </c>
      <c r="B1465" s="4" t="s">
        <v>7328</v>
      </c>
    </row>
    <row r="1466" spans="1:2" x14ac:dyDescent="0.25">
      <c r="A1466" s="4" t="s">
        <v>2174</v>
      </c>
      <c r="B1466" s="4" t="s">
        <v>7329</v>
      </c>
    </row>
    <row r="1467" spans="1:2" x14ac:dyDescent="0.25">
      <c r="A1467" s="4" t="s">
        <v>2175</v>
      </c>
      <c r="B1467" s="4" t="s">
        <v>7330</v>
      </c>
    </row>
    <row r="1468" spans="1:2" x14ac:dyDescent="0.25">
      <c r="A1468" s="4" t="s">
        <v>2176</v>
      </c>
      <c r="B1468" s="4" t="s">
        <v>7331</v>
      </c>
    </row>
    <row r="1469" spans="1:2" x14ac:dyDescent="0.25">
      <c r="A1469" s="4" t="s">
        <v>2177</v>
      </c>
      <c r="B1469" s="4" t="s">
        <v>7332</v>
      </c>
    </row>
    <row r="1470" spans="1:2" x14ac:dyDescent="0.25">
      <c r="A1470" s="4" t="s">
        <v>2178</v>
      </c>
      <c r="B1470" s="4" t="s">
        <v>7333</v>
      </c>
    </row>
    <row r="1471" spans="1:2" x14ac:dyDescent="0.25">
      <c r="A1471" s="4" t="s">
        <v>2179</v>
      </c>
      <c r="B1471" s="4" t="s">
        <v>7334</v>
      </c>
    </row>
    <row r="1472" spans="1:2" x14ac:dyDescent="0.25">
      <c r="A1472" s="4" t="s">
        <v>2180</v>
      </c>
      <c r="B1472" s="4" t="s">
        <v>7335</v>
      </c>
    </row>
    <row r="1473" spans="1:2" x14ac:dyDescent="0.25">
      <c r="A1473" s="4" t="s">
        <v>2181</v>
      </c>
      <c r="B1473" s="4" t="s">
        <v>7336</v>
      </c>
    </row>
    <row r="1474" spans="1:2" x14ac:dyDescent="0.25">
      <c r="A1474" s="4" t="s">
        <v>2182</v>
      </c>
      <c r="B1474" s="4" t="s">
        <v>7337</v>
      </c>
    </row>
    <row r="1475" spans="1:2" x14ac:dyDescent="0.25">
      <c r="A1475" s="4" t="s">
        <v>2183</v>
      </c>
      <c r="B1475" s="4" t="s">
        <v>7338</v>
      </c>
    </row>
    <row r="1476" spans="1:2" x14ac:dyDescent="0.25">
      <c r="A1476" s="4" t="s">
        <v>2184</v>
      </c>
      <c r="B1476" s="4" t="s">
        <v>7339</v>
      </c>
    </row>
    <row r="1477" spans="1:2" x14ac:dyDescent="0.25">
      <c r="A1477" s="4" t="s">
        <v>2185</v>
      </c>
      <c r="B1477" s="4" t="s">
        <v>7340</v>
      </c>
    </row>
    <row r="1478" spans="1:2" x14ac:dyDescent="0.25">
      <c r="A1478" s="4" t="s">
        <v>2186</v>
      </c>
      <c r="B1478" s="4" t="s">
        <v>7341</v>
      </c>
    </row>
    <row r="1479" spans="1:2" x14ac:dyDescent="0.25">
      <c r="A1479" s="4" t="s">
        <v>2187</v>
      </c>
      <c r="B1479" s="4" t="s">
        <v>7342</v>
      </c>
    </row>
    <row r="1480" spans="1:2" x14ac:dyDescent="0.25">
      <c r="A1480" s="4" t="s">
        <v>2188</v>
      </c>
      <c r="B1480" s="4" t="s">
        <v>7343</v>
      </c>
    </row>
    <row r="1481" spans="1:2" x14ac:dyDescent="0.25">
      <c r="A1481" s="4" t="s">
        <v>2189</v>
      </c>
      <c r="B1481" s="4" t="s">
        <v>7344</v>
      </c>
    </row>
    <row r="1482" spans="1:2" x14ac:dyDescent="0.25">
      <c r="A1482" s="4" t="s">
        <v>2190</v>
      </c>
      <c r="B1482" s="4" t="s">
        <v>7345</v>
      </c>
    </row>
    <row r="1483" spans="1:2" x14ac:dyDescent="0.25">
      <c r="A1483" s="4" t="s">
        <v>2191</v>
      </c>
      <c r="B1483" s="4" t="s">
        <v>7346</v>
      </c>
    </row>
    <row r="1484" spans="1:2" x14ac:dyDescent="0.25">
      <c r="A1484" s="4" t="s">
        <v>2192</v>
      </c>
      <c r="B1484" s="4" t="s">
        <v>7347</v>
      </c>
    </row>
    <row r="1485" spans="1:2" x14ac:dyDescent="0.25">
      <c r="A1485" s="4" t="s">
        <v>2193</v>
      </c>
      <c r="B1485" s="4" t="s">
        <v>7348</v>
      </c>
    </row>
    <row r="1486" spans="1:2" x14ac:dyDescent="0.25">
      <c r="A1486" s="4" t="s">
        <v>2194</v>
      </c>
      <c r="B1486" s="4" t="s">
        <v>7349</v>
      </c>
    </row>
    <row r="1487" spans="1:2" x14ac:dyDescent="0.25">
      <c r="A1487" s="4" t="s">
        <v>2195</v>
      </c>
      <c r="B1487" s="4" t="s">
        <v>7350</v>
      </c>
    </row>
    <row r="1488" spans="1:2" x14ac:dyDescent="0.25">
      <c r="A1488" s="4" t="s">
        <v>2196</v>
      </c>
      <c r="B1488" s="4" t="s">
        <v>7351</v>
      </c>
    </row>
    <row r="1489" spans="1:2" x14ac:dyDescent="0.25">
      <c r="A1489" s="4" t="s">
        <v>2197</v>
      </c>
      <c r="B1489" s="4" t="s">
        <v>7352</v>
      </c>
    </row>
    <row r="1490" spans="1:2" x14ac:dyDescent="0.25">
      <c r="A1490" s="4" t="s">
        <v>2198</v>
      </c>
      <c r="B1490" s="4" t="s">
        <v>7353</v>
      </c>
    </row>
    <row r="1491" spans="1:2" x14ac:dyDescent="0.25">
      <c r="A1491" s="4" t="s">
        <v>2199</v>
      </c>
      <c r="B1491" s="4" t="s">
        <v>7354</v>
      </c>
    </row>
    <row r="1492" spans="1:2" x14ac:dyDescent="0.25">
      <c r="A1492" s="4" t="s">
        <v>2200</v>
      </c>
      <c r="B1492" s="4" t="s">
        <v>7355</v>
      </c>
    </row>
    <row r="1493" spans="1:2" x14ac:dyDescent="0.25">
      <c r="A1493" s="4" t="s">
        <v>2201</v>
      </c>
      <c r="B1493" s="4" t="s">
        <v>7356</v>
      </c>
    </row>
    <row r="1494" spans="1:2" x14ac:dyDescent="0.25">
      <c r="A1494" s="4" t="s">
        <v>2202</v>
      </c>
      <c r="B1494" s="4" t="s">
        <v>7357</v>
      </c>
    </row>
    <row r="1495" spans="1:2" x14ac:dyDescent="0.25">
      <c r="A1495" s="4" t="s">
        <v>2203</v>
      </c>
      <c r="B1495" s="4" t="s">
        <v>7358</v>
      </c>
    </row>
    <row r="1496" spans="1:2" x14ac:dyDescent="0.25">
      <c r="A1496" s="4" t="s">
        <v>2204</v>
      </c>
      <c r="B1496" s="4" t="s">
        <v>7359</v>
      </c>
    </row>
    <row r="1497" spans="1:2" x14ac:dyDescent="0.25">
      <c r="A1497" s="4" t="s">
        <v>2205</v>
      </c>
      <c r="B1497" s="4" t="s">
        <v>7360</v>
      </c>
    </row>
    <row r="1498" spans="1:2" x14ac:dyDescent="0.25">
      <c r="A1498" s="4" t="s">
        <v>2206</v>
      </c>
      <c r="B1498" s="4" t="s">
        <v>7361</v>
      </c>
    </row>
    <row r="1499" spans="1:2" x14ac:dyDescent="0.25">
      <c r="A1499" s="4" t="s">
        <v>2207</v>
      </c>
      <c r="B1499" s="4" t="s">
        <v>7362</v>
      </c>
    </row>
    <row r="1500" spans="1:2" x14ac:dyDescent="0.25">
      <c r="A1500" s="4" t="s">
        <v>2208</v>
      </c>
      <c r="B1500" s="4" t="s">
        <v>7363</v>
      </c>
    </row>
    <row r="1501" spans="1:2" x14ac:dyDescent="0.25">
      <c r="A1501" s="4" t="s">
        <v>2209</v>
      </c>
      <c r="B1501" s="4" t="s">
        <v>7364</v>
      </c>
    </row>
    <row r="1502" spans="1:2" x14ac:dyDescent="0.25">
      <c r="A1502" s="4" t="s">
        <v>2210</v>
      </c>
      <c r="B1502" s="4" t="s">
        <v>7365</v>
      </c>
    </row>
    <row r="1503" spans="1:2" x14ac:dyDescent="0.25">
      <c r="A1503" s="4" t="s">
        <v>2211</v>
      </c>
      <c r="B1503" s="4" t="s">
        <v>7366</v>
      </c>
    </row>
    <row r="1504" spans="1:2" x14ac:dyDescent="0.25">
      <c r="A1504" s="4" t="s">
        <v>2212</v>
      </c>
      <c r="B1504" s="4" t="s">
        <v>7367</v>
      </c>
    </row>
    <row r="1505" spans="1:2" x14ac:dyDescent="0.25">
      <c r="A1505" s="4" t="s">
        <v>2213</v>
      </c>
      <c r="B1505" s="4" t="s">
        <v>7368</v>
      </c>
    </row>
    <row r="1506" spans="1:2" x14ac:dyDescent="0.25">
      <c r="A1506" s="4" t="s">
        <v>2214</v>
      </c>
      <c r="B1506" s="4" t="s">
        <v>7369</v>
      </c>
    </row>
    <row r="1507" spans="1:2" x14ac:dyDescent="0.25">
      <c r="A1507" s="4" t="s">
        <v>2215</v>
      </c>
      <c r="B1507" s="4" t="s">
        <v>7370</v>
      </c>
    </row>
    <row r="1508" spans="1:2" x14ac:dyDescent="0.25">
      <c r="A1508" s="4" t="s">
        <v>2216</v>
      </c>
      <c r="B1508" s="4" t="s">
        <v>7371</v>
      </c>
    </row>
    <row r="1509" spans="1:2" x14ac:dyDescent="0.25">
      <c r="A1509" s="4" t="s">
        <v>2217</v>
      </c>
      <c r="B1509" s="4" t="s">
        <v>7372</v>
      </c>
    </row>
    <row r="1510" spans="1:2" x14ac:dyDescent="0.25">
      <c r="A1510" s="4" t="s">
        <v>2218</v>
      </c>
      <c r="B1510" s="4" t="s">
        <v>7373</v>
      </c>
    </row>
    <row r="1511" spans="1:2" x14ac:dyDescent="0.25">
      <c r="A1511" s="4" t="s">
        <v>2219</v>
      </c>
      <c r="B1511" s="4" t="s">
        <v>7374</v>
      </c>
    </row>
    <row r="1512" spans="1:2" x14ac:dyDescent="0.25">
      <c r="A1512" s="4" t="s">
        <v>2220</v>
      </c>
      <c r="B1512" s="4" t="s">
        <v>7375</v>
      </c>
    </row>
    <row r="1513" spans="1:2" x14ac:dyDescent="0.25">
      <c r="A1513" s="4" t="s">
        <v>2221</v>
      </c>
      <c r="B1513" s="4" t="s">
        <v>7376</v>
      </c>
    </row>
    <row r="1514" spans="1:2" x14ac:dyDescent="0.25">
      <c r="A1514" s="4" t="s">
        <v>2222</v>
      </c>
      <c r="B1514" s="4" t="s">
        <v>7377</v>
      </c>
    </row>
    <row r="1515" spans="1:2" x14ac:dyDescent="0.25">
      <c r="A1515" s="4" t="s">
        <v>2223</v>
      </c>
      <c r="B1515" s="4" t="s">
        <v>7378</v>
      </c>
    </row>
    <row r="1516" spans="1:2" x14ac:dyDescent="0.25">
      <c r="A1516" s="4" t="s">
        <v>2224</v>
      </c>
      <c r="B1516" s="4" t="s">
        <v>7379</v>
      </c>
    </row>
    <row r="1517" spans="1:2" x14ac:dyDescent="0.25">
      <c r="A1517" s="4" t="s">
        <v>2225</v>
      </c>
      <c r="B1517" s="4" t="s">
        <v>7380</v>
      </c>
    </row>
    <row r="1518" spans="1:2" x14ac:dyDescent="0.25">
      <c r="A1518" s="4" t="s">
        <v>2226</v>
      </c>
      <c r="B1518" s="4" t="s">
        <v>7381</v>
      </c>
    </row>
    <row r="1519" spans="1:2" x14ac:dyDescent="0.25">
      <c r="A1519" s="4" t="s">
        <v>2227</v>
      </c>
      <c r="B1519" s="4" t="s">
        <v>7382</v>
      </c>
    </row>
    <row r="1520" spans="1:2" x14ac:dyDescent="0.25">
      <c r="A1520" s="4" t="s">
        <v>2228</v>
      </c>
      <c r="B1520" s="4" t="s">
        <v>7383</v>
      </c>
    </row>
    <row r="1521" spans="1:2" x14ac:dyDescent="0.25">
      <c r="A1521" s="4" t="s">
        <v>2229</v>
      </c>
      <c r="B1521" s="4" t="s">
        <v>7384</v>
      </c>
    </row>
    <row r="1522" spans="1:2" x14ac:dyDescent="0.25">
      <c r="A1522" s="4" t="s">
        <v>2230</v>
      </c>
      <c r="B1522" s="4" t="s">
        <v>7385</v>
      </c>
    </row>
    <row r="1523" spans="1:2" x14ac:dyDescent="0.25">
      <c r="A1523" s="4" t="s">
        <v>2231</v>
      </c>
      <c r="B1523" s="4" t="s">
        <v>7386</v>
      </c>
    </row>
    <row r="1524" spans="1:2" x14ac:dyDescent="0.25">
      <c r="A1524" s="4" t="s">
        <v>2232</v>
      </c>
      <c r="B1524" s="4" t="s">
        <v>7387</v>
      </c>
    </row>
    <row r="1525" spans="1:2" x14ac:dyDescent="0.25">
      <c r="A1525" s="4" t="s">
        <v>2233</v>
      </c>
      <c r="B1525" s="4" t="s">
        <v>7388</v>
      </c>
    </row>
    <row r="1526" spans="1:2" x14ac:dyDescent="0.25">
      <c r="A1526" s="4" t="s">
        <v>2234</v>
      </c>
      <c r="B1526" s="4" t="s">
        <v>7389</v>
      </c>
    </row>
    <row r="1527" spans="1:2" x14ac:dyDescent="0.25">
      <c r="A1527" s="4" t="s">
        <v>2235</v>
      </c>
      <c r="B1527" s="4" t="s">
        <v>7390</v>
      </c>
    </row>
    <row r="1528" spans="1:2" x14ac:dyDescent="0.25">
      <c r="A1528" s="4" t="s">
        <v>2236</v>
      </c>
      <c r="B1528" s="4" t="s">
        <v>7391</v>
      </c>
    </row>
    <row r="1529" spans="1:2" x14ac:dyDescent="0.25">
      <c r="A1529" s="4" t="s">
        <v>2237</v>
      </c>
      <c r="B1529" s="4" t="s">
        <v>7392</v>
      </c>
    </row>
    <row r="1530" spans="1:2" x14ac:dyDescent="0.25">
      <c r="A1530" s="4" t="s">
        <v>2238</v>
      </c>
      <c r="B1530" s="4" t="s">
        <v>7393</v>
      </c>
    </row>
    <row r="1531" spans="1:2" x14ac:dyDescent="0.25">
      <c r="A1531" s="4" t="s">
        <v>2239</v>
      </c>
      <c r="B1531" s="4" t="s">
        <v>7394</v>
      </c>
    </row>
    <row r="1532" spans="1:2" x14ac:dyDescent="0.25">
      <c r="A1532" s="4" t="s">
        <v>2240</v>
      </c>
      <c r="B1532" s="4" t="s">
        <v>7395</v>
      </c>
    </row>
    <row r="1533" spans="1:2" x14ac:dyDescent="0.25">
      <c r="A1533" s="4" t="s">
        <v>2241</v>
      </c>
      <c r="B1533" s="4" t="s">
        <v>7396</v>
      </c>
    </row>
    <row r="1534" spans="1:2" x14ac:dyDescent="0.25">
      <c r="A1534" s="4" t="s">
        <v>2242</v>
      </c>
      <c r="B1534" s="4" t="s">
        <v>7397</v>
      </c>
    </row>
    <row r="1535" spans="1:2" x14ac:dyDescent="0.25">
      <c r="A1535" s="4" t="s">
        <v>2243</v>
      </c>
      <c r="B1535" s="4" t="s">
        <v>7398</v>
      </c>
    </row>
    <row r="1536" spans="1:2" x14ac:dyDescent="0.25">
      <c r="A1536" s="4" t="s">
        <v>2244</v>
      </c>
      <c r="B1536" s="4" t="s">
        <v>7399</v>
      </c>
    </row>
    <row r="1537" spans="1:2" x14ac:dyDescent="0.25">
      <c r="A1537" s="4" t="s">
        <v>2245</v>
      </c>
      <c r="B1537" s="4" t="s">
        <v>7400</v>
      </c>
    </row>
    <row r="1538" spans="1:2" x14ac:dyDescent="0.25">
      <c r="A1538" s="4" t="s">
        <v>2246</v>
      </c>
      <c r="B1538" s="4" t="s">
        <v>7401</v>
      </c>
    </row>
    <row r="1539" spans="1:2" x14ac:dyDescent="0.25">
      <c r="A1539" s="4" t="s">
        <v>8473</v>
      </c>
      <c r="B1539" s="4" t="s">
        <v>7402</v>
      </c>
    </row>
    <row r="1540" spans="1:2" x14ac:dyDescent="0.25">
      <c r="A1540" s="4" t="s">
        <v>8474</v>
      </c>
      <c r="B1540" s="4" t="s">
        <v>7403</v>
      </c>
    </row>
    <row r="1541" spans="1:2" x14ac:dyDescent="0.25">
      <c r="A1541" s="4" t="s">
        <v>2247</v>
      </c>
      <c r="B1541" s="4" t="s">
        <v>7404</v>
      </c>
    </row>
    <row r="1542" spans="1:2" x14ac:dyDescent="0.25">
      <c r="A1542" s="4" t="s">
        <v>2248</v>
      </c>
      <c r="B1542" s="4" t="s">
        <v>7405</v>
      </c>
    </row>
    <row r="1543" spans="1:2" x14ac:dyDescent="0.25">
      <c r="A1543" s="4" t="s">
        <v>2249</v>
      </c>
      <c r="B1543" s="4" t="s">
        <v>7406</v>
      </c>
    </row>
    <row r="1544" spans="1:2" x14ac:dyDescent="0.25">
      <c r="A1544" s="4" t="s">
        <v>2250</v>
      </c>
      <c r="B1544" s="4" t="s">
        <v>7407</v>
      </c>
    </row>
    <row r="1545" spans="1:2" x14ac:dyDescent="0.25">
      <c r="A1545" s="4" t="s">
        <v>2251</v>
      </c>
      <c r="B1545" s="4" t="s">
        <v>7408</v>
      </c>
    </row>
    <row r="1546" spans="1:2" x14ac:dyDescent="0.25">
      <c r="A1546" s="4" t="s">
        <v>2252</v>
      </c>
      <c r="B1546" s="4" t="s">
        <v>7409</v>
      </c>
    </row>
    <row r="1547" spans="1:2" x14ac:dyDescent="0.25">
      <c r="A1547" s="4" t="s">
        <v>2253</v>
      </c>
      <c r="B1547" s="4" t="s">
        <v>7410</v>
      </c>
    </row>
    <row r="1548" spans="1:2" x14ac:dyDescent="0.25">
      <c r="A1548" s="4" t="s">
        <v>2254</v>
      </c>
      <c r="B1548" s="4" t="s">
        <v>7411</v>
      </c>
    </row>
    <row r="1549" spans="1:2" x14ac:dyDescent="0.25">
      <c r="A1549" s="4" t="s">
        <v>2255</v>
      </c>
      <c r="B1549" s="4" t="s">
        <v>7412</v>
      </c>
    </row>
    <row r="1550" spans="1:2" x14ac:dyDescent="0.25">
      <c r="A1550" s="4" t="s">
        <v>2256</v>
      </c>
      <c r="B1550" s="4" t="s">
        <v>7413</v>
      </c>
    </row>
    <row r="1551" spans="1:2" x14ac:dyDescent="0.25">
      <c r="A1551" s="4" t="s">
        <v>2257</v>
      </c>
      <c r="B1551" s="4" t="s">
        <v>7414</v>
      </c>
    </row>
    <row r="1552" spans="1:2" x14ac:dyDescent="0.25">
      <c r="A1552" s="4" t="s">
        <v>2258</v>
      </c>
      <c r="B1552" s="4" t="s">
        <v>7415</v>
      </c>
    </row>
    <row r="1553" spans="1:2" x14ac:dyDescent="0.25">
      <c r="A1553" s="4" t="s">
        <v>2259</v>
      </c>
      <c r="B1553" s="4" t="s">
        <v>7416</v>
      </c>
    </row>
    <row r="1554" spans="1:2" x14ac:dyDescent="0.25">
      <c r="A1554" s="4" t="s">
        <v>2260</v>
      </c>
      <c r="B1554" s="4" t="s">
        <v>7417</v>
      </c>
    </row>
    <row r="1555" spans="1:2" x14ac:dyDescent="0.25">
      <c r="A1555" s="4" t="s">
        <v>2261</v>
      </c>
      <c r="B1555" s="4" t="s">
        <v>7418</v>
      </c>
    </row>
    <row r="1556" spans="1:2" x14ac:dyDescent="0.25">
      <c r="A1556" s="4" t="s">
        <v>2262</v>
      </c>
      <c r="B1556" s="4" t="s">
        <v>7419</v>
      </c>
    </row>
    <row r="1557" spans="1:2" x14ac:dyDescent="0.25">
      <c r="A1557" s="4" t="s">
        <v>2263</v>
      </c>
      <c r="B1557" s="4" t="s">
        <v>7420</v>
      </c>
    </row>
    <row r="1558" spans="1:2" x14ac:dyDescent="0.25">
      <c r="A1558" s="4" t="s">
        <v>2264</v>
      </c>
      <c r="B1558" s="4" t="s">
        <v>7421</v>
      </c>
    </row>
    <row r="1559" spans="1:2" x14ac:dyDescent="0.25">
      <c r="A1559" s="4" t="s">
        <v>2265</v>
      </c>
      <c r="B1559" s="4" t="s">
        <v>7422</v>
      </c>
    </row>
    <row r="1560" spans="1:2" x14ac:dyDescent="0.25">
      <c r="A1560" s="4" t="s">
        <v>2266</v>
      </c>
      <c r="B1560" s="4" t="s">
        <v>7423</v>
      </c>
    </row>
    <row r="1561" spans="1:2" x14ac:dyDescent="0.25">
      <c r="A1561" s="4" t="s">
        <v>2267</v>
      </c>
      <c r="B1561" s="4" t="s">
        <v>7424</v>
      </c>
    </row>
    <row r="1562" spans="1:2" x14ac:dyDescent="0.25">
      <c r="A1562" s="4" t="s">
        <v>2268</v>
      </c>
      <c r="B1562" s="4" t="s">
        <v>7425</v>
      </c>
    </row>
    <row r="1563" spans="1:2" x14ac:dyDescent="0.25">
      <c r="A1563" s="4" t="s">
        <v>2269</v>
      </c>
      <c r="B1563" s="4" t="s">
        <v>7426</v>
      </c>
    </row>
    <row r="1564" spans="1:2" x14ac:dyDescent="0.25">
      <c r="A1564" s="4" t="s">
        <v>2270</v>
      </c>
      <c r="B1564" s="4" t="s">
        <v>7427</v>
      </c>
    </row>
    <row r="1565" spans="1:2" x14ac:dyDescent="0.25">
      <c r="A1565" s="4" t="s">
        <v>2271</v>
      </c>
      <c r="B1565" s="4" t="s">
        <v>7428</v>
      </c>
    </row>
    <row r="1566" spans="1:2" x14ac:dyDescent="0.25">
      <c r="A1566" s="4" t="s">
        <v>2272</v>
      </c>
      <c r="B1566" s="4" t="s">
        <v>7429</v>
      </c>
    </row>
    <row r="1567" spans="1:2" x14ac:dyDescent="0.25">
      <c r="A1567" s="4" t="s">
        <v>2273</v>
      </c>
      <c r="B1567" s="4" t="s">
        <v>7430</v>
      </c>
    </row>
    <row r="1568" spans="1:2" x14ac:dyDescent="0.25">
      <c r="A1568" s="4" t="s">
        <v>2274</v>
      </c>
      <c r="B1568" s="4" t="s">
        <v>7431</v>
      </c>
    </row>
    <row r="1569" spans="1:2" x14ac:dyDescent="0.25">
      <c r="A1569" s="4" t="s">
        <v>2275</v>
      </c>
      <c r="B1569" s="4" t="s">
        <v>7432</v>
      </c>
    </row>
    <row r="1570" spans="1:2" x14ac:dyDescent="0.25">
      <c r="A1570" s="4" t="s">
        <v>2276</v>
      </c>
      <c r="B1570" s="4" t="s">
        <v>7433</v>
      </c>
    </row>
    <row r="1571" spans="1:2" x14ac:dyDescent="0.25">
      <c r="A1571" s="4" t="s">
        <v>2277</v>
      </c>
      <c r="B1571" s="4" t="s">
        <v>7434</v>
      </c>
    </row>
    <row r="1572" spans="1:2" x14ac:dyDescent="0.25">
      <c r="A1572" s="4" t="s">
        <v>2278</v>
      </c>
      <c r="B1572" s="4" t="s">
        <v>7435</v>
      </c>
    </row>
    <row r="1573" spans="1:2" x14ac:dyDescent="0.25">
      <c r="A1573" s="4" t="s">
        <v>2279</v>
      </c>
      <c r="B1573" s="4" t="s">
        <v>7436</v>
      </c>
    </row>
    <row r="1574" spans="1:2" x14ac:dyDescent="0.25">
      <c r="A1574" s="4" t="s">
        <v>2280</v>
      </c>
      <c r="B1574" s="4" t="s">
        <v>7437</v>
      </c>
    </row>
    <row r="1575" spans="1:2" x14ac:dyDescent="0.25">
      <c r="A1575" s="4" t="s">
        <v>2281</v>
      </c>
      <c r="B1575" s="4" t="s">
        <v>7438</v>
      </c>
    </row>
    <row r="1576" spans="1:2" x14ac:dyDescent="0.25">
      <c r="A1576" s="4" t="s">
        <v>2282</v>
      </c>
      <c r="B1576" s="4" t="s">
        <v>7439</v>
      </c>
    </row>
    <row r="1577" spans="1:2" x14ac:dyDescent="0.25">
      <c r="A1577" s="4" t="s">
        <v>2283</v>
      </c>
      <c r="B1577" s="4" t="s">
        <v>7440</v>
      </c>
    </row>
    <row r="1578" spans="1:2" x14ac:dyDescent="0.25">
      <c r="A1578" s="4" t="s">
        <v>2284</v>
      </c>
      <c r="B1578" s="4" t="s">
        <v>7441</v>
      </c>
    </row>
    <row r="1579" spans="1:2" x14ac:dyDescent="0.25">
      <c r="A1579" s="4" t="s">
        <v>2285</v>
      </c>
      <c r="B1579" s="4" t="s">
        <v>7442</v>
      </c>
    </row>
    <row r="1580" spans="1:2" x14ac:dyDescent="0.25">
      <c r="A1580" s="4" t="s">
        <v>2286</v>
      </c>
      <c r="B1580" s="4" t="s">
        <v>7443</v>
      </c>
    </row>
    <row r="1581" spans="1:2" x14ac:dyDescent="0.25">
      <c r="A1581" s="4" t="s">
        <v>2287</v>
      </c>
      <c r="B1581" s="4" t="s">
        <v>7444</v>
      </c>
    </row>
    <row r="1582" spans="1:2" x14ac:dyDescent="0.25">
      <c r="A1582" s="4" t="s">
        <v>2288</v>
      </c>
      <c r="B1582" s="4" t="s">
        <v>7445</v>
      </c>
    </row>
    <row r="1583" spans="1:2" x14ac:dyDescent="0.25">
      <c r="A1583" s="4" t="s">
        <v>2289</v>
      </c>
      <c r="B1583" s="4" t="s">
        <v>7446</v>
      </c>
    </row>
    <row r="1584" spans="1:2" x14ac:dyDescent="0.25">
      <c r="A1584" s="4" t="s">
        <v>2290</v>
      </c>
      <c r="B1584" s="4" t="s">
        <v>7447</v>
      </c>
    </row>
    <row r="1585" spans="1:2" x14ac:dyDescent="0.25">
      <c r="A1585" s="4" t="s">
        <v>2291</v>
      </c>
      <c r="B1585" s="4" t="s">
        <v>7448</v>
      </c>
    </row>
    <row r="1586" spans="1:2" x14ac:dyDescent="0.25">
      <c r="A1586" s="4" t="s">
        <v>2292</v>
      </c>
      <c r="B1586" s="4" t="s">
        <v>7449</v>
      </c>
    </row>
    <row r="1587" spans="1:2" x14ac:dyDescent="0.25">
      <c r="A1587" s="4" t="s">
        <v>2293</v>
      </c>
      <c r="B1587" s="4" t="s">
        <v>7450</v>
      </c>
    </row>
    <row r="1588" spans="1:2" x14ac:dyDescent="0.25">
      <c r="A1588" s="4" t="s">
        <v>2294</v>
      </c>
      <c r="B1588" s="4" t="s">
        <v>7451</v>
      </c>
    </row>
    <row r="1589" spans="1:2" x14ac:dyDescent="0.25">
      <c r="A1589" s="4" t="s">
        <v>2295</v>
      </c>
      <c r="B1589" s="4" t="s">
        <v>7452</v>
      </c>
    </row>
    <row r="1590" spans="1:2" x14ac:dyDescent="0.25">
      <c r="A1590" s="4" t="s">
        <v>2296</v>
      </c>
      <c r="B1590" s="4" t="s">
        <v>7453</v>
      </c>
    </row>
    <row r="1591" spans="1:2" x14ac:dyDescent="0.25">
      <c r="A1591" s="4" t="s">
        <v>2297</v>
      </c>
      <c r="B1591" s="4" t="s">
        <v>7454</v>
      </c>
    </row>
    <row r="1592" spans="1:2" x14ac:dyDescent="0.25">
      <c r="A1592" s="4" t="s">
        <v>2298</v>
      </c>
      <c r="B1592" s="4" t="s">
        <v>7455</v>
      </c>
    </row>
    <row r="1593" spans="1:2" x14ac:dyDescent="0.25">
      <c r="A1593" s="4" t="s">
        <v>2299</v>
      </c>
      <c r="B1593" s="4" t="s">
        <v>7456</v>
      </c>
    </row>
    <row r="1594" spans="1:2" x14ac:dyDescent="0.25">
      <c r="A1594" s="4" t="s">
        <v>2300</v>
      </c>
      <c r="B1594" s="4" t="s">
        <v>7457</v>
      </c>
    </row>
    <row r="1595" spans="1:2" x14ac:dyDescent="0.25">
      <c r="A1595" s="4" t="s">
        <v>2301</v>
      </c>
      <c r="B1595" s="4" t="s">
        <v>7458</v>
      </c>
    </row>
    <row r="1596" spans="1:2" x14ac:dyDescent="0.25">
      <c r="A1596" s="4" t="s">
        <v>2302</v>
      </c>
      <c r="B1596" s="4" t="s">
        <v>7459</v>
      </c>
    </row>
    <row r="1597" spans="1:2" x14ac:dyDescent="0.25">
      <c r="A1597" s="4" t="s">
        <v>2303</v>
      </c>
      <c r="B1597" s="4" t="s">
        <v>7460</v>
      </c>
    </row>
    <row r="1598" spans="1:2" x14ac:dyDescent="0.25">
      <c r="A1598" s="4" t="s">
        <v>2304</v>
      </c>
      <c r="B1598" s="4" t="s">
        <v>7461</v>
      </c>
    </row>
    <row r="1599" spans="1:2" x14ac:dyDescent="0.25">
      <c r="A1599" s="4" t="s">
        <v>2305</v>
      </c>
      <c r="B1599" s="4" t="s">
        <v>7462</v>
      </c>
    </row>
    <row r="1600" spans="1:2" x14ac:dyDescent="0.25">
      <c r="A1600" s="4" t="s">
        <v>2306</v>
      </c>
      <c r="B1600" s="4" t="s">
        <v>7463</v>
      </c>
    </row>
    <row r="1601" spans="1:2" x14ac:dyDescent="0.25">
      <c r="A1601" s="4" t="s">
        <v>2307</v>
      </c>
      <c r="B1601" s="4" t="s">
        <v>7464</v>
      </c>
    </row>
    <row r="1602" spans="1:2" x14ac:dyDescent="0.25">
      <c r="A1602" s="4" t="s">
        <v>2308</v>
      </c>
      <c r="B1602" s="4" t="s">
        <v>7465</v>
      </c>
    </row>
    <row r="1603" spans="1:2" x14ac:dyDescent="0.25">
      <c r="A1603" s="4" t="s">
        <v>2309</v>
      </c>
      <c r="B1603" s="4" t="s">
        <v>7466</v>
      </c>
    </row>
    <row r="1604" spans="1:2" x14ac:dyDescent="0.25">
      <c r="A1604" s="4" t="s">
        <v>2310</v>
      </c>
      <c r="B1604" s="4" t="s">
        <v>7467</v>
      </c>
    </row>
    <row r="1605" spans="1:2" x14ac:dyDescent="0.25">
      <c r="A1605" s="4" t="s">
        <v>2311</v>
      </c>
      <c r="B1605" s="4" t="s">
        <v>7468</v>
      </c>
    </row>
    <row r="1606" spans="1:2" x14ac:dyDescent="0.25">
      <c r="A1606" s="4" t="s">
        <v>2312</v>
      </c>
      <c r="B1606" s="4" t="s">
        <v>7469</v>
      </c>
    </row>
    <row r="1607" spans="1:2" x14ac:dyDescent="0.25">
      <c r="A1607" s="4" t="s">
        <v>2313</v>
      </c>
      <c r="B1607" s="4" t="s">
        <v>7470</v>
      </c>
    </row>
    <row r="1608" spans="1:2" x14ac:dyDescent="0.25">
      <c r="A1608" s="4" t="s">
        <v>2314</v>
      </c>
      <c r="B1608" s="4" t="s">
        <v>7471</v>
      </c>
    </row>
    <row r="1609" spans="1:2" x14ac:dyDescent="0.25">
      <c r="A1609" s="4" t="s">
        <v>2315</v>
      </c>
      <c r="B1609" s="4" t="s">
        <v>7472</v>
      </c>
    </row>
    <row r="1610" spans="1:2" x14ac:dyDescent="0.25">
      <c r="A1610" s="4" t="s">
        <v>2316</v>
      </c>
      <c r="B1610" s="4" t="s">
        <v>7473</v>
      </c>
    </row>
    <row r="1611" spans="1:2" x14ac:dyDescent="0.25">
      <c r="A1611" s="4" t="s">
        <v>2317</v>
      </c>
      <c r="B1611" s="4" t="s">
        <v>7474</v>
      </c>
    </row>
    <row r="1612" spans="1:2" x14ac:dyDescent="0.25">
      <c r="A1612" s="4" t="s">
        <v>2318</v>
      </c>
      <c r="B1612" s="4" t="s">
        <v>7475</v>
      </c>
    </row>
    <row r="1613" spans="1:2" x14ac:dyDescent="0.25">
      <c r="A1613" s="4" t="s">
        <v>2319</v>
      </c>
      <c r="B1613" s="4" t="s">
        <v>7476</v>
      </c>
    </row>
    <row r="1614" spans="1:2" x14ac:dyDescent="0.25">
      <c r="A1614" s="4" t="s">
        <v>2320</v>
      </c>
      <c r="B1614" s="4" t="s">
        <v>7477</v>
      </c>
    </row>
    <row r="1615" spans="1:2" x14ac:dyDescent="0.25">
      <c r="A1615" s="4" t="s">
        <v>2321</v>
      </c>
      <c r="B1615" s="4" t="s">
        <v>7478</v>
      </c>
    </row>
    <row r="1616" spans="1:2" x14ac:dyDescent="0.25">
      <c r="A1616" s="4" t="s">
        <v>2322</v>
      </c>
      <c r="B1616" s="4" t="s">
        <v>7479</v>
      </c>
    </row>
    <row r="1617" spans="1:2" x14ac:dyDescent="0.25">
      <c r="A1617" s="4" t="s">
        <v>2323</v>
      </c>
      <c r="B1617" s="4" t="s">
        <v>7480</v>
      </c>
    </row>
    <row r="1618" spans="1:2" x14ac:dyDescent="0.25">
      <c r="A1618" s="4" t="s">
        <v>2324</v>
      </c>
      <c r="B1618" s="4" t="s">
        <v>7481</v>
      </c>
    </row>
    <row r="1619" spans="1:2" x14ac:dyDescent="0.25">
      <c r="A1619" s="4" t="s">
        <v>2325</v>
      </c>
      <c r="B1619" s="4" t="s">
        <v>7482</v>
      </c>
    </row>
    <row r="1620" spans="1:2" x14ac:dyDescent="0.25">
      <c r="A1620" s="4" t="s">
        <v>2326</v>
      </c>
      <c r="B1620" s="4" t="s">
        <v>7483</v>
      </c>
    </row>
    <row r="1621" spans="1:2" x14ac:dyDescent="0.25">
      <c r="A1621" s="4" t="s">
        <v>2327</v>
      </c>
      <c r="B1621" s="4" t="s">
        <v>7484</v>
      </c>
    </row>
    <row r="1622" spans="1:2" x14ac:dyDescent="0.25">
      <c r="A1622" s="4" t="s">
        <v>2328</v>
      </c>
      <c r="B1622" s="4" t="s">
        <v>7485</v>
      </c>
    </row>
    <row r="1623" spans="1:2" x14ac:dyDescent="0.25">
      <c r="A1623" s="4" t="s">
        <v>2329</v>
      </c>
      <c r="B1623" s="4" t="s">
        <v>7486</v>
      </c>
    </row>
    <row r="1624" spans="1:2" x14ac:dyDescent="0.25">
      <c r="A1624" s="4" t="s">
        <v>2330</v>
      </c>
      <c r="B1624" s="4" t="s">
        <v>7487</v>
      </c>
    </row>
    <row r="1625" spans="1:2" x14ac:dyDescent="0.25">
      <c r="A1625" s="4" t="s">
        <v>2331</v>
      </c>
      <c r="B1625" s="4" t="s">
        <v>7488</v>
      </c>
    </row>
    <row r="1626" spans="1:2" x14ac:dyDescent="0.25">
      <c r="A1626" s="4" t="s">
        <v>2332</v>
      </c>
      <c r="B1626" s="4" t="s">
        <v>7489</v>
      </c>
    </row>
    <row r="1627" spans="1:2" x14ac:dyDescent="0.25">
      <c r="A1627" s="4" t="s">
        <v>2333</v>
      </c>
      <c r="B1627" s="4" t="s">
        <v>7490</v>
      </c>
    </row>
    <row r="1628" spans="1:2" x14ac:dyDescent="0.25">
      <c r="A1628" s="4" t="s">
        <v>2334</v>
      </c>
      <c r="B1628" s="4" t="s">
        <v>7491</v>
      </c>
    </row>
    <row r="1629" spans="1:2" x14ac:dyDescent="0.25">
      <c r="A1629" s="4" t="s">
        <v>2335</v>
      </c>
      <c r="B1629" s="4" t="s">
        <v>7492</v>
      </c>
    </row>
    <row r="1630" spans="1:2" x14ac:dyDescent="0.25">
      <c r="A1630" s="4" t="s">
        <v>2336</v>
      </c>
      <c r="B1630" s="4" t="s">
        <v>7493</v>
      </c>
    </row>
    <row r="1631" spans="1:2" x14ac:dyDescent="0.25">
      <c r="A1631" s="4" t="s">
        <v>2337</v>
      </c>
      <c r="B1631" s="4" t="s">
        <v>7494</v>
      </c>
    </row>
    <row r="1632" spans="1:2" x14ac:dyDescent="0.25">
      <c r="A1632" s="4" t="s">
        <v>8475</v>
      </c>
      <c r="B1632" s="4" t="s">
        <v>7495</v>
      </c>
    </row>
    <row r="1633" spans="1:2" x14ac:dyDescent="0.25">
      <c r="A1633" s="4" t="s">
        <v>2338</v>
      </c>
      <c r="B1633" s="4" t="s">
        <v>7496</v>
      </c>
    </row>
    <row r="1634" spans="1:2" x14ac:dyDescent="0.25">
      <c r="A1634" s="4" t="s">
        <v>2339</v>
      </c>
      <c r="B1634" s="4" t="s">
        <v>7497</v>
      </c>
    </row>
    <row r="1635" spans="1:2" x14ac:dyDescent="0.25">
      <c r="A1635" s="4" t="s">
        <v>2340</v>
      </c>
      <c r="B1635" s="4" t="s">
        <v>7498</v>
      </c>
    </row>
    <row r="1636" spans="1:2" x14ac:dyDescent="0.25">
      <c r="A1636" s="4" t="s">
        <v>2341</v>
      </c>
      <c r="B1636" s="4" t="s">
        <v>7499</v>
      </c>
    </row>
    <row r="1637" spans="1:2" x14ac:dyDescent="0.25">
      <c r="A1637" s="4" t="s">
        <v>2342</v>
      </c>
      <c r="B1637" s="4" t="s">
        <v>7500</v>
      </c>
    </row>
    <row r="1638" spans="1:2" x14ac:dyDescent="0.25">
      <c r="A1638" s="4" t="s">
        <v>2343</v>
      </c>
      <c r="B1638" s="4" t="s">
        <v>7501</v>
      </c>
    </row>
    <row r="1639" spans="1:2" x14ac:dyDescent="0.25">
      <c r="A1639" s="4" t="s">
        <v>2344</v>
      </c>
      <c r="B1639" s="4" t="s">
        <v>7502</v>
      </c>
    </row>
    <row r="1640" spans="1:2" x14ac:dyDescent="0.25">
      <c r="A1640" s="4" t="s">
        <v>2345</v>
      </c>
      <c r="B1640" s="4" t="s">
        <v>7503</v>
      </c>
    </row>
    <row r="1641" spans="1:2" x14ac:dyDescent="0.25">
      <c r="A1641" s="4" t="s">
        <v>2346</v>
      </c>
      <c r="B1641" s="4" t="s">
        <v>7504</v>
      </c>
    </row>
    <row r="1642" spans="1:2" x14ac:dyDescent="0.25">
      <c r="A1642" s="4" t="s">
        <v>2347</v>
      </c>
      <c r="B1642" s="4" t="s">
        <v>7505</v>
      </c>
    </row>
    <row r="1643" spans="1:2" x14ac:dyDescent="0.25">
      <c r="A1643" s="4" t="s">
        <v>2348</v>
      </c>
      <c r="B1643" s="4" t="s">
        <v>7506</v>
      </c>
    </row>
    <row r="1644" spans="1:2" x14ac:dyDescent="0.25">
      <c r="A1644" s="4" t="s">
        <v>2349</v>
      </c>
      <c r="B1644" s="4" t="s">
        <v>7507</v>
      </c>
    </row>
    <row r="1645" spans="1:2" x14ac:dyDescent="0.25">
      <c r="A1645" s="4" t="s">
        <v>2350</v>
      </c>
      <c r="B1645" s="4" t="s">
        <v>7508</v>
      </c>
    </row>
    <row r="1646" spans="1:2" x14ac:dyDescent="0.25">
      <c r="A1646" s="4" t="s">
        <v>2351</v>
      </c>
      <c r="B1646" s="4" t="s">
        <v>7509</v>
      </c>
    </row>
    <row r="1647" spans="1:2" x14ac:dyDescent="0.25">
      <c r="A1647" s="4" t="s">
        <v>2352</v>
      </c>
      <c r="B1647" s="4" t="s">
        <v>7510</v>
      </c>
    </row>
    <row r="1648" spans="1:2" x14ac:dyDescent="0.25">
      <c r="A1648" s="4" t="s">
        <v>2353</v>
      </c>
      <c r="B1648" s="4" t="s">
        <v>7511</v>
      </c>
    </row>
    <row r="1649" spans="1:2" x14ac:dyDescent="0.25">
      <c r="A1649" s="4" t="s">
        <v>2354</v>
      </c>
      <c r="B1649" s="4" t="s">
        <v>7512</v>
      </c>
    </row>
    <row r="1650" spans="1:2" x14ac:dyDescent="0.25">
      <c r="A1650" s="4" t="s">
        <v>2355</v>
      </c>
      <c r="B1650" s="4" t="s">
        <v>7513</v>
      </c>
    </row>
    <row r="1651" spans="1:2" x14ac:dyDescent="0.25">
      <c r="A1651" s="4" t="s">
        <v>2356</v>
      </c>
      <c r="B1651" s="4" t="s">
        <v>7514</v>
      </c>
    </row>
    <row r="1652" spans="1:2" x14ac:dyDescent="0.25">
      <c r="A1652" s="4" t="s">
        <v>2357</v>
      </c>
      <c r="B1652" s="4" t="s">
        <v>7515</v>
      </c>
    </row>
    <row r="1653" spans="1:2" x14ac:dyDescent="0.25">
      <c r="A1653" s="4" t="s">
        <v>2358</v>
      </c>
      <c r="B1653" s="4" t="s">
        <v>7516</v>
      </c>
    </row>
    <row r="1654" spans="1:2" x14ac:dyDescent="0.25">
      <c r="A1654" s="4" t="s">
        <v>2359</v>
      </c>
      <c r="B1654" s="4" t="s">
        <v>7517</v>
      </c>
    </row>
    <row r="1655" spans="1:2" x14ac:dyDescent="0.25">
      <c r="A1655" s="4" t="s">
        <v>2360</v>
      </c>
      <c r="B1655" s="4" t="s">
        <v>7518</v>
      </c>
    </row>
    <row r="1656" spans="1:2" x14ac:dyDescent="0.25">
      <c r="A1656" s="4" t="s">
        <v>2361</v>
      </c>
      <c r="B1656" s="4" t="s">
        <v>7519</v>
      </c>
    </row>
    <row r="1657" spans="1:2" x14ac:dyDescent="0.25">
      <c r="A1657" s="4" t="s">
        <v>2362</v>
      </c>
      <c r="B1657" s="4" t="s">
        <v>7520</v>
      </c>
    </row>
    <row r="1658" spans="1:2" x14ac:dyDescent="0.25">
      <c r="A1658" s="4" t="s">
        <v>2363</v>
      </c>
      <c r="B1658" s="4" t="s">
        <v>7521</v>
      </c>
    </row>
    <row r="1659" spans="1:2" x14ac:dyDescent="0.25">
      <c r="A1659" s="4" t="s">
        <v>2364</v>
      </c>
      <c r="B1659" s="4" t="s">
        <v>7522</v>
      </c>
    </row>
    <row r="1660" spans="1:2" x14ac:dyDescent="0.25">
      <c r="A1660" s="4" t="s">
        <v>2365</v>
      </c>
      <c r="B1660" s="4" t="s">
        <v>7523</v>
      </c>
    </row>
    <row r="1661" spans="1:2" x14ac:dyDescent="0.25">
      <c r="A1661" s="4" t="s">
        <v>2366</v>
      </c>
      <c r="B1661" s="4" t="s">
        <v>7524</v>
      </c>
    </row>
    <row r="1662" spans="1:2" x14ac:dyDescent="0.25">
      <c r="A1662" s="4" t="s">
        <v>2367</v>
      </c>
      <c r="B1662" s="4" t="s">
        <v>7525</v>
      </c>
    </row>
    <row r="1663" spans="1:2" x14ac:dyDescent="0.25">
      <c r="A1663" s="4" t="s">
        <v>2368</v>
      </c>
      <c r="B1663" s="4" t="s">
        <v>7526</v>
      </c>
    </row>
    <row r="1664" spans="1:2" x14ac:dyDescent="0.25">
      <c r="A1664" s="4" t="s">
        <v>2369</v>
      </c>
      <c r="B1664" s="4" t="s">
        <v>7527</v>
      </c>
    </row>
    <row r="1665" spans="1:2" x14ac:dyDescent="0.25">
      <c r="A1665" s="4" t="s">
        <v>2370</v>
      </c>
      <c r="B1665" s="4" t="s">
        <v>7528</v>
      </c>
    </row>
    <row r="1666" spans="1:2" x14ac:dyDescent="0.25">
      <c r="A1666" s="4" t="s">
        <v>2371</v>
      </c>
      <c r="B1666" s="4" t="s">
        <v>7529</v>
      </c>
    </row>
    <row r="1667" spans="1:2" x14ac:dyDescent="0.25">
      <c r="A1667" s="4" t="s">
        <v>2372</v>
      </c>
      <c r="B1667" s="4" t="s">
        <v>7530</v>
      </c>
    </row>
    <row r="1668" spans="1:2" x14ac:dyDescent="0.25">
      <c r="A1668" s="4" t="s">
        <v>2373</v>
      </c>
      <c r="B1668" s="4" t="s">
        <v>7531</v>
      </c>
    </row>
    <row r="1669" spans="1:2" x14ac:dyDescent="0.25">
      <c r="A1669" s="4" t="s">
        <v>2374</v>
      </c>
      <c r="B1669" s="4" t="s">
        <v>7532</v>
      </c>
    </row>
    <row r="1670" spans="1:2" x14ac:dyDescent="0.25">
      <c r="A1670" s="4" t="s">
        <v>2375</v>
      </c>
      <c r="B1670" s="4" t="s">
        <v>7533</v>
      </c>
    </row>
    <row r="1671" spans="1:2" x14ac:dyDescent="0.25">
      <c r="A1671" s="4" t="s">
        <v>2376</v>
      </c>
      <c r="B1671" s="4" t="s">
        <v>7534</v>
      </c>
    </row>
    <row r="1672" spans="1:2" x14ac:dyDescent="0.25">
      <c r="A1672" s="4" t="s">
        <v>2377</v>
      </c>
      <c r="B1672" s="4" t="s">
        <v>7535</v>
      </c>
    </row>
    <row r="1673" spans="1:2" x14ac:dyDescent="0.25">
      <c r="A1673" s="4" t="s">
        <v>2378</v>
      </c>
      <c r="B1673" s="4" t="s">
        <v>7536</v>
      </c>
    </row>
    <row r="1674" spans="1:2" x14ac:dyDescent="0.25">
      <c r="A1674" s="4" t="s">
        <v>2379</v>
      </c>
      <c r="B1674" s="4" t="s">
        <v>7537</v>
      </c>
    </row>
    <row r="1675" spans="1:2" x14ac:dyDescent="0.25">
      <c r="A1675" s="4" t="s">
        <v>2380</v>
      </c>
      <c r="B1675" s="4" t="s">
        <v>7538</v>
      </c>
    </row>
    <row r="1676" spans="1:2" x14ac:dyDescent="0.25">
      <c r="A1676" s="4" t="s">
        <v>2381</v>
      </c>
      <c r="B1676" s="4" t="s">
        <v>7539</v>
      </c>
    </row>
    <row r="1677" spans="1:2" x14ac:dyDescent="0.25">
      <c r="A1677" s="4" t="s">
        <v>2382</v>
      </c>
      <c r="B1677" s="4" t="s">
        <v>7540</v>
      </c>
    </row>
    <row r="1678" spans="1:2" x14ac:dyDescent="0.25">
      <c r="A1678" s="4" t="s">
        <v>2383</v>
      </c>
      <c r="B1678" s="4" t="s">
        <v>7541</v>
      </c>
    </row>
    <row r="1679" spans="1:2" x14ac:dyDescent="0.25">
      <c r="A1679" s="4" t="s">
        <v>2384</v>
      </c>
      <c r="B1679" s="4" t="s">
        <v>7542</v>
      </c>
    </row>
    <row r="1680" spans="1:2" x14ac:dyDescent="0.25">
      <c r="A1680" s="4" t="s">
        <v>2385</v>
      </c>
      <c r="B1680" s="4" t="s">
        <v>7543</v>
      </c>
    </row>
    <row r="1681" spans="1:2" x14ac:dyDescent="0.25">
      <c r="A1681" s="4" t="s">
        <v>2386</v>
      </c>
      <c r="B1681" s="4" t="s">
        <v>7544</v>
      </c>
    </row>
    <row r="1682" spans="1:2" x14ac:dyDescent="0.25">
      <c r="A1682" s="4" t="s">
        <v>2387</v>
      </c>
      <c r="B1682" s="4" t="s">
        <v>7545</v>
      </c>
    </row>
    <row r="1683" spans="1:2" x14ac:dyDescent="0.25">
      <c r="A1683" s="4" t="s">
        <v>2388</v>
      </c>
      <c r="B1683" s="4" t="s">
        <v>7546</v>
      </c>
    </row>
    <row r="1684" spans="1:2" x14ac:dyDescent="0.25">
      <c r="A1684" s="4" t="s">
        <v>2389</v>
      </c>
      <c r="B1684" s="4" t="s">
        <v>7547</v>
      </c>
    </row>
    <row r="1685" spans="1:2" x14ac:dyDescent="0.25">
      <c r="A1685" s="4" t="s">
        <v>2390</v>
      </c>
      <c r="B1685" s="4" t="s">
        <v>7548</v>
      </c>
    </row>
    <row r="1686" spans="1:2" x14ac:dyDescent="0.25">
      <c r="A1686" s="4" t="s">
        <v>2391</v>
      </c>
      <c r="B1686" s="4" t="s">
        <v>7549</v>
      </c>
    </row>
    <row r="1687" spans="1:2" x14ac:dyDescent="0.25">
      <c r="A1687" s="4" t="s">
        <v>2392</v>
      </c>
      <c r="B1687" s="4" t="s">
        <v>7550</v>
      </c>
    </row>
    <row r="1688" spans="1:2" x14ac:dyDescent="0.25">
      <c r="A1688" s="4" t="s">
        <v>2393</v>
      </c>
      <c r="B1688" s="4" t="s">
        <v>7551</v>
      </c>
    </row>
    <row r="1689" spans="1:2" x14ac:dyDescent="0.25">
      <c r="A1689" s="4" t="s">
        <v>2394</v>
      </c>
      <c r="B1689" s="4" t="s">
        <v>7552</v>
      </c>
    </row>
    <row r="1690" spans="1:2" x14ac:dyDescent="0.25">
      <c r="A1690" s="4" t="s">
        <v>2395</v>
      </c>
      <c r="B1690" s="4" t="s">
        <v>7553</v>
      </c>
    </row>
    <row r="1691" spans="1:2" x14ac:dyDescent="0.25">
      <c r="A1691" s="4" t="s">
        <v>2396</v>
      </c>
      <c r="B1691" s="4" t="s">
        <v>7554</v>
      </c>
    </row>
    <row r="1692" spans="1:2" x14ac:dyDescent="0.25">
      <c r="A1692" s="4" t="s">
        <v>2397</v>
      </c>
      <c r="B1692" s="4" t="s">
        <v>7555</v>
      </c>
    </row>
    <row r="1693" spans="1:2" x14ac:dyDescent="0.25">
      <c r="A1693" s="4" t="s">
        <v>2398</v>
      </c>
      <c r="B1693" s="4" t="s">
        <v>7556</v>
      </c>
    </row>
    <row r="1694" spans="1:2" x14ac:dyDescent="0.25">
      <c r="A1694" s="4" t="s">
        <v>2399</v>
      </c>
      <c r="B1694" s="4" t="s">
        <v>7557</v>
      </c>
    </row>
    <row r="1695" spans="1:2" x14ac:dyDescent="0.25">
      <c r="A1695" s="4" t="s">
        <v>2400</v>
      </c>
      <c r="B1695" s="4" t="s">
        <v>7558</v>
      </c>
    </row>
    <row r="1696" spans="1:2" x14ac:dyDescent="0.25">
      <c r="A1696" s="4" t="s">
        <v>2401</v>
      </c>
      <c r="B1696" s="4" t="s">
        <v>7559</v>
      </c>
    </row>
    <row r="1697" spans="1:2" x14ac:dyDescent="0.25">
      <c r="A1697" s="4" t="s">
        <v>2402</v>
      </c>
      <c r="B1697" s="4" t="s">
        <v>7560</v>
      </c>
    </row>
    <row r="1698" spans="1:2" x14ac:dyDescent="0.25">
      <c r="A1698" s="4" t="s">
        <v>2403</v>
      </c>
      <c r="B1698" s="4" t="s">
        <v>7561</v>
      </c>
    </row>
    <row r="1699" spans="1:2" x14ac:dyDescent="0.25">
      <c r="A1699" s="4" t="s">
        <v>2404</v>
      </c>
      <c r="B1699" s="4" t="s">
        <v>7562</v>
      </c>
    </row>
    <row r="1700" spans="1:2" x14ac:dyDescent="0.25">
      <c r="A1700" s="4" t="s">
        <v>2405</v>
      </c>
      <c r="B1700" s="4" t="s">
        <v>7563</v>
      </c>
    </row>
    <row r="1701" spans="1:2" x14ac:dyDescent="0.25">
      <c r="A1701" s="4" t="s">
        <v>2406</v>
      </c>
      <c r="B1701" s="4" t="s">
        <v>7564</v>
      </c>
    </row>
    <row r="1702" spans="1:2" x14ac:dyDescent="0.25">
      <c r="A1702" s="4" t="s">
        <v>2407</v>
      </c>
      <c r="B1702" s="4" t="s">
        <v>7565</v>
      </c>
    </row>
    <row r="1703" spans="1:2" x14ac:dyDescent="0.25">
      <c r="A1703" s="4" t="s">
        <v>2408</v>
      </c>
      <c r="B1703" s="4" t="s">
        <v>7566</v>
      </c>
    </row>
    <row r="1704" spans="1:2" x14ac:dyDescent="0.25">
      <c r="A1704" s="4" t="s">
        <v>2409</v>
      </c>
      <c r="B1704" s="4" t="s">
        <v>7567</v>
      </c>
    </row>
    <row r="1705" spans="1:2" x14ac:dyDescent="0.25">
      <c r="A1705" s="4" t="s">
        <v>2410</v>
      </c>
      <c r="B1705" s="4" t="s">
        <v>7568</v>
      </c>
    </row>
    <row r="1706" spans="1:2" x14ac:dyDescent="0.25">
      <c r="A1706" s="4" t="s">
        <v>2411</v>
      </c>
      <c r="B1706" s="4" t="s">
        <v>7569</v>
      </c>
    </row>
    <row r="1707" spans="1:2" x14ac:dyDescent="0.25">
      <c r="A1707" s="4" t="s">
        <v>2412</v>
      </c>
      <c r="B1707" s="4" t="s">
        <v>7570</v>
      </c>
    </row>
    <row r="1708" spans="1:2" x14ac:dyDescent="0.25">
      <c r="A1708" s="4" t="s">
        <v>2413</v>
      </c>
      <c r="B1708" s="4" t="s">
        <v>7571</v>
      </c>
    </row>
    <row r="1709" spans="1:2" x14ac:dyDescent="0.25">
      <c r="A1709" s="4" t="s">
        <v>2414</v>
      </c>
      <c r="B1709" s="4" t="s">
        <v>7572</v>
      </c>
    </row>
    <row r="1710" spans="1:2" x14ac:dyDescent="0.25">
      <c r="A1710" s="4" t="s">
        <v>2415</v>
      </c>
      <c r="B1710" s="4" t="s">
        <v>7573</v>
      </c>
    </row>
    <row r="1711" spans="1:2" x14ac:dyDescent="0.25">
      <c r="A1711" s="4" t="s">
        <v>2416</v>
      </c>
      <c r="B1711" s="4" t="s">
        <v>7574</v>
      </c>
    </row>
    <row r="1712" spans="1:2" x14ac:dyDescent="0.25">
      <c r="A1712" s="4" t="s">
        <v>2417</v>
      </c>
      <c r="B1712" s="4" t="s">
        <v>7575</v>
      </c>
    </row>
    <row r="1713" spans="1:2" x14ac:dyDescent="0.25">
      <c r="A1713" s="4" t="s">
        <v>2418</v>
      </c>
      <c r="B1713" s="4" t="s">
        <v>7576</v>
      </c>
    </row>
    <row r="1714" spans="1:2" x14ac:dyDescent="0.25">
      <c r="A1714" s="4" t="s">
        <v>2419</v>
      </c>
      <c r="B1714" s="4" t="s">
        <v>7577</v>
      </c>
    </row>
    <row r="1715" spans="1:2" x14ac:dyDescent="0.25">
      <c r="A1715" s="4" t="s">
        <v>2420</v>
      </c>
      <c r="B1715" s="4" t="s">
        <v>7578</v>
      </c>
    </row>
    <row r="1716" spans="1:2" x14ac:dyDescent="0.25">
      <c r="A1716" s="4" t="s">
        <v>2421</v>
      </c>
      <c r="B1716" s="4" t="s">
        <v>7579</v>
      </c>
    </row>
    <row r="1717" spans="1:2" x14ac:dyDescent="0.25">
      <c r="A1717" s="4" t="s">
        <v>2422</v>
      </c>
      <c r="B1717" s="4" t="s">
        <v>7580</v>
      </c>
    </row>
    <row r="1718" spans="1:2" x14ac:dyDescent="0.25">
      <c r="A1718" s="4" t="s">
        <v>2423</v>
      </c>
      <c r="B1718" s="4" t="s">
        <v>7581</v>
      </c>
    </row>
    <row r="1719" spans="1:2" x14ac:dyDescent="0.25">
      <c r="A1719" s="4" t="s">
        <v>2424</v>
      </c>
      <c r="B1719" s="4" t="s">
        <v>7582</v>
      </c>
    </row>
    <row r="1720" spans="1:2" x14ac:dyDescent="0.25">
      <c r="A1720" s="4" t="s">
        <v>2425</v>
      </c>
      <c r="B1720" s="4" t="s">
        <v>7583</v>
      </c>
    </row>
    <row r="1721" spans="1:2" x14ac:dyDescent="0.25">
      <c r="A1721" s="4" t="s">
        <v>2426</v>
      </c>
      <c r="B1721" s="4" t="s">
        <v>7584</v>
      </c>
    </row>
    <row r="1722" spans="1:2" x14ac:dyDescent="0.25">
      <c r="A1722" s="4" t="s">
        <v>2427</v>
      </c>
      <c r="B1722" s="4" t="s">
        <v>7585</v>
      </c>
    </row>
    <row r="1723" spans="1:2" x14ac:dyDescent="0.25">
      <c r="A1723" s="4" t="s">
        <v>2428</v>
      </c>
      <c r="B1723" s="4" t="s">
        <v>7586</v>
      </c>
    </row>
    <row r="1724" spans="1:2" x14ac:dyDescent="0.25">
      <c r="A1724" s="4" t="s">
        <v>2429</v>
      </c>
      <c r="B1724" s="4" t="s">
        <v>7587</v>
      </c>
    </row>
    <row r="1725" spans="1:2" x14ac:dyDescent="0.25">
      <c r="A1725" s="4" t="s">
        <v>2430</v>
      </c>
      <c r="B1725" s="4" t="s">
        <v>7588</v>
      </c>
    </row>
    <row r="1726" spans="1:2" x14ac:dyDescent="0.25">
      <c r="A1726" s="4" t="s">
        <v>2431</v>
      </c>
      <c r="B1726" s="4" t="s">
        <v>7589</v>
      </c>
    </row>
    <row r="1727" spans="1:2" x14ac:dyDescent="0.25">
      <c r="A1727" s="4" t="s">
        <v>2432</v>
      </c>
      <c r="B1727" s="4" t="s">
        <v>7590</v>
      </c>
    </row>
    <row r="1728" spans="1:2" x14ac:dyDescent="0.25">
      <c r="A1728" s="4" t="s">
        <v>2433</v>
      </c>
      <c r="B1728" s="4" t="s">
        <v>7591</v>
      </c>
    </row>
    <row r="1729" spans="1:2" x14ac:dyDescent="0.25">
      <c r="A1729" s="4" t="s">
        <v>2434</v>
      </c>
      <c r="B1729" s="4" t="s">
        <v>7592</v>
      </c>
    </row>
    <row r="1730" spans="1:2" x14ac:dyDescent="0.25">
      <c r="A1730" s="4" t="s">
        <v>2435</v>
      </c>
      <c r="B1730" s="4" t="s">
        <v>7593</v>
      </c>
    </row>
    <row r="1731" spans="1:2" x14ac:dyDescent="0.25">
      <c r="A1731" s="4" t="s">
        <v>2436</v>
      </c>
      <c r="B1731" s="4" t="s">
        <v>7594</v>
      </c>
    </row>
    <row r="1732" spans="1:2" x14ac:dyDescent="0.25">
      <c r="A1732" s="4" t="s">
        <v>2437</v>
      </c>
      <c r="B1732" s="4" t="s">
        <v>7595</v>
      </c>
    </row>
    <row r="1733" spans="1:2" x14ac:dyDescent="0.25">
      <c r="A1733" s="4" t="s">
        <v>2438</v>
      </c>
      <c r="B1733" s="4" t="s">
        <v>7596</v>
      </c>
    </row>
    <row r="1734" spans="1:2" x14ac:dyDescent="0.25">
      <c r="A1734" s="4" t="s">
        <v>2439</v>
      </c>
      <c r="B1734" s="4" t="s">
        <v>7597</v>
      </c>
    </row>
    <row r="1735" spans="1:2" x14ac:dyDescent="0.25">
      <c r="A1735" s="4" t="s">
        <v>2440</v>
      </c>
      <c r="B1735" s="4" t="s">
        <v>7598</v>
      </c>
    </row>
    <row r="1736" spans="1:2" x14ac:dyDescent="0.25">
      <c r="A1736" s="4" t="s">
        <v>2441</v>
      </c>
      <c r="B1736" s="4" t="s">
        <v>7599</v>
      </c>
    </row>
    <row r="1737" spans="1:2" x14ac:dyDescent="0.25">
      <c r="A1737" s="4" t="s">
        <v>2442</v>
      </c>
      <c r="B1737" s="4" t="s">
        <v>7600</v>
      </c>
    </row>
    <row r="1738" spans="1:2" x14ac:dyDescent="0.25">
      <c r="A1738" s="4" t="s">
        <v>2443</v>
      </c>
      <c r="B1738" s="4" t="s">
        <v>7601</v>
      </c>
    </row>
    <row r="1739" spans="1:2" x14ac:dyDescent="0.25">
      <c r="A1739" s="4" t="s">
        <v>2444</v>
      </c>
      <c r="B1739" s="4" t="s">
        <v>7602</v>
      </c>
    </row>
    <row r="1740" spans="1:2" x14ac:dyDescent="0.25">
      <c r="A1740" s="4" t="s">
        <v>2445</v>
      </c>
      <c r="B1740" s="4" t="s">
        <v>7603</v>
      </c>
    </row>
    <row r="1741" spans="1:2" x14ac:dyDescent="0.25">
      <c r="A1741" s="4" t="s">
        <v>2446</v>
      </c>
      <c r="B1741" s="4" t="s">
        <v>7604</v>
      </c>
    </row>
    <row r="1742" spans="1:2" x14ac:dyDescent="0.25">
      <c r="A1742" s="4" t="s">
        <v>2447</v>
      </c>
      <c r="B1742" s="4" t="s">
        <v>7605</v>
      </c>
    </row>
    <row r="1743" spans="1:2" x14ac:dyDescent="0.25">
      <c r="A1743" s="4" t="s">
        <v>2448</v>
      </c>
      <c r="B1743" s="4" t="s">
        <v>7606</v>
      </c>
    </row>
    <row r="1744" spans="1:2" x14ac:dyDescent="0.25">
      <c r="A1744" s="4" t="s">
        <v>8476</v>
      </c>
      <c r="B1744" s="4" t="s">
        <v>7607</v>
      </c>
    </row>
    <row r="1745" spans="1:2" x14ac:dyDescent="0.25">
      <c r="A1745" s="4" t="s">
        <v>2449</v>
      </c>
      <c r="B1745" s="4" t="s">
        <v>7608</v>
      </c>
    </row>
    <row r="1746" spans="1:2" x14ac:dyDescent="0.25">
      <c r="A1746" s="4" t="s">
        <v>2450</v>
      </c>
      <c r="B1746" s="4" t="s">
        <v>7609</v>
      </c>
    </row>
    <row r="1747" spans="1:2" x14ac:dyDescent="0.25">
      <c r="A1747" s="4" t="s">
        <v>2451</v>
      </c>
      <c r="B1747" s="4" t="s">
        <v>7610</v>
      </c>
    </row>
    <row r="1748" spans="1:2" x14ac:dyDescent="0.25">
      <c r="A1748" s="4" t="s">
        <v>2452</v>
      </c>
      <c r="B1748" s="4" t="s">
        <v>7611</v>
      </c>
    </row>
    <row r="1749" spans="1:2" x14ac:dyDescent="0.25">
      <c r="A1749" s="4" t="s">
        <v>2453</v>
      </c>
      <c r="B1749" s="4" t="s">
        <v>7612</v>
      </c>
    </row>
    <row r="1750" spans="1:2" x14ac:dyDescent="0.25">
      <c r="A1750" s="4" t="s">
        <v>2454</v>
      </c>
      <c r="B1750" s="4" t="s">
        <v>7613</v>
      </c>
    </row>
    <row r="1751" spans="1:2" x14ac:dyDescent="0.25">
      <c r="A1751" s="4" t="s">
        <v>2455</v>
      </c>
      <c r="B1751" s="4" t="s">
        <v>7614</v>
      </c>
    </row>
    <row r="1752" spans="1:2" x14ac:dyDescent="0.25">
      <c r="A1752" s="4" t="s">
        <v>2456</v>
      </c>
      <c r="B1752" s="4" t="s">
        <v>7615</v>
      </c>
    </row>
    <row r="1753" spans="1:2" x14ac:dyDescent="0.25">
      <c r="A1753" s="4" t="s">
        <v>2457</v>
      </c>
      <c r="B1753" s="4" t="s">
        <v>7616</v>
      </c>
    </row>
    <row r="1754" spans="1:2" x14ac:dyDescent="0.25">
      <c r="A1754" s="4" t="s">
        <v>2458</v>
      </c>
      <c r="B1754" s="4" t="s">
        <v>7617</v>
      </c>
    </row>
    <row r="1755" spans="1:2" x14ac:dyDescent="0.25">
      <c r="A1755" s="4" t="s">
        <v>2459</v>
      </c>
      <c r="B1755" s="4" t="s">
        <v>7618</v>
      </c>
    </row>
    <row r="1756" spans="1:2" x14ac:dyDescent="0.25">
      <c r="A1756" s="4" t="s">
        <v>2460</v>
      </c>
      <c r="B1756" s="4" t="s">
        <v>7619</v>
      </c>
    </row>
    <row r="1757" spans="1:2" x14ac:dyDescent="0.25">
      <c r="A1757" s="4" t="s">
        <v>2461</v>
      </c>
      <c r="B1757" s="4" t="s">
        <v>7620</v>
      </c>
    </row>
    <row r="1758" spans="1:2" x14ac:dyDescent="0.25">
      <c r="A1758" s="4" t="s">
        <v>2462</v>
      </c>
      <c r="B1758" s="4" t="s">
        <v>7621</v>
      </c>
    </row>
    <row r="1759" spans="1:2" x14ac:dyDescent="0.25">
      <c r="A1759" s="4" t="s">
        <v>2463</v>
      </c>
      <c r="B1759" s="4" t="s">
        <v>7622</v>
      </c>
    </row>
    <row r="1760" spans="1:2" x14ac:dyDescent="0.25">
      <c r="A1760" s="4" t="s">
        <v>2464</v>
      </c>
      <c r="B1760" s="4" t="s">
        <v>7623</v>
      </c>
    </row>
    <row r="1761" spans="1:2" x14ac:dyDescent="0.25">
      <c r="A1761" s="4" t="s">
        <v>2465</v>
      </c>
      <c r="B1761" s="4" t="s">
        <v>7624</v>
      </c>
    </row>
    <row r="1762" spans="1:2" x14ac:dyDescent="0.25">
      <c r="A1762" s="4" t="s">
        <v>2466</v>
      </c>
      <c r="B1762" s="4" t="s">
        <v>7625</v>
      </c>
    </row>
    <row r="1763" spans="1:2" x14ac:dyDescent="0.25">
      <c r="A1763" s="4" t="s">
        <v>2467</v>
      </c>
      <c r="B1763" s="4" t="s">
        <v>7626</v>
      </c>
    </row>
    <row r="1764" spans="1:2" x14ac:dyDescent="0.25">
      <c r="A1764" s="4" t="s">
        <v>2468</v>
      </c>
      <c r="B1764" s="4" t="s">
        <v>7627</v>
      </c>
    </row>
    <row r="1765" spans="1:2" x14ac:dyDescent="0.25">
      <c r="A1765" s="4" t="s">
        <v>2469</v>
      </c>
      <c r="B1765" s="4" t="s">
        <v>7628</v>
      </c>
    </row>
    <row r="1766" spans="1:2" x14ac:dyDescent="0.25">
      <c r="A1766" s="4" t="s">
        <v>2470</v>
      </c>
      <c r="B1766" s="4" t="s">
        <v>7629</v>
      </c>
    </row>
    <row r="1767" spans="1:2" x14ac:dyDescent="0.25">
      <c r="A1767" s="4" t="s">
        <v>2471</v>
      </c>
      <c r="B1767" s="4" t="s">
        <v>7630</v>
      </c>
    </row>
    <row r="1768" spans="1:2" x14ac:dyDescent="0.25">
      <c r="A1768" s="4" t="s">
        <v>2472</v>
      </c>
      <c r="B1768" s="4" t="s">
        <v>7631</v>
      </c>
    </row>
    <row r="1769" spans="1:2" x14ac:dyDescent="0.25">
      <c r="A1769" s="4" t="s">
        <v>2473</v>
      </c>
      <c r="B1769" s="4" t="s">
        <v>7632</v>
      </c>
    </row>
    <row r="1770" spans="1:2" x14ac:dyDescent="0.25">
      <c r="A1770" s="4" t="s">
        <v>2474</v>
      </c>
      <c r="B1770" s="4" t="s">
        <v>7633</v>
      </c>
    </row>
    <row r="1771" spans="1:2" x14ac:dyDescent="0.25">
      <c r="A1771" s="4" t="s">
        <v>2475</v>
      </c>
      <c r="B1771" s="4" t="s">
        <v>7634</v>
      </c>
    </row>
    <row r="1772" spans="1:2" x14ac:dyDescent="0.25">
      <c r="A1772" s="4" t="s">
        <v>2476</v>
      </c>
      <c r="B1772" s="4" t="s">
        <v>7635</v>
      </c>
    </row>
    <row r="1773" spans="1:2" x14ac:dyDescent="0.25">
      <c r="A1773" s="4" t="s">
        <v>2477</v>
      </c>
      <c r="B1773" s="4" t="s">
        <v>7636</v>
      </c>
    </row>
    <row r="1774" spans="1:2" x14ac:dyDescent="0.25">
      <c r="A1774" s="4" t="s">
        <v>2478</v>
      </c>
      <c r="B1774" s="4" t="s">
        <v>7637</v>
      </c>
    </row>
    <row r="1775" spans="1:2" x14ac:dyDescent="0.25">
      <c r="A1775" s="4" t="s">
        <v>2479</v>
      </c>
      <c r="B1775" s="4" t="s">
        <v>7638</v>
      </c>
    </row>
    <row r="1776" spans="1:2" x14ac:dyDescent="0.25">
      <c r="A1776" s="4" t="s">
        <v>2480</v>
      </c>
      <c r="B1776" s="4" t="s">
        <v>7639</v>
      </c>
    </row>
    <row r="1777" spans="1:2" x14ac:dyDescent="0.25">
      <c r="A1777" s="4" t="s">
        <v>2481</v>
      </c>
      <c r="B1777" s="4" t="s">
        <v>7640</v>
      </c>
    </row>
    <row r="1778" spans="1:2" x14ac:dyDescent="0.25">
      <c r="A1778" s="4" t="s">
        <v>2482</v>
      </c>
      <c r="B1778" s="4" t="s">
        <v>7641</v>
      </c>
    </row>
    <row r="1779" spans="1:2" x14ac:dyDescent="0.25">
      <c r="A1779" s="4" t="s">
        <v>2483</v>
      </c>
      <c r="B1779" s="4" t="s">
        <v>7642</v>
      </c>
    </row>
    <row r="1780" spans="1:2" x14ac:dyDescent="0.25">
      <c r="A1780" s="4" t="s">
        <v>2484</v>
      </c>
      <c r="B1780" s="4" t="s">
        <v>7643</v>
      </c>
    </row>
    <row r="1781" spans="1:2" x14ac:dyDescent="0.25">
      <c r="A1781" s="4" t="s">
        <v>2485</v>
      </c>
      <c r="B1781" s="4" t="s">
        <v>7644</v>
      </c>
    </row>
    <row r="1782" spans="1:2" x14ac:dyDescent="0.25">
      <c r="A1782" s="4" t="s">
        <v>2486</v>
      </c>
      <c r="B1782" s="4" t="s">
        <v>7645</v>
      </c>
    </row>
    <row r="1783" spans="1:2" x14ac:dyDescent="0.25">
      <c r="A1783" s="4" t="s">
        <v>2487</v>
      </c>
      <c r="B1783" s="4" t="s">
        <v>7646</v>
      </c>
    </row>
    <row r="1784" spans="1:2" x14ac:dyDescent="0.25">
      <c r="A1784" s="4" t="s">
        <v>2488</v>
      </c>
      <c r="B1784" s="4" t="s">
        <v>8604</v>
      </c>
    </row>
    <row r="1785" spans="1:2" x14ac:dyDescent="0.25">
      <c r="A1785" s="4" t="s">
        <v>2489</v>
      </c>
      <c r="B1785" s="4" t="s">
        <v>7647</v>
      </c>
    </row>
    <row r="1786" spans="1:2" x14ac:dyDescent="0.25">
      <c r="A1786" s="4" t="s">
        <v>2490</v>
      </c>
      <c r="B1786" s="4" t="s">
        <v>7648</v>
      </c>
    </row>
    <row r="1787" spans="1:2" x14ac:dyDescent="0.25">
      <c r="A1787" s="4" t="s">
        <v>2491</v>
      </c>
      <c r="B1787" s="4" t="s">
        <v>7649</v>
      </c>
    </row>
    <row r="1788" spans="1:2" x14ac:dyDescent="0.25">
      <c r="A1788" s="4" t="s">
        <v>2492</v>
      </c>
      <c r="B1788" s="4" t="s">
        <v>7650</v>
      </c>
    </row>
    <row r="1789" spans="1:2" x14ac:dyDescent="0.25">
      <c r="A1789" s="4" t="s">
        <v>2493</v>
      </c>
      <c r="B1789" s="4" t="s">
        <v>7651</v>
      </c>
    </row>
    <row r="1790" spans="1:2" x14ac:dyDescent="0.25">
      <c r="A1790" s="4" t="s">
        <v>2494</v>
      </c>
      <c r="B1790" s="4" t="s">
        <v>7652</v>
      </c>
    </row>
    <row r="1791" spans="1:2" x14ac:dyDescent="0.25">
      <c r="A1791" s="4" t="s">
        <v>2495</v>
      </c>
      <c r="B1791" s="4" t="s">
        <v>7653</v>
      </c>
    </row>
    <row r="1792" spans="1:2" x14ac:dyDescent="0.25">
      <c r="A1792" s="4" t="s">
        <v>2496</v>
      </c>
      <c r="B1792" s="4" t="s">
        <v>7654</v>
      </c>
    </row>
    <row r="1793" spans="1:2" x14ac:dyDescent="0.25">
      <c r="A1793" s="4" t="s">
        <v>2497</v>
      </c>
      <c r="B1793" s="4" t="s">
        <v>7655</v>
      </c>
    </row>
    <row r="1794" spans="1:2" x14ac:dyDescent="0.25">
      <c r="A1794" s="4" t="s">
        <v>2498</v>
      </c>
      <c r="B1794" s="4" t="s">
        <v>7656</v>
      </c>
    </row>
    <row r="1795" spans="1:2" x14ac:dyDescent="0.25">
      <c r="A1795" s="4" t="s">
        <v>2499</v>
      </c>
      <c r="B1795" s="4" t="s">
        <v>7657</v>
      </c>
    </row>
    <row r="1796" spans="1:2" x14ac:dyDescent="0.25">
      <c r="A1796" s="4" t="s">
        <v>2500</v>
      </c>
      <c r="B1796" s="4" t="s">
        <v>7658</v>
      </c>
    </row>
    <row r="1797" spans="1:2" x14ac:dyDescent="0.25">
      <c r="A1797" s="4" t="s">
        <v>2501</v>
      </c>
      <c r="B1797" s="4" t="s">
        <v>7659</v>
      </c>
    </row>
    <row r="1798" spans="1:2" x14ac:dyDescent="0.25">
      <c r="A1798" s="4" t="s">
        <v>2502</v>
      </c>
      <c r="B1798" s="4" t="s">
        <v>7660</v>
      </c>
    </row>
    <row r="1799" spans="1:2" x14ac:dyDescent="0.25">
      <c r="A1799" s="4" t="s">
        <v>2503</v>
      </c>
      <c r="B1799" s="4" t="s">
        <v>7661</v>
      </c>
    </row>
    <row r="1800" spans="1:2" x14ac:dyDescent="0.25">
      <c r="A1800" s="4" t="s">
        <v>2504</v>
      </c>
      <c r="B1800" s="4" t="s">
        <v>7662</v>
      </c>
    </row>
    <row r="1801" spans="1:2" x14ac:dyDescent="0.25">
      <c r="A1801" s="4" t="s">
        <v>2505</v>
      </c>
      <c r="B1801" s="4" t="s">
        <v>7663</v>
      </c>
    </row>
    <row r="1802" spans="1:2" x14ac:dyDescent="0.25">
      <c r="A1802" s="4" t="s">
        <v>2506</v>
      </c>
      <c r="B1802" s="4" t="s">
        <v>7664</v>
      </c>
    </row>
    <row r="1803" spans="1:2" x14ac:dyDescent="0.25">
      <c r="A1803" s="4" t="s">
        <v>2507</v>
      </c>
      <c r="B1803" s="4" t="s">
        <v>7665</v>
      </c>
    </row>
    <row r="1804" spans="1:2" x14ac:dyDescent="0.25">
      <c r="A1804" s="4" t="s">
        <v>2508</v>
      </c>
      <c r="B1804" s="4" t="s">
        <v>7666</v>
      </c>
    </row>
    <row r="1805" spans="1:2" x14ac:dyDescent="0.25">
      <c r="A1805" s="4" t="s">
        <v>2509</v>
      </c>
      <c r="B1805" s="4" t="s">
        <v>7667</v>
      </c>
    </row>
    <row r="1806" spans="1:2" x14ac:dyDescent="0.25">
      <c r="A1806" s="4" t="s">
        <v>2510</v>
      </c>
      <c r="B1806" s="4" t="s">
        <v>7668</v>
      </c>
    </row>
    <row r="1807" spans="1:2" x14ac:dyDescent="0.25">
      <c r="A1807" s="4" t="s">
        <v>2511</v>
      </c>
      <c r="B1807" s="4" t="s">
        <v>7669</v>
      </c>
    </row>
    <row r="1808" spans="1:2" x14ac:dyDescent="0.25">
      <c r="A1808" s="4" t="s">
        <v>2512</v>
      </c>
      <c r="B1808" s="4" t="s">
        <v>7670</v>
      </c>
    </row>
    <row r="1809" spans="1:2" x14ac:dyDescent="0.25">
      <c r="A1809" s="4" t="s">
        <v>2513</v>
      </c>
      <c r="B1809" s="4" t="s">
        <v>7671</v>
      </c>
    </row>
    <row r="1810" spans="1:2" x14ac:dyDescent="0.25">
      <c r="A1810" s="4" t="s">
        <v>2514</v>
      </c>
      <c r="B1810" s="4" t="s">
        <v>7672</v>
      </c>
    </row>
    <row r="1811" spans="1:2" x14ac:dyDescent="0.25">
      <c r="A1811" s="4" t="s">
        <v>2515</v>
      </c>
      <c r="B1811" s="4" t="s">
        <v>7673</v>
      </c>
    </row>
    <row r="1812" spans="1:2" x14ac:dyDescent="0.25">
      <c r="A1812" s="4" t="s">
        <v>2516</v>
      </c>
      <c r="B1812" s="4" t="s">
        <v>7674</v>
      </c>
    </row>
    <row r="1813" spans="1:2" x14ac:dyDescent="0.25">
      <c r="A1813" s="4" t="s">
        <v>2517</v>
      </c>
      <c r="B1813" s="4" t="s">
        <v>7675</v>
      </c>
    </row>
    <row r="1814" spans="1:2" x14ac:dyDescent="0.25">
      <c r="A1814" s="4" t="s">
        <v>2518</v>
      </c>
      <c r="B1814" s="4" t="s">
        <v>7676</v>
      </c>
    </row>
    <row r="1815" spans="1:2" x14ac:dyDescent="0.25">
      <c r="A1815" s="4" t="s">
        <v>2519</v>
      </c>
      <c r="B1815" s="4" t="s">
        <v>7677</v>
      </c>
    </row>
    <row r="1816" spans="1:2" x14ac:dyDescent="0.25">
      <c r="A1816" s="4" t="s">
        <v>2520</v>
      </c>
      <c r="B1816" s="4" t="s">
        <v>7678</v>
      </c>
    </row>
    <row r="1817" spans="1:2" x14ac:dyDescent="0.25">
      <c r="A1817" s="4" t="s">
        <v>2521</v>
      </c>
      <c r="B1817" s="4" t="s">
        <v>7679</v>
      </c>
    </row>
    <row r="1818" spans="1:2" x14ac:dyDescent="0.25">
      <c r="A1818" s="4" t="s">
        <v>2522</v>
      </c>
      <c r="B1818" s="4" t="s">
        <v>7680</v>
      </c>
    </row>
    <row r="1819" spans="1:2" x14ac:dyDescent="0.25">
      <c r="A1819" s="4" t="s">
        <v>2523</v>
      </c>
      <c r="B1819" s="4" t="s">
        <v>7681</v>
      </c>
    </row>
    <row r="1820" spans="1:2" x14ac:dyDescent="0.25">
      <c r="A1820" s="4" t="s">
        <v>2524</v>
      </c>
      <c r="B1820" s="4" t="s">
        <v>7682</v>
      </c>
    </row>
    <row r="1821" spans="1:2" x14ac:dyDescent="0.25">
      <c r="A1821" s="4" t="s">
        <v>2525</v>
      </c>
      <c r="B1821" s="4" t="s">
        <v>7683</v>
      </c>
    </row>
    <row r="1822" spans="1:2" x14ac:dyDescent="0.25">
      <c r="A1822" s="4" t="s">
        <v>2526</v>
      </c>
      <c r="B1822" s="4" t="s">
        <v>7684</v>
      </c>
    </row>
    <row r="1823" spans="1:2" x14ac:dyDescent="0.25">
      <c r="A1823" s="4" t="s">
        <v>2527</v>
      </c>
      <c r="B1823" s="4" t="s">
        <v>7685</v>
      </c>
    </row>
    <row r="1824" spans="1:2" x14ac:dyDescent="0.25">
      <c r="A1824" s="4" t="s">
        <v>2528</v>
      </c>
      <c r="B1824" s="4" t="s">
        <v>7686</v>
      </c>
    </row>
    <row r="1825" spans="1:2" x14ac:dyDescent="0.25">
      <c r="A1825" s="4" t="s">
        <v>2529</v>
      </c>
      <c r="B1825" s="4" t="s">
        <v>7687</v>
      </c>
    </row>
    <row r="1826" spans="1:2" x14ac:dyDescent="0.25">
      <c r="A1826" s="4" t="s">
        <v>2530</v>
      </c>
      <c r="B1826" s="4" t="s">
        <v>7688</v>
      </c>
    </row>
    <row r="1827" spans="1:2" x14ac:dyDescent="0.25">
      <c r="A1827" s="4" t="s">
        <v>2531</v>
      </c>
      <c r="B1827" s="4" t="s">
        <v>7689</v>
      </c>
    </row>
    <row r="1828" spans="1:2" x14ac:dyDescent="0.25">
      <c r="A1828" s="4" t="s">
        <v>2532</v>
      </c>
      <c r="B1828" s="4" t="s">
        <v>7690</v>
      </c>
    </row>
    <row r="1829" spans="1:2" x14ac:dyDescent="0.25">
      <c r="A1829" s="4" t="s">
        <v>2533</v>
      </c>
      <c r="B1829" s="4" t="s">
        <v>7691</v>
      </c>
    </row>
    <row r="1830" spans="1:2" x14ac:dyDescent="0.25">
      <c r="A1830" s="4" t="s">
        <v>2534</v>
      </c>
      <c r="B1830" s="4" t="s">
        <v>7692</v>
      </c>
    </row>
    <row r="1831" spans="1:2" x14ac:dyDescent="0.25">
      <c r="A1831" s="4" t="s">
        <v>2535</v>
      </c>
      <c r="B1831" s="4" t="s">
        <v>7693</v>
      </c>
    </row>
    <row r="1832" spans="1:2" x14ac:dyDescent="0.25">
      <c r="A1832" s="4" t="s">
        <v>2536</v>
      </c>
      <c r="B1832" s="4" t="s">
        <v>7694</v>
      </c>
    </row>
    <row r="1833" spans="1:2" x14ac:dyDescent="0.25">
      <c r="A1833" s="4" t="s">
        <v>2537</v>
      </c>
      <c r="B1833" s="4" t="s">
        <v>7695</v>
      </c>
    </row>
    <row r="1834" spans="1:2" x14ac:dyDescent="0.25">
      <c r="A1834" s="4" t="s">
        <v>2538</v>
      </c>
      <c r="B1834" s="4" t="s">
        <v>7696</v>
      </c>
    </row>
    <row r="1835" spans="1:2" x14ac:dyDescent="0.25">
      <c r="A1835" s="4" t="s">
        <v>2539</v>
      </c>
      <c r="B1835" s="4" t="s">
        <v>7697</v>
      </c>
    </row>
    <row r="1836" spans="1:2" x14ac:dyDescent="0.25">
      <c r="A1836" s="4" t="s">
        <v>2540</v>
      </c>
      <c r="B1836" s="4" t="s">
        <v>7698</v>
      </c>
    </row>
    <row r="1837" spans="1:2" x14ac:dyDescent="0.25">
      <c r="A1837" s="4" t="s">
        <v>2541</v>
      </c>
      <c r="B1837" s="4" t="s">
        <v>7699</v>
      </c>
    </row>
    <row r="1838" spans="1:2" x14ac:dyDescent="0.25">
      <c r="A1838" s="4" t="s">
        <v>2542</v>
      </c>
      <c r="B1838" s="4" t="s">
        <v>7700</v>
      </c>
    </row>
    <row r="1839" spans="1:2" x14ac:dyDescent="0.25">
      <c r="A1839" s="4" t="s">
        <v>2543</v>
      </c>
      <c r="B1839" s="4" t="s">
        <v>7701</v>
      </c>
    </row>
    <row r="1840" spans="1:2" x14ac:dyDescent="0.25">
      <c r="A1840" s="4" t="s">
        <v>2544</v>
      </c>
      <c r="B1840" s="4" t="s">
        <v>7702</v>
      </c>
    </row>
    <row r="1841" spans="1:2" x14ac:dyDescent="0.25">
      <c r="A1841" s="4" t="s">
        <v>2545</v>
      </c>
      <c r="B1841" s="4" t="s">
        <v>7703</v>
      </c>
    </row>
    <row r="1842" spans="1:2" x14ac:dyDescent="0.25">
      <c r="A1842" s="4" t="s">
        <v>2546</v>
      </c>
      <c r="B1842" s="4" t="s">
        <v>7704</v>
      </c>
    </row>
    <row r="1843" spans="1:2" x14ac:dyDescent="0.25">
      <c r="A1843" s="4" t="s">
        <v>2547</v>
      </c>
      <c r="B1843" s="4" t="s">
        <v>7705</v>
      </c>
    </row>
    <row r="1844" spans="1:2" x14ac:dyDescent="0.25">
      <c r="A1844" s="4" t="s">
        <v>2548</v>
      </c>
      <c r="B1844" s="4" t="s">
        <v>7706</v>
      </c>
    </row>
    <row r="1845" spans="1:2" x14ac:dyDescent="0.25">
      <c r="A1845" s="4" t="s">
        <v>2549</v>
      </c>
      <c r="B1845" s="4" t="s">
        <v>7707</v>
      </c>
    </row>
    <row r="1846" spans="1:2" x14ac:dyDescent="0.25">
      <c r="A1846" s="4" t="s">
        <v>2550</v>
      </c>
      <c r="B1846" s="4" t="s">
        <v>7708</v>
      </c>
    </row>
    <row r="1847" spans="1:2" x14ac:dyDescent="0.25">
      <c r="A1847" s="4" t="s">
        <v>2551</v>
      </c>
      <c r="B1847" s="4" t="s">
        <v>7709</v>
      </c>
    </row>
    <row r="1848" spans="1:2" x14ac:dyDescent="0.25">
      <c r="A1848" s="4" t="s">
        <v>2552</v>
      </c>
      <c r="B1848" s="4" t="s">
        <v>7710</v>
      </c>
    </row>
    <row r="1849" spans="1:2" x14ac:dyDescent="0.25">
      <c r="A1849" s="4" t="s">
        <v>2553</v>
      </c>
      <c r="B1849" s="4" t="s">
        <v>7711</v>
      </c>
    </row>
    <row r="1850" spans="1:2" x14ac:dyDescent="0.25">
      <c r="A1850" s="4" t="s">
        <v>2554</v>
      </c>
      <c r="B1850" s="4" t="s">
        <v>7712</v>
      </c>
    </row>
    <row r="1851" spans="1:2" x14ac:dyDescent="0.25">
      <c r="A1851" s="4" t="s">
        <v>2555</v>
      </c>
      <c r="B1851" s="4" t="s">
        <v>7713</v>
      </c>
    </row>
    <row r="1852" spans="1:2" x14ac:dyDescent="0.25">
      <c r="A1852" s="4" t="s">
        <v>2556</v>
      </c>
      <c r="B1852" s="4" t="s">
        <v>7714</v>
      </c>
    </row>
    <row r="1853" spans="1:2" x14ac:dyDescent="0.25">
      <c r="A1853" s="4" t="s">
        <v>2557</v>
      </c>
      <c r="B1853" s="4" t="s">
        <v>7715</v>
      </c>
    </row>
    <row r="1854" spans="1:2" x14ac:dyDescent="0.25">
      <c r="A1854" s="4" t="s">
        <v>2558</v>
      </c>
      <c r="B1854" s="4" t="s">
        <v>7716</v>
      </c>
    </row>
    <row r="1855" spans="1:2" x14ac:dyDescent="0.25">
      <c r="A1855" s="4" t="s">
        <v>2559</v>
      </c>
      <c r="B1855" s="4" t="s">
        <v>7717</v>
      </c>
    </row>
    <row r="1856" spans="1:2" x14ac:dyDescent="0.25">
      <c r="A1856" s="4" t="s">
        <v>2560</v>
      </c>
      <c r="B1856" s="4" t="s">
        <v>7718</v>
      </c>
    </row>
    <row r="1857" spans="1:2" x14ac:dyDescent="0.25">
      <c r="A1857" s="4" t="s">
        <v>2561</v>
      </c>
      <c r="B1857" s="4" t="s">
        <v>7719</v>
      </c>
    </row>
    <row r="1858" spans="1:2" x14ac:dyDescent="0.25">
      <c r="A1858" s="4" t="s">
        <v>2562</v>
      </c>
      <c r="B1858" s="4" t="s">
        <v>7720</v>
      </c>
    </row>
    <row r="1859" spans="1:2" x14ac:dyDescent="0.25">
      <c r="A1859" s="4" t="s">
        <v>2563</v>
      </c>
      <c r="B1859" s="4" t="s">
        <v>7721</v>
      </c>
    </row>
    <row r="1860" spans="1:2" x14ac:dyDescent="0.25">
      <c r="A1860" s="4" t="s">
        <v>2564</v>
      </c>
      <c r="B1860" s="4" t="s">
        <v>7722</v>
      </c>
    </row>
    <row r="1861" spans="1:2" x14ac:dyDescent="0.25">
      <c r="A1861" s="4" t="s">
        <v>2565</v>
      </c>
      <c r="B1861" s="4" t="s">
        <v>7723</v>
      </c>
    </row>
    <row r="1862" spans="1:2" x14ac:dyDescent="0.25">
      <c r="A1862" s="4" t="s">
        <v>2566</v>
      </c>
      <c r="B1862" s="4" t="s">
        <v>7724</v>
      </c>
    </row>
    <row r="1863" spans="1:2" x14ac:dyDescent="0.25">
      <c r="A1863" s="4" t="s">
        <v>2567</v>
      </c>
      <c r="B1863" s="4" t="s">
        <v>7725</v>
      </c>
    </row>
    <row r="1864" spans="1:2" x14ac:dyDescent="0.25">
      <c r="A1864" s="4" t="s">
        <v>2568</v>
      </c>
      <c r="B1864" s="4" t="s">
        <v>7726</v>
      </c>
    </row>
    <row r="1865" spans="1:2" x14ac:dyDescent="0.25">
      <c r="A1865" s="4" t="s">
        <v>2569</v>
      </c>
      <c r="B1865" s="4" t="s">
        <v>7727</v>
      </c>
    </row>
    <row r="1866" spans="1:2" x14ac:dyDescent="0.25">
      <c r="A1866" s="4" t="s">
        <v>2570</v>
      </c>
      <c r="B1866" s="4" t="s">
        <v>7728</v>
      </c>
    </row>
    <row r="1867" spans="1:2" x14ac:dyDescent="0.25">
      <c r="A1867" s="4" t="s">
        <v>2571</v>
      </c>
      <c r="B1867" s="4" t="s">
        <v>7729</v>
      </c>
    </row>
    <row r="1868" spans="1:2" x14ac:dyDescent="0.25">
      <c r="A1868" s="4" t="s">
        <v>2572</v>
      </c>
      <c r="B1868" s="4" t="s">
        <v>7730</v>
      </c>
    </row>
    <row r="1869" spans="1:2" x14ac:dyDescent="0.25">
      <c r="A1869" s="4" t="s">
        <v>2573</v>
      </c>
      <c r="B1869" s="4" t="s">
        <v>7731</v>
      </c>
    </row>
    <row r="1870" spans="1:2" x14ac:dyDescent="0.25">
      <c r="A1870" s="4" t="s">
        <v>2574</v>
      </c>
      <c r="B1870" s="4" t="s">
        <v>7732</v>
      </c>
    </row>
    <row r="1871" spans="1:2" x14ac:dyDescent="0.25">
      <c r="A1871" s="4" t="s">
        <v>2575</v>
      </c>
      <c r="B1871" s="4" t="s">
        <v>7733</v>
      </c>
    </row>
    <row r="1872" spans="1:2" x14ac:dyDescent="0.25">
      <c r="A1872" s="4" t="s">
        <v>2576</v>
      </c>
      <c r="B1872" s="4" t="s">
        <v>7734</v>
      </c>
    </row>
    <row r="1873" spans="1:2" x14ac:dyDescent="0.25">
      <c r="A1873" s="4" t="s">
        <v>2577</v>
      </c>
      <c r="B1873" s="4" t="s">
        <v>7735</v>
      </c>
    </row>
    <row r="1874" spans="1:2" x14ac:dyDescent="0.25">
      <c r="A1874" s="4" t="s">
        <v>2578</v>
      </c>
      <c r="B1874" s="4" t="s">
        <v>7736</v>
      </c>
    </row>
    <row r="1875" spans="1:2" x14ac:dyDescent="0.25">
      <c r="A1875" s="4" t="s">
        <v>2579</v>
      </c>
      <c r="B1875" s="4" t="s">
        <v>7737</v>
      </c>
    </row>
    <row r="1876" spans="1:2" x14ac:dyDescent="0.25">
      <c r="A1876" s="4" t="s">
        <v>2580</v>
      </c>
      <c r="B1876" s="4" t="s">
        <v>7738</v>
      </c>
    </row>
    <row r="1877" spans="1:2" x14ac:dyDescent="0.25">
      <c r="A1877" s="4" t="s">
        <v>2581</v>
      </c>
      <c r="B1877" s="4" t="s">
        <v>7739</v>
      </c>
    </row>
    <row r="1878" spans="1:2" x14ac:dyDescent="0.25">
      <c r="A1878" s="4" t="s">
        <v>2582</v>
      </c>
      <c r="B1878" s="4" t="s">
        <v>7740</v>
      </c>
    </row>
    <row r="1879" spans="1:2" x14ac:dyDescent="0.25">
      <c r="A1879" s="4" t="s">
        <v>2583</v>
      </c>
      <c r="B1879" s="4" t="s">
        <v>7741</v>
      </c>
    </row>
    <row r="1880" spans="1:2" x14ac:dyDescent="0.25">
      <c r="A1880" s="4" t="s">
        <v>2584</v>
      </c>
      <c r="B1880" s="4" t="s">
        <v>7742</v>
      </c>
    </row>
    <row r="1881" spans="1:2" x14ac:dyDescent="0.25">
      <c r="A1881" s="4" t="s">
        <v>2585</v>
      </c>
      <c r="B1881" s="4" t="s">
        <v>7743</v>
      </c>
    </row>
    <row r="1882" spans="1:2" x14ac:dyDescent="0.25">
      <c r="A1882" s="4" t="s">
        <v>2586</v>
      </c>
      <c r="B1882" s="4" t="s">
        <v>8599</v>
      </c>
    </row>
    <row r="1883" spans="1:2" x14ac:dyDescent="0.25">
      <c r="A1883" s="4" t="s">
        <v>2587</v>
      </c>
      <c r="B1883" s="4" t="s">
        <v>8600</v>
      </c>
    </row>
    <row r="1884" spans="1:2" x14ac:dyDescent="0.25">
      <c r="A1884" s="4" t="s">
        <v>2588</v>
      </c>
      <c r="B1884" s="4" t="s">
        <v>7744</v>
      </c>
    </row>
    <row r="1885" spans="1:2" x14ac:dyDescent="0.25">
      <c r="A1885" s="4" t="s">
        <v>2589</v>
      </c>
      <c r="B1885" s="4" t="s">
        <v>7745</v>
      </c>
    </row>
    <row r="1886" spans="1:2" x14ac:dyDescent="0.25">
      <c r="A1886" s="4" t="s">
        <v>2590</v>
      </c>
      <c r="B1886" s="4" t="s">
        <v>7746</v>
      </c>
    </row>
    <row r="1887" spans="1:2" x14ac:dyDescent="0.25">
      <c r="A1887" s="4" t="s">
        <v>2591</v>
      </c>
      <c r="B1887" s="4" t="s">
        <v>7747</v>
      </c>
    </row>
    <row r="1888" spans="1:2" x14ac:dyDescent="0.25">
      <c r="A1888" s="4" t="s">
        <v>2592</v>
      </c>
      <c r="B1888" s="4" t="s">
        <v>7748</v>
      </c>
    </row>
    <row r="1889" spans="1:2" x14ac:dyDescent="0.25">
      <c r="A1889" s="4" t="s">
        <v>2593</v>
      </c>
      <c r="B1889" s="4" t="s">
        <v>7749</v>
      </c>
    </row>
    <row r="1890" spans="1:2" x14ac:dyDescent="0.25">
      <c r="A1890" s="4" t="s">
        <v>2594</v>
      </c>
      <c r="B1890" s="4" t="s">
        <v>8601</v>
      </c>
    </row>
    <row r="1891" spans="1:2" x14ac:dyDescent="0.25">
      <c r="A1891" s="4" t="s">
        <v>2595</v>
      </c>
      <c r="B1891" s="4" t="s">
        <v>8602</v>
      </c>
    </row>
    <row r="1892" spans="1:2" x14ac:dyDescent="0.25">
      <c r="A1892" s="4" t="s">
        <v>2596</v>
      </c>
      <c r="B1892" s="4" t="s">
        <v>7750</v>
      </c>
    </row>
    <row r="1893" spans="1:2" x14ac:dyDescent="0.25">
      <c r="A1893" s="4" t="s">
        <v>2597</v>
      </c>
      <c r="B1893" s="4" t="s">
        <v>7751</v>
      </c>
    </row>
    <row r="1894" spans="1:2" x14ac:dyDescent="0.25">
      <c r="A1894" s="4" t="s">
        <v>2598</v>
      </c>
      <c r="B1894" s="4" t="s">
        <v>7752</v>
      </c>
    </row>
    <row r="1895" spans="1:2" x14ac:dyDescent="0.25">
      <c r="A1895" s="4" t="s">
        <v>2599</v>
      </c>
      <c r="B1895" s="4" t="s">
        <v>7753</v>
      </c>
    </row>
    <row r="1896" spans="1:2" x14ac:dyDescent="0.25">
      <c r="A1896" s="4" t="s">
        <v>2600</v>
      </c>
      <c r="B1896" s="4" t="s">
        <v>7754</v>
      </c>
    </row>
    <row r="1897" spans="1:2" x14ac:dyDescent="0.25">
      <c r="A1897" s="4" t="s">
        <v>2601</v>
      </c>
      <c r="B1897" s="4" t="s">
        <v>7755</v>
      </c>
    </row>
    <row r="1898" spans="1:2" x14ac:dyDescent="0.25">
      <c r="A1898" s="4" t="s">
        <v>2602</v>
      </c>
      <c r="B1898" s="4" t="s">
        <v>7756</v>
      </c>
    </row>
    <row r="1899" spans="1:2" x14ac:dyDescent="0.25">
      <c r="A1899" s="4" t="s">
        <v>2603</v>
      </c>
      <c r="B1899" s="4" t="s">
        <v>7757</v>
      </c>
    </row>
    <row r="1900" spans="1:2" x14ac:dyDescent="0.25">
      <c r="A1900" s="4" t="s">
        <v>2604</v>
      </c>
      <c r="B1900" s="4" t="s">
        <v>7758</v>
      </c>
    </row>
    <row r="1901" spans="1:2" x14ac:dyDescent="0.25">
      <c r="A1901" s="4" t="s">
        <v>2605</v>
      </c>
      <c r="B1901" s="4" t="s">
        <v>7759</v>
      </c>
    </row>
    <row r="1902" spans="1:2" x14ac:dyDescent="0.25">
      <c r="A1902" s="4" t="s">
        <v>2606</v>
      </c>
      <c r="B1902" s="4" t="s">
        <v>7760</v>
      </c>
    </row>
    <row r="1903" spans="1:2" x14ac:dyDescent="0.25">
      <c r="A1903" s="4" t="s">
        <v>2607</v>
      </c>
      <c r="B1903" s="4" t="s">
        <v>7761</v>
      </c>
    </row>
    <row r="1904" spans="1:2" x14ac:dyDescent="0.25">
      <c r="A1904" s="4" t="s">
        <v>2608</v>
      </c>
      <c r="B1904" s="4" t="s">
        <v>7762</v>
      </c>
    </row>
    <row r="1905" spans="1:2" x14ac:dyDescent="0.25">
      <c r="A1905" s="4" t="s">
        <v>2609</v>
      </c>
      <c r="B1905" s="4" t="s">
        <v>7763</v>
      </c>
    </row>
    <row r="1906" spans="1:2" x14ac:dyDescent="0.25">
      <c r="A1906" s="4" t="s">
        <v>2610</v>
      </c>
      <c r="B1906" s="4" t="s">
        <v>7764</v>
      </c>
    </row>
    <row r="1907" spans="1:2" x14ac:dyDescent="0.25">
      <c r="A1907" s="4" t="s">
        <v>2611</v>
      </c>
      <c r="B1907" s="4" t="s">
        <v>7765</v>
      </c>
    </row>
    <row r="1908" spans="1:2" x14ac:dyDescent="0.25">
      <c r="A1908" s="4" t="s">
        <v>2612</v>
      </c>
      <c r="B1908" s="4" t="s">
        <v>7766</v>
      </c>
    </row>
    <row r="1909" spans="1:2" x14ac:dyDescent="0.25">
      <c r="A1909" s="4" t="s">
        <v>2613</v>
      </c>
      <c r="B1909" s="4" t="s">
        <v>7767</v>
      </c>
    </row>
    <row r="1910" spans="1:2" x14ac:dyDescent="0.25">
      <c r="A1910" s="4" t="s">
        <v>2614</v>
      </c>
      <c r="B1910" s="4" t="s">
        <v>7768</v>
      </c>
    </row>
    <row r="1911" spans="1:2" x14ac:dyDescent="0.25">
      <c r="A1911" s="4" t="s">
        <v>2615</v>
      </c>
      <c r="B1911" s="4" t="s">
        <v>7769</v>
      </c>
    </row>
    <row r="1912" spans="1:2" x14ac:dyDescent="0.25">
      <c r="A1912" s="4" t="s">
        <v>2616</v>
      </c>
      <c r="B1912" s="4" t="s">
        <v>7770</v>
      </c>
    </row>
    <row r="1913" spans="1:2" x14ac:dyDescent="0.25">
      <c r="A1913" s="4" t="s">
        <v>2617</v>
      </c>
      <c r="B1913" s="4" t="s">
        <v>7771</v>
      </c>
    </row>
    <row r="1914" spans="1:2" x14ac:dyDescent="0.25">
      <c r="A1914" s="4" t="s">
        <v>2618</v>
      </c>
      <c r="B1914" s="4" t="s">
        <v>7772</v>
      </c>
    </row>
    <row r="1915" spans="1:2" x14ac:dyDescent="0.25">
      <c r="A1915" s="4" t="s">
        <v>2619</v>
      </c>
      <c r="B1915" s="4" t="s">
        <v>7773</v>
      </c>
    </row>
    <row r="1916" spans="1:2" x14ac:dyDescent="0.25">
      <c r="A1916" s="4" t="s">
        <v>2620</v>
      </c>
      <c r="B1916" s="4" t="s">
        <v>7774</v>
      </c>
    </row>
    <row r="1917" spans="1:2" x14ac:dyDescent="0.25">
      <c r="A1917" s="4" t="s">
        <v>2621</v>
      </c>
      <c r="B1917" s="4" t="s">
        <v>7775</v>
      </c>
    </row>
    <row r="1918" spans="1:2" x14ac:dyDescent="0.25">
      <c r="A1918" s="4" t="s">
        <v>2622</v>
      </c>
      <c r="B1918" s="4" t="s">
        <v>7776</v>
      </c>
    </row>
    <row r="1919" spans="1:2" x14ac:dyDescent="0.25">
      <c r="A1919" s="4" t="s">
        <v>2623</v>
      </c>
      <c r="B1919" s="4" t="s">
        <v>7777</v>
      </c>
    </row>
    <row r="1920" spans="1:2" x14ac:dyDescent="0.25">
      <c r="A1920" s="4" t="s">
        <v>2624</v>
      </c>
      <c r="B1920" s="4" t="s">
        <v>7778</v>
      </c>
    </row>
    <row r="1921" spans="1:2" x14ac:dyDescent="0.25">
      <c r="A1921" s="4" t="s">
        <v>2625</v>
      </c>
      <c r="B1921" s="4" t="s">
        <v>7779</v>
      </c>
    </row>
    <row r="1922" spans="1:2" x14ac:dyDescent="0.25">
      <c r="A1922" s="4" t="s">
        <v>2626</v>
      </c>
      <c r="B1922" s="4" t="s">
        <v>7780</v>
      </c>
    </row>
    <row r="1923" spans="1:2" x14ac:dyDescent="0.25">
      <c r="A1923" s="4" t="s">
        <v>2627</v>
      </c>
      <c r="B1923" s="4" t="s">
        <v>7781</v>
      </c>
    </row>
    <row r="1924" spans="1:2" x14ac:dyDescent="0.25">
      <c r="A1924" s="4" t="s">
        <v>2628</v>
      </c>
      <c r="B1924" s="4" t="s">
        <v>7782</v>
      </c>
    </row>
    <row r="1925" spans="1:2" x14ac:dyDescent="0.25">
      <c r="A1925" s="4" t="s">
        <v>2629</v>
      </c>
      <c r="B1925" s="4" t="s">
        <v>7783</v>
      </c>
    </row>
    <row r="1926" spans="1:2" x14ac:dyDescent="0.25">
      <c r="A1926" s="4" t="s">
        <v>2630</v>
      </c>
      <c r="B1926" s="4" t="s">
        <v>7784</v>
      </c>
    </row>
    <row r="1927" spans="1:2" x14ac:dyDescent="0.25">
      <c r="A1927" s="4" t="s">
        <v>2631</v>
      </c>
      <c r="B1927" s="4" t="s">
        <v>7785</v>
      </c>
    </row>
    <row r="1928" spans="1:2" x14ac:dyDescent="0.25">
      <c r="A1928" s="4" t="s">
        <v>2632</v>
      </c>
      <c r="B1928" s="4" t="s">
        <v>7786</v>
      </c>
    </row>
    <row r="1929" spans="1:2" x14ac:dyDescent="0.25">
      <c r="A1929" s="4" t="s">
        <v>2633</v>
      </c>
      <c r="B1929" s="4" t="s">
        <v>7787</v>
      </c>
    </row>
    <row r="1930" spans="1:2" x14ac:dyDescent="0.25">
      <c r="A1930" s="4" t="s">
        <v>2634</v>
      </c>
      <c r="B1930" s="4" t="s">
        <v>7788</v>
      </c>
    </row>
    <row r="1931" spans="1:2" x14ac:dyDescent="0.25">
      <c r="A1931" s="4" t="s">
        <v>2635</v>
      </c>
      <c r="B1931" s="4" t="s">
        <v>7789</v>
      </c>
    </row>
    <row r="1932" spans="1:2" x14ac:dyDescent="0.25">
      <c r="A1932" s="4" t="s">
        <v>2636</v>
      </c>
      <c r="B1932" s="4" t="s">
        <v>7790</v>
      </c>
    </row>
    <row r="1933" spans="1:2" x14ac:dyDescent="0.25">
      <c r="A1933" s="4" t="s">
        <v>2637</v>
      </c>
      <c r="B1933" s="4" t="s">
        <v>7791</v>
      </c>
    </row>
    <row r="1934" spans="1:2" x14ac:dyDescent="0.25">
      <c r="A1934" s="4" t="s">
        <v>2638</v>
      </c>
      <c r="B1934" s="4" t="s">
        <v>7792</v>
      </c>
    </row>
    <row r="1935" spans="1:2" x14ac:dyDescent="0.25">
      <c r="A1935" s="4" t="s">
        <v>2639</v>
      </c>
      <c r="B1935" s="4" t="s">
        <v>7793</v>
      </c>
    </row>
    <row r="1936" spans="1:2" x14ac:dyDescent="0.25">
      <c r="A1936" s="4" t="s">
        <v>2640</v>
      </c>
      <c r="B1936" s="4" t="s">
        <v>7794</v>
      </c>
    </row>
    <row r="1937" spans="1:2" x14ac:dyDescent="0.25">
      <c r="A1937" s="4" t="s">
        <v>2641</v>
      </c>
      <c r="B1937" s="4" t="s">
        <v>7795</v>
      </c>
    </row>
    <row r="1938" spans="1:2" x14ac:dyDescent="0.25">
      <c r="A1938" s="4" t="s">
        <v>2642</v>
      </c>
      <c r="B1938" s="4" t="s">
        <v>7796</v>
      </c>
    </row>
    <row r="1939" spans="1:2" x14ac:dyDescent="0.25">
      <c r="A1939" s="4" t="s">
        <v>2643</v>
      </c>
      <c r="B1939" s="4" t="s">
        <v>7797</v>
      </c>
    </row>
    <row r="1940" spans="1:2" x14ac:dyDescent="0.25">
      <c r="A1940" s="4" t="s">
        <v>2644</v>
      </c>
      <c r="B1940" s="4" t="s">
        <v>7798</v>
      </c>
    </row>
    <row r="1941" spans="1:2" x14ac:dyDescent="0.25">
      <c r="A1941" s="4" t="s">
        <v>2645</v>
      </c>
      <c r="B1941" s="4" t="s">
        <v>7799</v>
      </c>
    </row>
    <row r="1942" spans="1:2" x14ac:dyDescent="0.25">
      <c r="A1942" s="4" t="s">
        <v>2646</v>
      </c>
      <c r="B1942" s="4" t="s">
        <v>7800</v>
      </c>
    </row>
    <row r="1943" spans="1:2" x14ac:dyDescent="0.25">
      <c r="A1943" s="4" t="s">
        <v>2647</v>
      </c>
      <c r="B1943" s="4" t="s">
        <v>7801</v>
      </c>
    </row>
    <row r="1944" spans="1:2" x14ac:dyDescent="0.25">
      <c r="A1944" s="4" t="s">
        <v>2648</v>
      </c>
      <c r="B1944" s="4" t="s">
        <v>7802</v>
      </c>
    </row>
    <row r="1945" spans="1:2" x14ac:dyDescent="0.25">
      <c r="A1945" s="4" t="s">
        <v>2649</v>
      </c>
      <c r="B1945" s="4" t="s">
        <v>7803</v>
      </c>
    </row>
    <row r="1946" spans="1:2" x14ac:dyDescent="0.25">
      <c r="A1946" s="4" t="s">
        <v>2650</v>
      </c>
      <c r="B1946" s="4" t="s">
        <v>7804</v>
      </c>
    </row>
    <row r="1947" spans="1:2" x14ac:dyDescent="0.25">
      <c r="A1947" s="4" t="s">
        <v>2651</v>
      </c>
      <c r="B1947" s="4" t="s">
        <v>7805</v>
      </c>
    </row>
    <row r="1948" spans="1:2" x14ac:dyDescent="0.25">
      <c r="A1948" s="4" t="s">
        <v>2652</v>
      </c>
      <c r="B1948" s="4" t="s">
        <v>7806</v>
      </c>
    </row>
    <row r="1949" spans="1:2" x14ac:dyDescent="0.25">
      <c r="A1949" s="4" t="s">
        <v>2653</v>
      </c>
      <c r="B1949" s="4" t="s">
        <v>7807</v>
      </c>
    </row>
    <row r="1950" spans="1:2" x14ac:dyDescent="0.25">
      <c r="A1950" s="4" t="s">
        <v>2654</v>
      </c>
      <c r="B1950" s="4" t="s">
        <v>7808</v>
      </c>
    </row>
    <row r="1951" spans="1:2" x14ac:dyDescent="0.25">
      <c r="A1951" s="4" t="s">
        <v>2655</v>
      </c>
      <c r="B1951" s="4" t="s">
        <v>7809</v>
      </c>
    </row>
    <row r="1952" spans="1:2" x14ac:dyDescent="0.25">
      <c r="A1952" s="4" t="s">
        <v>2656</v>
      </c>
      <c r="B1952" s="4" t="s">
        <v>7810</v>
      </c>
    </row>
    <row r="1953" spans="1:2" x14ac:dyDescent="0.25">
      <c r="A1953" s="4" t="s">
        <v>2657</v>
      </c>
      <c r="B1953" s="4" t="s">
        <v>7811</v>
      </c>
    </row>
    <row r="1954" spans="1:2" x14ac:dyDescent="0.25">
      <c r="A1954" s="4" t="s">
        <v>2658</v>
      </c>
      <c r="B1954" s="4" t="s">
        <v>7812</v>
      </c>
    </row>
    <row r="1955" spans="1:2" x14ac:dyDescent="0.25">
      <c r="A1955" s="4" t="s">
        <v>2659</v>
      </c>
      <c r="B1955" s="4" t="s">
        <v>7813</v>
      </c>
    </row>
    <row r="1956" spans="1:2" x14ac:dyDescent="0.25">
      <c r="A1956" s="4" t="s">
        <v>2660</v>
      </c>
      <c r="B1956" s="4" t="s">
        <v>7814</v>
      </c>
    </row>
    <row r="1957" spans="1:2" x14ac:dyDescent="0.25">
      <c r="A1957" s="4" t="s">
        <v>2661</v>
      </c>
      <c r="B1957" s="4" t="s">
        <v>7815</v>
      </c>
    </row>
    <row r="1958" spans="1:2" x14ac:dyDescent="0.25">
      <c r="A1958" s="4" t="s">
        <v>2662</v>
      </c>
      <c r="B1958" s="4" t="s">
        <v>7816</v>
      </c>
    </row>
    <row r="1959" spans="1:2" x14ac:dyDescent="0.25">
      <c r="A1959" s="4" t="s">
        <v>2663</v>
      </c>
      <c r="B1959" s="4" t="s">
        <v>7817</v>
      </c>
    </row>
    <row r="1960" spans="1:2" x14ac:dyDescent="0.25">
      <c r="A1960" s="4" t="s">
        <v>2664</v>
      </c>
      <c r="B1960" s="4" t="s">
        <v>7818</v>
      </c>
    </row>
    <row r="1961" spans="1:2" x14ac:dyDescent="0.25">
      <c r="A1961" s="4" t="s">
        <v>2665</v>
      </c>
      <c r="B1961" s="4" t="s">
        <v>7819</v>
      </c>
    </row>
    <row r="1962" spans="1:2" x14ac:dyDescent="0.25">
      <c r="A1962" s="4" t="s">
        <v>2666</v>
      </c>
      <c r="B1962" s="4" t="s">
        <v>7820</v>
      </c>
    </row>
    <row r="1963" spans="1:2" x14ac:dyDescent="0.25">
      <c r="A1963" s="4" t="s">
        <v>2667</v>
      </c>
      <c r="B1963" s="4" t="s">
        <v>7821</v>
      </c>
    </row>
    <row r="1964" spans="1:2" x14ac:dyDescent="0.25">
      <c r="A1964" s="4" t="s">
        <v>2668</v>
      </c>
      <c r="B1964" s="4" t="s">
        <v>7822</v>
      </c>
    </row>
    <row r="1965" spans="1:2" x14ac:dyDescent="0.25">
      <c r="A1965" s="4" t="s">
        <v>2669</v>
      </c>
      <c r="B1965" s="4" t="s">
        <v>7823</v>
      </c>
    </row>
    <row r="1966" spans="1:2" x14ac:dyDescent="0.25">
      <c r="A1966" s="4" t="s">
        <v>2670</v>
      </c>
      <c r="B1966" s="4" t="s">
        <v>7824</v>
      </c>
    </row>
    <row r="1967" spans="1:2" x14ac:dyDescent="0.25">
      <c r="A1967" s="4" t="s">
        <v>2671</v>
      </c>
      <c r="B1967" s="4" t="s">
        <v>7825</v>
      </c>
    </row>
    <row r="1968" spans="1:2" x14ac:dyDescent="0.25">
      <c r="A1968" s="4" t="s">
        <v>2672</v>
      </c>
      <c r="B1968" s="4" t="s">
        <v>7826</v>
      </c>
    </row>
    <row r="1969" spans="1:2" x14ac:dyDescent="0.25">
      <c r="A1969" s="4" t="s">
        <v>2673</v>
      </c>
      <c r="B1969" s="4" t="s">
        <v>7827</v>
      </c>
    </row>
    <row r="1970" spans="1:2" x14ac:dyDescent="0.25">
      <c r="A1970" s="4" t="s">
        <v>2674</v>
      </c>
      <c r="B1970" s="4" t="s">
        <v>7828</v>
      </c>
    </row>
    <row r="1971" spans="1:2" x14ac:dyDescent="0.25">
      <c r="A1971" s="4" t="s">
        <v>2675</v>
      </c>
      <c r="B1971" s="4" t="s">
        <v>7829</v>
      </c>
    </row>
    <row r="1972" spans="1:2" x14ac:dyDescent="0.25">
      <c r="A1972" s="4" t="s">
        <v>2676</v>
      </c>
      <c r="B1972" s="4" t="s">
        <v>7830</v>
      </c>
    </row>
    <row r="1973" spans="1:2" x14ac:dyDescent="0.25">
      <c r="A1973" s="4" t="s">
        <v>8477</v>
      </c>
      <c r="B1973" s="4" t="s">
        <v>7831</v>
      </c>
    </row>
    <row r="1974" spans="1:2" x14ac:dyDescent="0.25">
      <c r="A1974" s="4" t="s">
        <v>8478</v>
      </c>
      <c r="B1974" s="4" t="s">
        <v>7832</v>
      </c>
    </row>
    <row r="1975" spans="1:2" x14ac:dyDescent="0.25">
      <c r="A1975" s="4" t="s">
        <v>2677</v>
      </c>
      <c r="B1975" s="4" t="s">
        <v>7833</v>
      </c>
    </row>
    <row r="1976" spans="1:2" x14ac:dyDescent="0.25">
      <c r="A1976" s="4" t="s">
        <v>2678</v>
      </c>
      <c r="B1976" s="4" t="s">
        <v>7834</v>
      </c>
    </row>
    <row r="1977" spans="1:2" x14ac:dyDescent="0.25">
      <c r="A1977" s="4" t="s">
        <v>2679</v>
      </c>
      <c r="B1977" s="4" t="s">
        <v>7835</v>
      </c>
    </row>
    <row r="1978" spans="1:2" x14ac:dyDescent="0.25">
      <c r="A1978" s="4" t="s">
        <v>2680</v>
      </c>
      <c r="B1978" s="4" t="s">
        <v>7836</v>
      </c>
    </row>
    <row r="1979" spans="1:2" x14ac:dyDescent="0.25">
      <c r="A1979" s="4" t="s">
        <v>2681</v>
      </c>
      <c r="B1979" s="4" t="s">
        <v>7837</v>
      </c>
    </row>
    <row r="1980" spans="1:2" x14ac:dyDescent="0.25">
      <c r="A1980" s="4" t="s">
        <v>2682</v>
      </c>
      <c r="B1980" s="4" t="s">
        <v>7838</v>
      </c>
    </row>
    <row r="1981" spans="1:2" x14ac:dyDescent="0.25">
      <c r="A1981" s="4" t="s">
        <v>2683</v>
      </c>
      <c r="B1981" s="4" t="s">
        <v>7839</v>
      </c>
    </row>
    <row r="1982" spans="1:2" x14ac:dyDescent="0.25">
      <c r="A1982" s="4" t="s">
        <v>2684</v>
      </c>
      <c r="B1982" s="4" t="s">
        <v>7840</v>
      </c>
    </row>
    <row r="1983" spans="1:2" x14ac:dyDescent="0.25">
      <c r="A1983" s="4" t="s">
        <v>2685</v>
      </c>
      <c r="B1983" s="4" t="s">
        <v>8605</v>
      </c>
    </row>
    <row r="1984" spans="1:2" x14ac:dyDescent="0.25">
      <c r="A1984" s="4" t="s">
        <v>2686</v>
      </c>
      <c r="B1984" s="4" t="s">
        <v>7841</v>
      </c>
    </row>
    <row r="1985" spans="1:2" x14ac:dyDescent="0.25">
      <c r="A1985" s="4" t="s">
        <v>2687</v>
      </c>
      <c r="B1985" s="4" t="s">
        <v>7842</v>
      </c>
    </row>
    <row r="1986" spans="1:2" x14ac:dyDescent="0.25">
      <c r="A1986" s="4" t="s">
        <v>2688</v>
      </c>
      <c r="B1986" s="4" t="s">
        <v>7843</v>
      </c>
    </row>
    <row r="1987" spans="1:2" x14ac:dyDescent="0.25">
      <c r="A1987" s="4" t="s">
        <v>2689</v>
      </c>
      <c r="B1987" s="4" t="s">
        <v>7844</v>
      </c>
    </row>
    <row r="1988" spans="1:2" x14ac:dyDescent="0.25">
      <c r="A1988" s="4" t="s">
        <v>2690</v>
      </c>
      <c r="B1988" s="4" t="s">
        <v>7845</v>
      </c>
    </row>
    <row r="1989" spans="1:2" x14ac:dyDescent="0.25">
      <c r="A1989" s="4" t="s">
        <v>2691</v>
      </c>
      <c r="B1989" s="4" t="s">
        <v>7846</v>
      </c>
    </row>
    <row r="1990" spans="1:2" x14ac:dyDescent="0.25">
      <c r="A1990" s="4" t="s">
        <v>2692</v>
      </c>
      <c r="B1990" s="4" t="s">
        <v>7847</v>
      </c>
    </row>
    <row r="1991" spans="1:2" x14ac:dyDescent="0.25">
      <c r="A1991" s="4" t="s">
        <v>2693</v>
      </c>
      <c r="B1991" s="4" t="s">
        <v>7848</v>
      </c>
    </row>
    <row r="1992" spans="1:2" x14ac:dyDescent="0.25">
      <c r="A1992" s="4" t="s">
        <v>2694</v>
      </c>
      <c r="B1992" s="4" t="s">
        <v>7849</v>
      </c>
    </row>
    <row r="1993" spans="1:2" x14ac:dyDescent="0.25">
      <c r="A1993" s="4" t="s">
        <v>2695</v>
      </c>
      <c r="B1993" s="4" t="s">
        <v>7850</v>
      </c>
    </row>
    <row r="1994" spans="1:2" x14ac:dyDescent="0.25">
      <c r="A1994" s="4" t="s">
        <v>2696</v>
      </c>
      <c r="B1994" s="4" t="s">
        <v>7851</v>
      </c>
    </row>
    <row r="1995" spans="1:2" x14ac:dyDescent="0.25">
      <c r="A1995" s="4" t="s">
        <v>2697</v>
      </c>
      <c r="B1995" s="4" t="s">
        <v>7852</v>
      </c>
    </row>
    <row r="1996" spans="1:2" x14ac:dyDescent="0.25">
      <c r="A1996" s="4" t="s">
        <v>2698</v>
      </c>
      <c r="B1996" s="4" t="s">
        <v>7853</v>
      </c>
    </row>
    <row r="1997" spans="1:2" x14ac:dyDescent="0.25">
      <c r="A1997" s="4" t="s">
        <v>2699</v>
      </c>
      <c r="B1997" s="4" t="s">
        <v>7854</v>
      </c>
    </row>
    <row r="1998" spans="1:2" x14ac:dyDescent="0.25">
      <c r="A1998" s="4" t="s">
        <v>2700</v>
      </c>
      <c r="B1998" s="4" t="s">
        <v>7855</v>
      </c>
    </row>
    <row r="1999" spans="1:2" x14ac:dyDescent="0.25">
      <c r="A1999" s="4" t="s">
        <v>2701</v>
      </c>
      <c r="B1999" s="4" t="s">
        <v>7856</v>
      </c>
    </row>
    <row r="2000" spans="1:2" x14ac:dyDescent="0.25">
      <c r="A2000" s="4" t="s">
        <v>2702</v>
      </c>
      <c r="B2000" s="4" t="s">
        <v>7857</v>
      </c>
    </row>
    <row r="2001" spans="1:2" x14ac:dyDescent="0.25">
      <c r="A2001" s="4" t="s">
        <v>2703</v>
      </c>
      <c r="B2001" s="4" t="s">
        <v>7858</v>
      </c>
    </row>
    <row r="2002" spans="1:2" x14ac:dyDescent="0.25">
      <c r="A2002" s="4" t="s">
        <v>2704</v>
      </c>
      <c r="B2002" s="4" t="s">
        <v>7859</v>
      </c>
    </row>
    <row r="2003" spans="1:2" x14ac:dyDescent="0.25">
      <c r="A2003" s="4" t="s">
        <v>2705</v>
      </c>
      <c r="B2003" s="4" t="s">
        <v>7860</v>
      </c>
    </row>
    <row r="2004" spans="1:2" x14ac:dyDescent="0.25">
      <c r="A2004" s="4" t="s">
        <v>2706</v>
      </c>
      <c r="B2004" s="4" t="s">
        <v>7861</v>
      </c>
    </row>
    <row r="2005" spans="1:2" x14ac:dyDescent="0.25">
      <c r="A2005" s="4" t="s">
        <v>2707</v>
      </c>
      <c r="B2005" s="4" t="s">
        <v>7862</v>
      </c>
    </row>
    <row r="2006" spans="1:2" x14ac:dyDescent="0.25">
      <c r="A2006" s="4" t="s">
        <v>2708</v>
      </c>
      <c r="B2006" s="4" t="s">
        <v>7863</v>
      </c>
    </row>
    <row r="2007" spans="1:2" x14ac:dyDescent="0.25">
      <c r="A2007" s="4" t="s">
        <v>2709</v>
      </c>
      <c r="B2007" s="4" t="s">
        <v>7864</v>
      </c>
    </row>
    <row r="2008" spans="1:2" x14ac:dyDescent="0.25">
      <c r="A2008" s="4" t="s">
        <v>2710</v>
      </c>
      <c r="B2008" s="4" t="s">
        <v>7865</v>
      </c>
    </row>
    <row r="2009" spans="1:2" x14ac:dyDescent="0.25">
      <c r="A2009" s="4" t="s">
        <v>2711</v>
      </c>
      <c r="B2009" s="4" t="s">
        <v>7866</v>
      </c>
    </row>
    <row r="2010" spans="1:2" x14ac:dyDescent="0.25">
      <c r="A2010" s="4" t="s">
        <v>2712</v>
      </c>
      <c r="B2010" s="4" t="s">
        <v>7867</v>
      </c>
    </row>
    <row r="2011" spans="1:2" x14ac:dyDescent="0.25">
      <c r="A2011" s="4" t="s">
        <v>2713</v>
      </c>
      <c r="B2011" s="4" t="s">
        <v>7868</v>
      </c>
    </row>
    <row r="2012" spans="1:2" x14ac:dyDescent="0.25">
      <c r="A2012" s="4" t="s">
        <v>2714</v>
      </c>
      <c r="B2012" s="4" t="s">
        <v>7869</v>
      </c>
    </row>
    <row r="2013" spans="1:2" x14ac:dyDescent="0.25">
      <c r="A2013" s="4" t="s">
        <v>2715</v>
      </c>
      <c r="B2013" s="4" t="s">
        <v>7870</v>
      </c>
    </row>
    <row r="2014" spans="1:2" x14ac:dyDescent="0.25">
      <c r="A2014" s="4" t="s">
        <v>2716</v>
      </c>
      <c r="B2014" s="4" t="s">
        <v>7871</v>
      </c>
    </row>
    <row r="2015" spans="1:2" x14ac:dyDescent="0.25">
      <c r="A2015" s="4" t="s">
        <v>2717</v>
      </c>
      <c r="B2015" s="4" t="s">
        <v>7872</v>
      </c>
    </row>
    <row r="2016" spans="1:2" x14ac:dyDescent="0.25">
      <c r="A2016" s="4" t="s">
        <v>2718</v>
      </c>
      <c r="B2016" s="4" t="s">
        <v>7873</v>
      </c>
    </row>
    <row r="2017" spans="1:2" x14ac:dyDescent="0.25">
      <c r="A2017" s="4" t="s">
        <v>2719</v>
      </c>
      <c r="B2017" s="4" t="s">
        <v>7874</v>
      </c>
    </row>
    <row r="2018" spans="1:2" x14ac:dyDescent="0.25">
      <c r="A2018" s="4" t="s">
        <v>2720</v>
      </c>
      <c r="B2018" s="4" t="s">
        <v>7875</v>
      </c>
    </row>
    <row r="2019" spans="1:2" x14ac:dyDescent="0.25">
      <c r="A2019" s="4" t="s">
        <v>2721</v>
      </c>
      <c r="B2019" s="4" t="s">
        <v>7876</v>
      </c>
    </row>
    <row r="2020" spans="1:2" x14ac:dyDescent="0.25">
      <c r="A2020" s="4" t="s">
        <v>2722</v>
      </c>
      <c r="B2020" s="4" t="s">
        <v>7877</v>
      </c>
    </row>
    <row r="2021" spans="1:2" x14ac:dyDescent="0.25">
      <c r="A2021" s="4" t="s">
        <v>2723</v>
      </c>
      <c r="B2021" s="4" t="s">
        <v>7878</v>
      </c>
    </row>
    <row r="2022" spans="1:2" x14ac:dyDescent="0.25">
      <c r="A2022" s="4" t="s">
        <v>2724</v>
      </c>
      <c r="B2022" s="4" t="s">
        <v>7879</v>
      </c>
    </row>
    <row r="2023" spans="1:2" x14ac:dyDescent="0.25">
      <c r="A2023" s="4" t="s">
        <v>2725</v>
      </c>
      <c r="B2023" s="4" t="s">
        <v>7880</v>
      </c>
    </row>
    <row r="2024" spans="1:2" x14ac:dyDescent="0.25">
      <c r="A2024" s="4" t="s">
        <v>2726</v>
      </c>
      <c r="B2024" s="4" t="s">
        <v>7881</v>
      </c>
    </row>
    <row r="2025" spans="1:2" x14ac:dyDescent="0.25">
      <c r="A2025" s="4" t="s">
        <v>2727</v>
      </c>
      <c r="B2025" s="4" t="s">
        <v>7882</v>
      </c>
    </row>
    <row r="2026" spans="1:2" x14ac:dyDescent="0.25">
      <c r="A2026" s="4" t="s">
        <v>2728</v>
      </c>
      <c r="B2026" s="4" t="s">
        <v>7883</v>
      </c>
    </row>
    <row r="2027" spans="1:2" x14ac:dyDescent="0.25">
      <c r="A2027" s="4" t="s">
        <v>2729</v>
      </c>
      <c r="B2027" s="4" t="s">
        <v>7884</v>
      </c>
    </row>
    <row r="2028" spans="1:2" x14ac:dyDescent="0.25">
      <c r="A2028" s="4" t="s">
        <v>2730</v>
      </c>
      <c r="B2028" s="4" t="s">
        <v>7885</v>
      </c>
    </row>
    <row r="2029" spans="1:2" x14ac:dyDescent="0.25">
      <c r="A2029" s="4" t="s">
        <v>2731</v>
      </c>
      <c r="B2029" s="4" t="s">
        <v>7886</v>
      </c>
    </row>
    <row r="2030" spans="1:2" x14ac:dyDescent="0.25">
      <c r="A2030" s="4" t="s">
        <v>2732</v>
      </c>
      <c r="B2030" s="4" t="s">
        <v>7887</v>
      </c>
    </row>
    <row r="2031" spans="1:2" x14ac:dyDescent="0.25">
      <c r="A2031" s="4" t="s">
        <v>2733</v>
      </c>
      <c r="B2031" s="4" t="s">
        <v>7888</v>
      </c>
    </row>
    <row r="2032" spans="1:2" x14ac:dyDescent="0.25">
      <c r="A2032" s="4" t="s">
        <v>2734</v>
      </c>
      <c r="B2032" s="4" t="s">
        <v>7889</v>
      </c>
    </row>
    <row r="2033" spans="1:2" x14ac:dyDescent="0.25">
      <c r="A2033" s="4" t="s">
        <v>2735</v>
      </c>
      <c r="B2033" s="4" t="s">
        <v>7890</v>
      </c>
    </row>
    <row r="2034" spans="1:2" x14ac:dyDescent="0.25">
      <c r="A2034" s="4" t="s">
        <v>2736</v>
      </c>
      <c r="B2034" s="4" t="s">
        <v>7891</v>
      </c>
    </row>
    <row r="2035" spans="1:2" x14ac:dyDescent="0.25">
      <c r="A2035" s="4" t="s">
        <v>2737</v>
      </c>
      <c r="B2035" s="4" t="s">
        <v>7892</v>
      </c>
    </row>
    <row r="2036" spans="1:2" x14ac:dyDescent="0.25">
      <c r="A2036" s="4" t="s">
        <v>2738</v>
      </c>
      <c r="B2036" s="4" t="s">
        <v>7893</v>
      </c>
    </row>
    <row r="2037" spans="1:2" x14ac:dyDescent="0.25">
      <c r="A2037" s="4" t="s">
        <v>2739</v>
      </c>
      <c r="B2037" s="4" t="s">
        <v>7894</v>
      </c>
    </row>
    <row r="2038" spans="1:2" x14ac:dyDescent="0.25">
      <c r="A2038" s="4" t="s">
        <v>2740</v>
      </c>
      <c r="B2038" s="4" t="s">
        <v>7895</v>
      </c>
    </row>
    <row r="2039" spans="1:2" x14ac:dyDescent="0.25">
      <c r="A2039" s="4" t="s">
        <v>2741</v>
      </c>
      <c r="B2039" s="4" t="s">
        <v>7896</v>
      </c>
    </row>
    <row r="2040" spans="1:2" x14ac:dyDescent="0.25">
      <c r="A2040" s="4" t="s">
        <v>2742</v>
      </c>
      <c r="B2040" s="4" t="s">
        <v>7897</v>
      </c>
    </row>
    <row r="2041" spans="1:2" x14ac:dyDescent="0.25">
      <c r="A2041" s="4" t="s">
        <v>2743</v>
      </c>
      <c r="B2041" s="4" t="s">
        <v>7898</v>
      </c>
    </row>
    <row r="2042" spans="1:2" x14ac:dyDescent="0.25">
      <c r="A2042" s="4" t="s">
        <v>2744</v>
      </c>
      <c r="B2042" s="4" t="s">
        <v>7899</v>
      </c>
    </row>
    <row r="2043" spans="1:2" x14ac:dyDescent="0.25">
      <c r="A2043" s="4" t="s">
        <v>2745</v>
      </c>
      <c r="B2043" s="4" t="s">
        <v>7900</v>
      </c>
    </row>
    <row r="2044" spans="1:2" x14ac:dyDescent="0.25">
      <c r="A2044" s="4" t="s">
        <v>2746</v>
      </c>
      <c r="B2044" s="4" t="s">
        <v>7901</v>
      </c>
    </row>
    <row r="2045" spans="1:2" x14ac:dyDescent="0.25">
      <c r="A2045" s="4" t="s">
        <v>2747</v>
      </c>
      <c r="B2045" s="4" t="s">
        <v>7902</v>
      </c>
    </row>
    <row r="2046" spans="1:2" x14ac:dyDescent="0.25">
      <c r="A2046" s="4" t="s">
        <v>2748</v>
      </c>
      <c r="B2046" s="4" t="s">
        <v>7903</v>
      </c>
    </row>
    <row r="2047" spans="1:2" x14ac:dyDescent="0.25">
      <c r="A2047" s="4" t="s">
        <v>2749</v>
      </c>
      <c r="B2047" s="4" t="s">
        <v>7904</v>
      </c>
    </row>
    <row r="2048" spans="1:2" x14ac:dyDescent="0.25">
      <c r="A2048" s="4" t="s">
        <v>2750</v>
      </c>
      <c r="B2048" s="4" t="s">
        <v>7905</v>
      </c>
    </row>
    <row r="2049" spans="1:2" x14ac:dyDescent="0.25">
      <c r="A2049" s="4" t="s">
        <v>2751</v>
      </c>
      <c r="B2049" s="4" t="s">
        <v>7906</v>
      </c>
    </row>
    <row r="2050" spans="1:2" x14ac:dyDescent="0.25">
      <c r="A2050" s="4" t="s">
        <v>2752</v>
      </c>
      <c r="B2050" s="4" t="s">
        <v>7907</v>
      </c>
    </row>
    <row r="2051" spans="1:2" x14ac:dyDescent="0.25">
      <c r="A2051" s="4" t="s">
        <v>2753</v>
      </c>
      <c r="B2051" s="4" t="s">
        <v>7908</v>
      </c>
    </row>
    <row r="2052" spans="1:2" x14ac:dyDescent="0.25">
      <c r="A2052" s="4" t="s">
        <v>2754</v>
      </c>
      <c r="B2052" s="4" t="s">
        <v>7909</v>
      </c>
    </row>
    <row r="2053" spans="1:2" x14ac:dyDescent="0.25">
      <c r="A2053" s="4" t="s">
        <v>2755</v>
      </c>
      <c r="B2053" s="4" t="s">
        <v>7910</v>
      </c>
    </row>
    <row r="2054" spans="1:2" x14ac:dyDescent="0.25">
      <c r="A2054" s="4" t="s">
        <v>2756</v>
      </c>
      <c r="B2054" s="4" t="s">
        <v>7911</v>
      </c>
    </row>
    <row r="2055" spans="1:2" x14ac:dyDescent="0.25">
      <c r="A2055" s="4" t="s">
        <v>2757</v>
      </c>
      <c r="B2055" s="4" t="s">
        <v>7912</v>
      </c>
    </row>
    <row r="2056" spans="1:2" x14ac:dyDescent="0.25">
      <c r="A2056" s="4" t="s">
        <v>2758</v>
      </c>
      <c r="B2056" s="4" t="s">
        <v>7913</v>
      </c>
    </row>
    <row r="2057" spans="1:2" x14ac:dyDescent="0.25">
      <c r="A2057" s="4" t="s">
        <v>2759</v>
      </c>
      <c r="B2057" s="4" t="s">
        <v>7914</v>
      </c>
    </row>
    <row r="2058" spans="1:2" x14ac:dyDescent="0.25">
      <c r="A2058" s="4" t="s">
        <v>2760</v>
      </c>
      <c r="B2058" s="4" t="s">
        <v>7915</v>
      </c>
    </row>
    <row r="2059" spans="1:2" x14ac:dyDescent="0.25">
      <c r="A2059" s="4" t="s">
        <v>2761</v>
      </c>
      <c r="B2059" s="4" t="s">
        <v>7916</v>
      </c>
    </row>
    <row r="2060" spans="1:2" x14ac:dyDescent="0.25">
      <c r="A2060" s="4" t="s">
        <v>2762</v>
      </c>
      <c r="B2060" s="4" t="s">
        <v>7917</v>
      </c>
    </row>
    <row r="2061" spans="1:2" x14ac:dyDescent="0.25">
      <c r="A2061" s="4" t="s">
        <v>2763</v>
      </c>
      <c r="B2061" s="4" t="s">
        <v>7918</v>
      </c>
    </row>
    <row r="2062" spans="1:2" x14ac:dyDescent="0.25">
      <c r="A2062" s="4" t="s">
        <v>2764</v>
      </c>
      <c r="B2062" s="4" t="s">
        <v>7919</v>
      </c>
    </row>
    <row r="2063" spans="1:2" x14ac:dyDescent="0.25">
      <c r="A2063" s="4" t="s">
        <v>2765</v>
      </c>
      <c r="B2063" s="4" t="s">
        <v>7920</v>
      </c>
    </row>
    <row r="2064" spans="1:2" x14ac:dyDescent="0.25">
      <c r="A2064" s="4" t="s">
        <v>2766</v>
      </c>
      <c r="B2064" s="4" t="s">
        <v>7921</v>
      </c>
    </row>
    <row r="2065" spans="1:2" x14ac:dyDescent="0.25">
      <c r="A2065" s="4" t="s">
        <v>2767</v>
      </c>
      <c r="B2065" s="4" t="s">
        <v>7922</v>
      </c>
    </row>
    <row r="2066" spans="1:2" x14ac:dyDescent="0.25">
      <c r="A2066" s="4" t="s">
        <v>2768</v>
      </c>
      <c r="B2066" s="4" t="s">
        <v>7923</v>
      </c>
    </row>
    <row r="2067" spans="1:2" x14ac:dyDescent="0.25">
      <c r="A2067" s="4" t="s">
        <v>2769</v>
      </c>
      <c r="B2067" s="4" t="s">
        <v>7924</v>
      </c>
    </row>
    <row r="2068" spans="1:2" x14ac:dyDescent="0.25">
      <c r="A2068" s="4" t="s">
        <v>2770</v>
      </c>
      <c r="B2068" s="4" t="s">
        <v>7925</v>
      </c>
    </row>
    <row r="2069" spans="1:2" x14ac:dyDescent="0.25">
      <c r="A2069" s="4" t="s">
        <v>2771</v>
      </c>
      <c r="B2069" s="4" t="s">
        <v>7926</v>
      </c>
    </row>
    <row r="2070" spans="1:2" x14ac:dyDescent="0.25">
      <c r="A2070" s="4" t="s">
        <v>2772</v>
      </c>
      <c r="B2070" s="4" t="s">
        <v>7927</v>
      </c>
    </row>
    <row r="2071" spans="1:2" x14ac:dyDescent="0.25">
      <c r="A2071" s="4" t="s">
        <v>2773</v>
      </c>
      <c r="B2071" s="4" t="s">
        <v>7928</v>
      </c>
    </row>
    <row r="2072" spans="1:2" x14ac:dyDescent="0.25">
      <c r="A2072" s="4" t="s">
        <v>2774</v>
      </c>
      <c r="B2072" s="4" t="s">
        <v>7929</v>
      </c>
    </row>
    <row r="2073" spans="1:2" x14ac:dyDescent="0.25">
      <c r="A2073" s="4" t="s">
        <v>2775</v>
      </c>
      <c r="B2073" s="4" t="s">
        <v>7930</v>
      </c>
    </row>
    <row r="2074" spans="1:2" x14ac:dyDescent="0.25">
      <c r="A2074" s="4" t="s">
        <v>2776</v>
      </c>
      <c r="B2074" s="4" t="s">
        <v>7931</v>
      </c>
    </row>
    <row r="2075" spans="1:2" x14ac:dyDescent="0.25">
      <c r="A2075" s="4" t="s">
        <v>2777</v>
      </c>
      <c r="B2075" s="4" t="s">
        <v>7932</v>
      </c>
    </row>
    <row r="2076" spans="1:2" x14ac:dyDescent="0.25">
      <c r="A2076" s="4" t="s">
        <v>2778</v>
      </c>
      <c r="B2076" s="4" t="s">
        <v>7933</v>
      </c>
    </row>
    <row r="2077" spans="1:2" x14ac:dyDescent="0.25">
      <c r="A2077" s="4" t="s">
        <v>2779</v>
      </c>
      <c r="B2077" s="4" t="s">
        <v>7934</v>
      </c>
    </row>
    <row r="2078" spans="1:2" x14ac:dyDescent="0.25">
      <c r="A2078" s="4" t="s">
        <v>2780</v>
      </c>
      <c r="B2078" s="4" t="s">
        <v>7935</v>
      </c>
    </row>
    <row r="2079" spans="1:2" x14ac:dyDescent="0.25">
      <c r="A2079" s="4" t="s">
        <v>2781</v>
      </c>
      <c r="B2079" s="4" t="s">
        <v>7936</v>
      </c>
    </row>
    <row r="2080" spans="1:2" x14ac:dyDescent="0.25">
      <c r="A2080" s="4" t="s">
        <v>2782</v>
      </c>
      <c r="B2080" s="4" t="s">
        <v>7937</v>
      </c>
    </row>
    <row r="2081" spans="1:2" x14ac:dyDescent="0.25">
      <c r="A2081" s="4" t="s">
        <v>2783</v>
      </c>
      <c r="B2081" s="4" t="s">
        <v>7938</v>
      </c>
    </row>
    <row r="2082" spans="1:2" x14ac:dyDescent="0.25">
      <c r="A2082" s="4" t="s">
        <v>2784</v>
      </c>
      <c r="B2082" s="4" t="s">
        <v>7939</v>
      </c>
    </row>
    <row r="2083" spans="1:2" x14ac:dyDescent="0.25">
      <c r="A2083" s="4" t="s">
        <v>2785</v>
      </c>
      <c r="B2083" s="4" t="s">
        <v>7940</v>
      </c>
    </row>
    <row r="2084" spans="1:2" x14ac:dyDescent="0.25">
      <c r="A2084" s="4" t="s">
        <v>2786</v>
      </c>
      <c r="B2084" s="4" t="s">
        <v>7941</v>
      </c>
    </row>
    <row r="2085" spans="1:2" x14ac:dyDescent="0.25">
      <c r="A2085" s="4" t="s">
        <v>2787</v>
      </c>
      <c r="B2085" s="4" t="s">
        <v>7942</v>
      </c>
    </row>
    <row r="2086" spans="1:2" x14ac:dyDescent="0.25">
      <c r="A2086" s="4" t="s">
        <v>2788</v>
      </c>
      <c r="B2086" s="4" t="s">
        <v>7943</v>
      </c>
    </row>
    <row r="2087" spans="1:2" x14ac:dyDescent="0.25">
      <c r="A2087" s="4" t="s">
        <v>2789</v>
      </c>
      <c r="B2087" s="4" t="s">
        <v>7944</v>
      </c>
    </row>
    <row r="2088" spans="1:2" x14ac:dyDescent="0.25">
      <c r="A2088" s="4" t="s">
        <v>2790</v>
      </c>
      <c r="B2088" s="4" t="s">
        <v>7945</v>
      </c>
    </row>
    <row r="2089" spans="1:2" x14ac:dyDescent="0.25">
      <c r="A2089" s="4" t="s">
        <v>2791</v>
      </c>
      <c r="B2089" s="4" t="s">
        <v>7946</v>
      </c>
    </row>
    <row r="2090" spans="1:2" x14ac:dyDescent="0.25">
      <c r="A2090" s="4" t="s">
        <v>2792</v>
      </c>
      <c r="B2090" s="4" t="s">
        <v>7947</v>
      </c>
    </row>
    <row r="2091" spans="1:2" x14ac:dyDescent="0.25">
      <c r="A2091" s="4" t="s">
        <v>2793</v>
      </c>
      <c r="B2091" s="4" t="s">
        <v>7948</v>
      </c>
    </row>
    <row r="2092" spans="1:2" x14ac:dyDescent="0.25">
      <c r="A2092" s="4" t="s">
        <v>2794</v>
      </c>
      <c r="B2092" s="4" t="s">
        <v>7949</v>
      </c>
    </row>
    <row r="2093" spans="1:2" x14ac:dyDescent="0.25">
      <c r="A2093" s="4" t="s">
        <v>2795</v>
      </c>
      <c r="B2093" s="4" t="s">
        <v>7950</v>
      </c>
    </row>
    <row r="2094" spans="1:2" x14ac:dyDescent="0.25">
      <c r="A2094" s="4" t="s">
        <v>2796</v>
      </c>
      <c r="B2094" s="4" t="s">
        <v>7951</v>
      </c>
    </row>
    <row r="2095" spans="1:2" x14ac:dyDescent="0.25">
      <c r="A2095" s="4" t="s">
        <v>2797</v>
      </c>
      <c r="B2095" s="4" t="s">
        <v>7952</v>
      </c>
    </row>
    <row r="2096" spans="1:2" x14ac:dyDescent="0.25">
      <c r="A2096" s="4" t="s">
        <v>2798</v>
      </c>
      <c r="B2096" s="4" t="s">
        <v>7953</v>
      </c>
    </row>
    <row r="2097" spans="1:2" x14ac:dyDescent="0.25">
      <c r="A2097" s="4" t="s">
        <v>2799</v>
      </c>
      <c r="B2097" s="4" t="s">
        <v>7954</v>
      </c>
    </row>
    <row r="2098" spans="1:2" x14ac:dyDescent="0.25">
      <c r="A2098" s="4" t="s">
        <v>2800</v>
      </c>
      <c r="B2098" s="4" t="s">
        <v>7955</v>
      </c>
    </row>
    <row r="2099" spans="1:2" x14ac:dyDescent="0.25">
      <c r="A2099" s="4" t="s">
        <v>2801</v>
      </c>
      <c r="B2099" s="4" t="s">
        <v>7956</v>
      </c>
    </row>
    <row r="2100" spans="1:2" x14ac:dyDescent="0.25">
      <c r="A2100" s="4" t="s">
        <v>2802</v>
      </c>
      <c r="B2100" s="4" t="s">
        <v>7957</v>
      </c>
    </row>
    <row r="2101" spans="1:2" x14ac:dyDescent="0.25">
      <c r="A2101" s="4" t="s">
        <v>2803</v>
      </c>
      <c r="B2101" s="4" t="s">
        <v>7958</v>
      </c>
    </row>
    <row r="2102" spans="1:2" x14ac:dyDescent="0.25">
      <c r="A2102" s="4" t="s">
        <v>2804</v>
      </c>
      <c r="B2102" s="4" t="s">
        <v>7959</v>
      </c>
    </row>
    <row r="2103" spans="1:2" x14ac:dyDescent="0.25">
      <c r="A2103" s="4" t="s">
        <v>2805</v>
      </c>
      <c r="B2103" s="4" t="s">
        <v>7960</v>
      </c>
    </row>
    <row r="2104" spans="1:2" x14ac:dyDescent="0.25">
      <c r="A2104" s="4" t="s">
        <v>2806</v>
      </c>
      <c r="B2104" s="4" t="s">
        <v>7961</v>
      </c>
    </row>
    <row r="2105" spans="1:2" x14ac:dyDescent="0.25">
      <c r="A2105" s="4" t="s">
        <v>2807</v>
      </c>
      <c r="B2105" s="4" t="s">
        <v>7962</v>
      </c>
    </row>
    <row r="2106" spans="1:2" x14ac:dyDescent="0.25">
      <c r="A2106" s="4" t="s">
        <v>2808</v>
      </c>
      <c r="B2106" s="4" t="s">
        <v>7963</v>
      </c>
    </row>
    <row r="2107" spans="1:2" x14ac:dyDescent="0.25">
      <c r="A2107" s="4" t="s">
        <v>2809</v>
      </c>
      <c r="B2107" s="4" t="s">
        <v>8611</v>
      </c>
    </row>
    <row r="2108" spans="1:2" x14ac:dyDescent="0.25">
      <c r="A2108" s="4" t="s">
        <v>2810</v>
      </c>
      <c r="B2108" s="4" t="s">
        <v>8610</v>
      </c>
    </row>
    <row r="2109" spans="1:2" x14ac:dyDescent="0.25">
      <c r="A2109" s="4" t="s">
        <v>2811</v>
      </c>
      <c r="B2109" s="4" t="s">
        <v>7964</v>
      </c>
    </row>
    <row r="2110" spans="1:2" x14ac:dyDescent="0.25">
      <c r="A2110" s="4" t="s">
        <v>2812</v>
      </c>
      <c r="B2110" s="4" t="s">
        <v>7965</v>
      </c>
    </row>
    <row r="2111" spans="1:2" x14ac:dyDescent="0.25">
      <c r="A2111" s="4" t="s">
        <v>2813</v>
      </c>
      <c r="B2111" s="4" t="s">
        <v>7966</v>
      </c>
    </row>
    <row r="2112" spans="1:2" x14ac:dyDescent="0.25">
      <c r="A2112" s="4" t="s">
        <v>2814</v>
      </c>
      <c r="B2112" s="4" t="s">
        <v>7967</v>
      </c>
    </row>
    <row r="2113" spans="1:2" x14ac:dyDescent="0.25">
      <c r="A2113" s="4" t="s">
        <v>2815</v>
      </c>
      <c r="B2113" s="4" t="s">
        <v>7968</v>
      </c>
    </row>
    <row r="2114" spans="1:2" x14ac:dyDescent="0.25">
      <c r="A2114" s="4" t="s">
        <v>2816</v>
      </c>
      <c r="B2114" s="4" t="s">
        <v>7969</v>
      </c>
    </row>
    <row r="2115" spans="1:2" x14ac:dyDescent="0.25">
      <c r="A2115" s="4" t="s">
        <v>2817</v>
      </c>
      <c r="B2115" s="4" t="s">
        <v>7970</v>
      </c>
    </row>
    <row r="2116" spans="1:2" x14ac:dyDescent="0.25">
      <c r="A2116" s="4" t="s">
        <v>2818</v>
      </c>
      <c r="B2116" s="4" t="s">
        <v>7971</v>
      </c>
    </row>
    <row r="2117" spans="1:2" x14ac:dyDescent="0.25">
      <c r="A2117" s="4" t="s">
        <v>2819</v>
      </c>
      <c r="B2117" s="4" t="s">
        <v>7972</v>
      </c>
    </row>
    <row r="2118" spans="1:2" x14ac:dyDescent="0.25">
      <c r="A2118" s="4" t="s">
        <v>2820</v>
      </c>
      <c r="B2118" s="4" t="s">
        <v>7973</v>
      </c>
    </row>
    <row r="2119" spans="1:2" x14ac:dyDescent="0.25">
      <c r="A2119" s="4" t="s">
        <v>2821</v>
      </c>
      <c r="B2119" s="4" t="s">
        <v>8607</v>
      </c>
    </row>
    <row r="2120" spans="1:2" x14ac:dyDescent="0.25">
      <c r="A2120" s="4" t="s">
        <v>2822</v>
      </c>
      <c r="B2120" s="4" t="s">
        <v>7974</v>
      </c>
    </row>
    <row r="2121" spans="1:2" x14ac:dyDescent="0.25">
      <c r="A2121" s="4" t="s">
        <v>2823</v>
      </c>
      <c r="B2121" s="4" t="s">
        <v>7975</v>
      </c>
    </row>
    <row r="2122" spans="1:2" x14ac:dyDescent="0.25">
      <c r="A2122" s="4" t="s">
        <v>2824</v>
      </c>
      <c r="B2122" s="4" t="s">
        <v>7976</v>
      </c>
    </row>
    <row r="2123" spans="1:2" x14ac:dyDescent="0.25">
      <c r="A2123" s="4" t="s">
        <v>2825</v>
      </c>
      <c r="B2123" s="4" t="s">
        <v>7977</v>
      </c>
    </row>
    <row r="2124" spans="1:2" x14ac:dyDescent="0.25">
      <c r="A2124" s="4" t="s">
        <v>2826</v>
      </c>
      <c r="B2124" s="4" t="s">
        <v>7978</v>
      </c>
    </row>
    <row r="2125" spans="1:2" x14ac:dyDescent="0.25">
      <c r="A2125" s="4" t="s">
        <v>2827</v>
      </c>
      <c r="B2125" s="4" t="s">
        <v>7979</v>
      </c>
    </row>
    <row r="2126" spans="1:2" x14ac:dyDescent="0.25">
      <c r="A2126" s="4" t="s">
        <v>2828</v>
      </c>
      <c r="B2126" s="4" t="s">
        <v>7980</v>
      </c>
    </row>
    <row r="2127" spans="1:2" x14ac:dyDescent="0.25">
      <c r="A2127" s="4" t="s">
        <v>2829</v>
      </c>
      <c r="B2127" s="4" t="s">
        <v>7981</v>
      </c>
    </row>
    <row r="2128" spans="1:2" x14ac:dyDescent="0.25">
      <c r="A2128" s="4" t="s">
        <v>2830</v>
      </c>
      <c r="B2128" s="4" t="s">
        <v>7982</v>
      </c>
    </row>
    <row r="2129" spans="1:2" x14ac:dyDescent="0.25">
      <c r="A2129" s="4" t="s">
        <v>2831</v>
      </c>
      <c r="B2129" s="4" t="s">
        <v>7983</v>
      </c>
    </row>
    <row r="2130" spans="1:2" x14ac:dyDescent="0.25">
      <c r="A2130" s="4" t="s">
        <v>2832</v>
      </c>
      <c r="B2130" s="4" t="s">
        <v>7984</v>
      </c>
    </row>
    <row r="2131" spans="1:2" x14ac:dyDescent="0.25">
      <c r="A2131" s="4" t="s">
        <v>2833</v>
      </c>
      <c r="B2131" s="4" t="s">
        <v>7985</v>
      </c>
    </row>
    <row r="2132" spans="1:2" x14ac:dyDescent="0.25">
      <c r="A2132" s="4" t="s">
        <v>2834</v>
      </c>
      <c r="B2132" s="4" t="s">
        <v>7986</v>
      </c>
    </row>
    <row r="2133" spans="1:2" x14ac:dyDescent="0.25">
      <c r="A2133" s="4" t="s">
        <v>2835</v>
      </c>
      <c r="B2133" s="4" t="s">
        <v>7987</v>
      </c>
    </row>
    <row r="2134" spans="1:2" x14ac:dyDescent="0.25">
      <c r="A2134" s="4" t="s">
        <v>2836</v>
      </c>
      <c r="B2134" s="4" t="s">
        <v>7988</v>
      </c>
    </row>
    <row r="2135" spans="1:2" x14ac:dyDescent="0.25">
      <c r="A2135" s="4" t="s">
        <v>2837</v>
      </c>
      <c r="B2135" s="4" t="s">
        <v>7989</v>
      </c>
    </row>
    <row r="2136" spans="1:2" x14ac:dyDescent="0.25">
      <c r="A2136" s="4" t="s">
        <v>2838</v>
      </c>
      <c r="B2136" s="4" t="s">
        <v>7990</v>
      </c>
    </row>
    <row r="2137" spans="1:2" x14ac:dyDescent="0.25">
      <c r="A2137" s="4" t="s">
        <v>8479</v>
      </c>
      <c r="B2137" s="4" t="s">
        <v>7991</v>
      </c>
    </row>
    <row r="2138" spans="1:2" x14ac:dyDescent="0.25">
      <c r="A2138" s="4" t="s">
        <v>2839</v>
      </c>
      <c r="B2138" s="4" t="s">
        <v>7992</v>
      </c>
    </row>
    <row r="2139" spans="1:2" x14ac:dyDescent="0.25">
      <c r="A2139" s="4" t="s">
        <v>2840</v>
      </c>
      <c r="B2139" s="4" t="s">
        <v>7993</v>
      </c>
    </row>
    <row r="2140" spans="1:2" x14ac:dyDescent="0.25">
      <c r="A2140" s="4" t="s">
        <v>2841</v>
      </c>
      <c r="B2140" s="4" t="s">
        <v>7994</v>
      </c>
    </row>
    <row r="2141" spans="1:2" x14ac:dyDescent="0.25">
      <c r="A2141" s="4" t="s">
        <v>2842</v>
      </c>
      <c r="B2141" s="4" t="s">
        <v>7995</v>
      </c>
    </row>
    <row r="2142" spans="1:2" x14ac:dyDescent="0.25">
      <c r="A2142" s="4" t="s">
        <v>2843</v>
      </c>
      <c r="B2142" s="4" t="s">
        <v>7996</v>
      </c>
    </row>
    <row r="2143" spans="1:2" x14ac:dyDescent="0.25">
      <c r="A2143" s="4" t="s">
        <v>2844</v>
      </c>
      <c r="B2143" s="4" t="s">
        <v>7997</v>
      </c>
    </row>
    <row r="2144" spans="1:2" x14ac:dyDescent="0.25">
      <c r="A2144" s="4" t="s">
        <v>2845</v>
      </c>
      <c r="B2144" s="4" t="s">
        <v>7998</v>
      </c>
    </row>
    <row r="2145" spans="1:2" x14ac:dyDescent="0.25">
      <c r="A2145" s="4" t="s">
        <v>2846</v>
      </c>
      <c r="B2145" s="4" t="s">
        <v>7999</v>
      </c>
    </row>
    <row r="2146" spans="1:2" x14ac:dyDescent="0.25">
      <c r="A2146" s="4" t="s">
        <v>2847</v>
      </c>
      <c r="B2146" s="4" t="s">
        <v>8000</v>
      </c>
    </row>
    <row r="2147" spans="1:2" x14ac:dyDescent="0.25">
      <c r="A2147" s="4" t="s">
        <v>2848</v>
      </c>
      <c r="B2147" s="4" t="s">
        <v>8001</v>
      </c>
    </row>
    <row r="2148" spans="1:2" x14ac:dyDescent="0.25">
      <c r="A2148" s="4" t="s">
        <v>2849</v>
      </c>
      <c r="B2148" s="4" t="s">
        <v>8002</v>
      </c>
    </row>
    <row r="2149" spans="1:2" x14ac:dyDescent="0.25">
      <c r="A2149" s="4" t="s">
        <v>2850</v>
      </c>
      <c r="B2149" s="4" t="s">
        <v>8003</v>
      </c>
    </row>
    <row r="2150" spans="1:2" x14ac:dyDescent="0.25">
      <c r="A2150" s="4" t="s">
        <v>2851</v>
      </c>
      <c r="B2150" s="4" t="s">
        <v>8004</v>
      </c>
    </row>
    <row r="2151" spans="1:2" x14ac:dyDescent="0.25">
      <c r="A2151" s="4" t="s">
        <v>2852</v>
      </c>
      <c r="B2151" s="4" t="s">
        <v>8005</v>
      </c>
    </row>
    <row r="2152" spans="1:2" x14ac:dyDescent="0.25">
      <c r="A2152" s="4" t="s">
        <v>2853</v>
      </c>
      <c r="B2152" s="4" t="s">
        <v>8006</v>
      </c>
    </row>
    <row r="2153" spans="1:2" x14ac:dyDescent="0.25">
      <c r="A2153" s="4" t="s">
        <v>2854</v>
      </c>
      <c r="B2153" s="4" t="s">
        <v>8007</v>
      </c>
    </row>
    <row r="2154" spans="1:2" x14ac:dyDescent="0.25">
      <c r="A2154" s="4" t="s">
        <v>2855</v>
      </c>
      <c r="B2154" s="4" t="s">
        <v>8008</v>
      </c>
    </row>
    <row r="2155" spans="1:2" x14ac:dyDescent="0.25">
      <c r="A2155" s="4" t="s">
        <v>2856</v>
      </c>
      <c r="B2155" s="4" t="s">
        <v>8009</v>
      </c>
    </row>
    <row r="2156" spans="1:2" x14ac:dyDescent="0.25">
      <c r="A2156" s="4" t="s">
        <v>2857</v>
      </c>
      <c r="B2156" s="4" t="s">
        <v>8010</v>
      </c>
    </row>
    <row r="2157" spans="1:2" x14ac:dyDescent="0.25">
      <c r="A2157" s="4" t="s">
        <v>2858</v>
      </c>
      <c r="B2157" s="4" t="s">
        <v>8011</v>
      </c>
    </row>
    <row r="2158" spans="1:2" x14ac:dyDescent="0.25">
      <c r="A2158" s="4" t="s">
        <v>2859</v>
      </c>
      <c r="B2158" s="4" t="s">
        <v>8012</v>
      </c>
    </row>
    <row r="2159" spans="1:2" x14ac:dyDescent="0.25">
      <c r="A2159" s="4" t="s">
        <v>2860</v>
      </c>
      <c r="B2159" s="4" t="s">
        <v>8013</v>
      </c>
    </row>
    <row r="2160" spans="1:2" x14ac:dyDescent="0.25">
      <c r="A2160" s="4" t="s">
        <v>2861</v>
      </c>
      <c r="B2160" s="4" t="s">
        <v>8014</v>
      </c>
    </row>
    <row r="2161" spans="1:2" x14ac:dyDescent="0.25">
      <c r="A2161" s="4" t="s">
        <v>2862</v>
      </c>
      <c r="B2161" s="4" t="s">
        <v>8015</v>
      </c>
    </row>
    <row r="2162" spans="1:2" x14ac:dyDescent="0.25">
      <c r="A2162" s="4" t="s">
        <v>2863</v>
      </c>
      <c r="B2162" s="4" t="s">
        <v>8016</v>
      </c>
    </row>
    <row r="2163" spans="1:2" x14ac:dyDescent="0.25">
      <c r="A2163" s="4" t="s">
        <v>2864</v>
      </c>
      <c r="B2163" s="4" t="s">
        <v>8017</v>
      </c>
    </row>
    <row r="2164" spans="1:2" x14ac:dyDescent="0.25">
      <c r="A2164" s="4" t="s">
        <v>2865</v>
      </c>
      <c r="B2164" s="4" t="s">
        <v>8018</v>
      </c>
    </row>
    <row r="2165" spans="1:2" x14ac:dyDescent="0.25">
      <c r="A2165" s="4" t="s">
        <v>2866</v>
      </c>
      <c r="B2165" s="4" t="s">
        <v>8019</v>
      </c>
    </row>
    <row r="2166" spans="1:2" x14ac:dyDescent="0.25">
      <c r="A2166" s="4" t="s">
        <v>2867</v>
      </c>
      <c r="B2166" s="4" t="s">
        <v>8020</v>
      </c>
    </row>
    <row r="2167" spans="1:2" x14ac:dyDescent="0.25">
      <c r="A2167" s="4" t="s">
        <v>2868</v>
      </c>
      <c r="B2167" s="4" t="s">
        <v>8021</v>
      </c>
    </row>
    <row r="2168" spans="1:2" x14ac:dyDescent="0.25">
      <c r="A2168" s="4" t="s">
        <v>2869</v>
      </c>
      <c r="B2168" s="4" t="s">
        <v>8022</v>
      </c>
    </row>
    <row r="2169" spans="1:2" x14ac:dyDescent="0.25">
      <c r="A2169" s="4" t="s">
        <v>2870</v>
      </c>
      <c r="B2169" s="4" t="s">
        <v>8023</v>
      </c>
    </row>
    <row r="2170" spans="1:2" x14ac:dyDescent="0.25">
      <c r="A2170" s="4" t="s">
        <v>2871</v>
      </c>
      <c r="B2170" s="4" t="s">
        <v>8024</v>
      </c>
    </row>
    <row r="2171" spans="1:2" x14ac:dyDescent="0.25">
      <c r="A2171" s="4" t="s">
        <v>2872</v>
      </c>
      <c r="B2171" s="4" t="s">
        <v>8025</v>
      </c>
    </row>
    <row r="2172" spans="1:2" x14ac:dyDescent="0.25">
      <c r="A2172" s="4" t="s">
        <v>2873</v>
      </c>
      <c r="B2172" s="4" t="s">
        <v>8026</v>
      </c>
    </row>
    <row r="2173" spans="1:2" x14ac:dyDescent="0.25">
      <c r="A2173" s="4" t="s">
        <v>2874</v>
      </c>
      <c r="B2173" s="4" t="s">
        <v>8027</v>
      </c>
    </row>
    <row r="2174" spans="1:2" x14ac:dyDescent="0.25">
      <c r="A2174" s="4" t="s">
        <v>2875</v>
      </c>
      <c r="B2174" s="4" t="s">
        <v>8028</v>
      </c>
    </row>
    <row r="2175" spans="1:2" x14ac:dyDescent="0.25">
      <c r="A2175" s="4" t="s">
        <v>2876</v>
      </c>
      <c r="B2175" s="4" t="s">
        <v>8029</v>
      </c>
    </row>
    <row r="2176" spans="1:2" x14ac:dyDescent="0.25">
      <c r="A2176" s="4" t="s">
        <v>2877</v>
      </c>
      <c r="B2176" s="4" t="s">
        <v>8030</v>
      </c>
    </row>
    <row r="2177" spans="1:2" x14ac:dyDescent="0.25">
      <c r="A2177" s="4" t="s">
        <v>2878</v>
      </c>
      <c r="B2177" s="4" t="s">
        <v>8031</v>
      </c>
    </row>
    <row r="2178" spans="1:2" x14ac:dyDescent="0.25">
      <c r="A2178" s="4" t="s">
        <v>2879</v>
      </c>
      <c r="B2178" s="4" t="s">
        <v>8032</v>
      </c>
    </row>
    <row r="2179" spans="1:2" x14ac:dyDescent="0.25">
      <c r="A2179" s="4" t="s">
        <v>2880</v>
      </c>
      <c r="B2179" s="4" t="s">
        <v>8033</v>
      </c>
    </row>
    <row r="2180" spans="1:2" x14ac:dyDescent="0.25">
      <c r="A2180" s="4" t="s">
        <v>2881</v>
      </c>
      <c r="B2180" s="4" t="s">
        <v>8034</v>
      </c>
    </row>
    <row r="2181" spans="1:2" x14ac:dyDescent="0.25">
      <c r="A2181" s="4" t="s">
        <v>2882</v>
      </c>
      <c r="B2181" s="4" t="s">
        <v>8035</v>
      </c>
    </row>
    <row r="2182" spans="1:2" x14ac:dyDescent="0.25">
      <c r="A2182" s="4" t="s">
        <v>2883</v>
      </c>
      <c r="B2182" s="4" t="s">
        <v>8036</v>
      </c>
    </row>
    <row r="2183" spans="1:2" x14ac:dyDescent="0.25">
      <c r="A2183" s="4" t="s">
        <v>2884</v>
      </c>
      <c r="B2183" s="4" t="s">
        <v>8037</v>
      </c>
    </row>
    <row r="2184" spans="1:2" x14ac:dyDescent="0.25">
      <c r="A2184" s="4" t="s">
        <v>2885</v>
      </c>
      <c r="B2184" s="4" t="s">
        <v>8038</v>
      </c>
    </row>
    <row r="2185" spans="1:2" x14ac:dyDescent="0.25">
      <c r="A2185" s="4" t="s">
        <v>2886</v>
      </c>
      <c r="B2185" s="4" t="s">
        <v>8039</v>
      </c>
    </row>
    <row r="2186" spans="1:2" x14ac:dyDescent="0.25">
      <c r="A2186" s="4" t="s">
        <v>2887</v>
      </c>
      <c r="B2186" s="4" t="s">
        <v>8040</v>
      </c>
    </row>
    <row r="2187" spans="1:2" x14ac:dyDescent="0.25">
      <c r="A2187" s="4" t="s">
        <v>2888</v>
      </c>
      <c r="B2187" s="4" t="s">
        <v>8041</v>
      </c>
    </row>
    <row r="2188" spans="1:2" x14ac:dyDescent="0.25">
      <c r="A2188" s="4" t="s">
        <v>2889</v>
      </c>
      <c r="B2188" s="4" t="s">
        <v>8042</v>
      </c>
    </row>
    <row r="2189" spans="1:2" x14ac:dyDescent="0.25">
      <c r="A2189" s="4" t="s">
        <v>2890</v>
      </c>
      <c r="B2189" s="4" t="s">
        <v>8043</v>
      </c>
    </row>
    <row r="2190" spans="1:2" x14ac:dyDescent="0.25">
      <c r="A2190" s="4" t="s">
        <v>2891</v>
      </c>
      <c r="B2190" s="4" t="s">
        <v>8044</v>
      </c>
    </row>
    <row r="2191" spans="1:2" x14ac:dyDescent="0.25">
      <c r="A2191" s="4" t="s">
        <v>2892</v>
      </c>
      <c r="B2191" s="4" t="s">
        <v>8045</v>
      </c>
    </row>
    <row r="2192" spans="1:2" x14ac:dyDescent="0.25">
      <c r="A2192" s="4" t="s">
        <v>2893</v>
      </c>
      <c r="B2192" s="4" t="s">
        <v>8046</v>
      </c>
    </row>
    <row r="2193" spans="1:2" x14ac:dyDescent="0.25">
      <c r="A2193" s="4" t="s">
        <v>2894</v>
      </c>
      <c r="B2193" s="4" t="s">
        <v>8047</v>
      </c>
    </row>
    <row r="2194" spans="1:2" x14ac:dyDescent="0.25">
      <c r="A2194" s="4" t="s">
        <v>2895</v>
      </c>
      <c r="B2194" s="4" t="s">
        <v>8048</v>
      </c>
    </row>
    <row r="2195" spans="1:2" x14ac:dyDescent="0.25">
      <c r="A2195" s="4" t="s">
        <v>2896</v>
      </c>
      <c r="B2195" s="4" t="s">
        <v>8049</v>
      </c>
    </row>
    <row r="2196" spans="1:2" x14ac:dyDescent="0.25">
      <c r="A2196" s="4" t="s">
        <v>2897</v>
      </c>
      <c r="B2196" s="4" t="s">
        <v>8050</v>
      </c>
    </row>
    <row r="2197" spans="1:2" x14ac:dyDescent="0.25">
      <c r="A2197" s="4" t="s">
        <v>2898</v>
      </c>
      <c r="B2197" s="4" t="s">
        <v>8051</v>
      </c>
    </row>
    <row r="2198" spans="1:2" x14ac:dyDescent="0.25">
      <c r="A2198" s="4" t="s">
        <v>2899</v>
      </c>
      <c r="B2198" s="4" t="s">
        <v>8052</v>
      </c>
    </row>
    <row r="2199" spans="1:2" x14ac:dyDescent="0.25">
      <c r="A2199" s="4" t="s">
        <v>2900</v>
      </c>
      <c r="B2199" s="4" t="s">
        <v>8053</v>
      </c>
    </row>
    <row r="2200" spans="1:2" x14ac:dyDescent="0.25">
      <c r="A2200" s="4" t="s">
        <v>2901</v>
      </c>
      <c r="B2200" s="4" t="s">
        <v>8054</v>
      </c>
    </row>
    <row r="2201" spans="1:2" x14ac:dyDescent="0.25">
      <c r="A2201" s="4" t="s">
        <v>2902</v>
      </c>
      <c r="B2201" s="4" t="s">
        <v>8055</v>
      </c>
    </row>
    <row r="2202" spans="1:2" x14ac:dyDescent="0.25">
      <c r="A2202" s="4" t="s">
        <v>2903</v>
      </c>
      <c r="B2202" s="4" t="s">
        <v>8056</v>
      </c>
    </row>
    <row r="2203" spans="1:2" x14ac:dyDescent="0.25">
      <c r="A2203" s="4" t="s">
        <v>2904</v>
      </c>
      <c r="B2203" s="4" t="s">
        <v>8057</v>
      </c>
    </row>
    <row r="2204" spans="1:2" x14ac:dyDescent="0.25">
      <c r="A2204" s="4" t="s">
        <v>2905</v>
      </c>
      <c r="B2204" s="4" t="s">
        <v>8058</v>
      </c>
    </row>
    <row r="2205" spans="1:2" x14ac:dyDescent="0.25">
      <c r="A2205" s="4" t="s">
        <v>2906</v>
      </c>
      <c r="B2205" s="4" t="s">
        <v>8059</v>
      </c>
    </row>
    <row r="2206" spans="1:2" x14ac:dyDescent="0.25">
      <c r="A2206" s="4" t="s">
        <v>2907</v>
      </c>
      <c r="B2206" s="4" t="s">
        <v>8060</v>
      </c>
    </row>
    <row r="2207" spans="1:2" x14ac:dyDescent="0.25">
      <c r="A2207" s="4" t="s">
        <v>2908</v>
      </c>
      <c r="B2207" s="4" t="s">
        <v>8061</v>
      </c>
    </row>
    <row r="2208" spans="1:2" x14ac:dyDescent="0.25">
      <c r="A2208" s="4" t="s">
        <v>2909</v>
      </c>
      <c r="B2208" s="4" t="s">
        <v>8062</v>
      </c>
    </row>
    <row r="2209" spans="1:2" x14ac:dyDescent="0.25">
      <c r="A2209" s="4" t="s">
        <v>2910</v>
      </c>
      <c r="B2209" s="4" t="s">
        <v>8063</v>
      </c>
    </row>
    <row r="2210" spans="1:2" x14ac:dyDescent="0.25">
      <c r="A2210" s="4" t="s">
        <v>2911</v>
      </c>
      <c r="B2210" s="4" t="s">
        <v>8064</v>
      </c>
    </row>
    <row r="2211" spans="1:2" x14ac:dyDescent="0.25">
      <c r="A2211" s="4" t="s">
        <v>2912</v>
      </c>
      <c r="B2211" s="4" t="s">
        <v>8065</v>
      </c>
    </row>
    <row r="2212" spans="1:2" x14ac:dyDescent="0.25">
      <c r="A2212" s="4" t="s">
        <v>2913</v>
      </c>
      <c r="B2212" s="4" t="s">
        <v>8066</v>
      </c>
    </row>
    <row r="2213" spans="1:2" x14ac:dyDescent="0.25">
      <c r="A2213" s="4" t="s">
        <v>2914</v>
      </c>
      <c r="B2213" s="4" t="s">
        <v>8067</v>
      </c>
    </row>
    <row r="2214" spans="1:2" x14ac:dyDescent="0.25">
      <c r="A2214" s="4" t="s">
        <v>2915</v>
      </c>
      <c r="B2214" s="4" t="s">
        <v>8068</v>
      </c>
    </row>
    <row r="2215" spans="1:2" x14ac:dyDescent="0.25">
      <c r="A2215" s="4" t="s">
        <v>2916</v>
      </c>
      <c r="B2215" s="4" t="s">
        <v>8069</v>
      </c>
    </row>
    <row r="2216" spans="1:2" x14ac:dyDescent="0.25">
      <c r="A2216" s="4" t="s">
        <v>2917</v>
      </c>
      <c r="B2216" s="4" t="s">
        <v>8070</v>
      </c>
    </row>
    <row r="2217" spans="1:2" x14ac:dyDescent="0.25">
      <c r="A2217" s="4" t="s">
        <v>2918</v>
      </c>
      <c r="B2217" s="4" t="s">
        <v>8071</v>
      </c>
    </row>
    <row r="2218" spans="1:2" x14ac:dyDescent="0.25">
      <c r="A2218" s="4" t="s">
        <v>2919</v>
      </c>
      <c r="B2218" s="4" t="s">
        <v>8072</v>
      </c>
    </row>
    <row r="2219" spans="1:2" x14ac:dyDescent="0.25">
      <c r="A2219" s="4" t="s">
        <v>2920</v>
      </c>
      <c r="B2219" s="4" t="s">
        <v>8073</v>
      </c>
    </row>
    <row r="2220" spans="1:2" x14ac:dyDescent="0.25">
      <c r="A2220" s="4" t="s">
        <v>2921</v>
      </c>
      <c r="B2220" s="4" t="s">
        <v>8074</v>
      </c>
    </row>
    <row r="2221" spans="1:2" x14ac:dyDescent="0.25">
      <c r="A2221" s="4" t="s">
        <v>2922</v>
      </c>
      <c r="B2221" s="4" t="s">
        <v>8075</v>
      </c>
    </row>
    <row r="2222" spans="1:2" x14ac:dyDescent="0.25">
      <c r="A2222" s="4" t="s">
        <v>2923</v>
      </c>
      <c r="B2222" s="4" t="s">
        <v>8076</v>
      </c>
    </row>
    <row r="2223" spans="1:2" x14ac:dyDescent="0.25">
      <c r="A2223" s="4" t="s">
        <v>2924</v>
      </c>
      <c r="B2223" s="4" t="s">
        <v>8077</v>
      </c>
    </row>
    <row r="2224" spans="1:2" x14ac:dyDescent="0.25">
      <c r="A2224" s="4" t="s">
        <v>2925</v>
      </c>
      <c r="B2224" s="4" t="s">
        <v>8078</v>
      </c>
    </row>
    <row r="2225" spans="1:2" x14ac:dyDescent="0.25">
      <c r="A2225" s="4" t="s">
        <v>2926</v>
      </c>
      <c r="B2225" s="4" t="s">
        <v>8079</v>
      </c>
    </row>
    <row r="2226" spans="1:2" x14ac:dyDescent="0.25">
      <c r="A2226" s="4" t="s">
        <v>2927</v>
      </c>
      <c r="B2226" s="4" t="s">
        <v>8080</v>
      </c>
    </row>
    <row r="2227" spans="1:2" x14ac:dyDescent="0.25">
      <c r="A2227" s="4" t="s">
        <v>2928</v>
      </c>
      <c r="B2227" s="4" t="s">
        <v>8081</v>
      </c>
    </row>
    <row r="2228" spans="1:2" x14ac:dyDescent="0.25">
      <c r="A2228" s="4" t="s">
        <v>2929</v>
      </c>
      <c r="B2228" s="4" t="s">
        <v>8082</v>
      </c>
    </row>
    <row r="2229" spans="1:2" x14ac:dyDescent="0.25">
      <c r="A2229" s="4" t="s">
        <v>2930</v>
      </c>
      <c r="B2229" s="4" t="s">
        <v>8083</v>
      </c>
    </row>
    <row r="2230" spans="1:2" x14ac:dyDescent="0.25">
      <c r="A2230" s="4" t="s">
        <v>2931</v>
      </c>
      <c r="B2230" s="4" t="s">
        <v>8084</v>
      </c>
    </row>
    <row r="2231" spans="1:2" x14ac:dyDescent="0.25">
      <c r="A2231" s="4" t="s">
        <v>2932</v>
      </c>
      <c r="B2231" s="4" t="s">
        <v>8085</v>
      </c>
    </row>
    <row r="2232" spans="1:2" x14ac:dyDescent="0.25">
      <c r="A2232" s="4" t="s">
        <v>2933</v>
      </c>
      <c r="B2232" s="4" t="s">
        <v>8613</v>
      </c>
    </row>
    <row r="2233" spans="1:2" x14ac:dyDescent="0.25">
      <c r="A2233" s="4" t="s">
        <v>2934</v>
      </c>
      <c r="B2233" s="4" t="s">
        <v>8086</v>
      </c>
    </row>
    <row r="2234" spans="1:2" x14ac:dyDescent="0.25">
      <c r="A2234" s="4" t="s">
        <v>2935</v>
      </c>
      <c r="B2234" s="4" t="s">
        <v>8087</v>
      </c>
    </row>
    <row r="2235" spans="1:2" x14ac:dyDescent="0.25">
      <c r="A2235" s="4" t="s">
        <v>2936</v>
      </c>
      <c r="B2235" s="4" t="s">
        <v>8088</v>
      </c>
    </row>
    <row r="2236" spans="1:2" x14ac:dyDescent="0.25">
      <c r="A2236" s="4" t="s">
        <v>2937</v>
      </c>
      <c r="B2236" s="4" t="s">
        <v>8089</v>
      </c>
    </row>
    <row r="2237" spans="1:2" x14ac:dyDescent="0.25">
      <c r="A2237" s="4" t="s">
        <v>2938</v>
      </c>
      <c r="B2237" s="4" t="s">
        <v>8608</v>
      </c>
    </row>
    <row r="2238" spans="1:2" x14ac:dyDescent="0.25">
      <c r="A2238" s="4" t="s">
        <v>2939</v>
      </c>
      <c r="B2238" s="4" t="s">
        <v>8090</v>
      </c>
    </row>
    <row r="2239" spans="1:2" x14ac:dyDescent="0.25">
      <c r="A2239" s="4" t="s">
        <v>2940</v>
      </c>
      <c r="B2239" s="4" t="s">
        <v>8091</v>
      </c>
    </row>
    <row r="2240" spans="1:2" x14ac:dyDescent="0.25">
      <c r="A2240" s="4" t="s">
        <v>2941</v>
      </c>
      <c r="B2240" s="4" t="s">
        <v>8612</v>
      </c>
    </row>
    <row r="2241" spans="1:2" x14ac:dyDescent="0.25">
      <c r="A2241" s="4" t="s">
        <v>2942</v>
      </c>
      <c r="B2241" s="4" t="s">
        <v>8609</v>
      </c>
    </row>
    <row r="2242" spans="1:2" x14ac:dyDescent="0.25">
      <c r="A2242" s="4" t="s">
        <v>2943</v>
      </c>
      <c r="B2242" s="4" t="s">
        <v>8092</v>
      </c>
    </row>
    <row r="2243" spans="1:2" x14ac:dyDescent="0.25">
      <c r="A2243" s="4" t="s">
        <v>2944</v>
      </c>
      <c r="B2243" s="4" t="s">
        <v>8093</v>
      </c>
    </row>
    <row r="2244" spans="1:2" x14ac:dyDescent="0.25">
      <c r="A2244" s="4" t="s">
        <v>2945</v>
      </c>
      <c r="B2244" s="4" t="s">
        <v>8094</v>
      </c>
    </row>
    <row r="2245" spans="1:2" x14ac:dyDescent="0.25">
      <c r="A2245" s="4" t="s">
        <v>2946</v>
      </c>
      <c r="B2245" s="4" t="s">
        <v>8095</v>
      </c>
    </row>
    <row r="2246" spans="1:2" x14ac:dyDescent="0.25">
      <c r="A2246" s="4" t="s">
        <v>2947</v>
      </c>
      <c r="B2246" s="4" t="s">
        <v>8096</v>
      </c>
    </row>
    <row r="2247" spans="1:2" x14ac:dyDescent="0.25">
      <c r="A2247" s="4" t="s">
        <v>2948</v>
      </c>
      <c r="B2247" s="4" t="s">
        <v>8097</v>
      </c>
    </row>
    <row r="2248" spans="1:2" x14ac:dyDescent="0.25">
      <c r="A2248" s="4" t="s">
        <v>2949</v>
      </c>
      <c r="B2248" s="4" t="s">
        <v>8098</v>
      </c>
    </row>
    <row r="2249" spans="1:2" x14ac:dyDescent="0.25">
      <c r="A2249" s="4" t="s">
        <v>2950</v>
      </c>
      <c r="B2249" s="4" t="s">
        <v>8099</v>
      </c>
    </row>
    <row r="2250" spans="1:2" x14ac:dyDescent="0.25">
      <c r="A2250" s="4" t="s">
        <v>2951</v>
      </c>
      <c r="B2250" s="4" t="s">
        <v>8100</v>
      </c>
    </row>
    <row r="2251" spans="1:2" x14ac:dyDescent="0.25">
      <c r="A2251" s="4" t="s">
        <v>2952</v>
      </c>
      <c r="B2251" s="4" t="s">
        <v>8101</v>
      </c>
    </row>
    <row r="2252" spans="1:2" x14ac:dyDescent="0.25">
      <c r="A2252" s="4" t="s">
        <v>2953</v>
      </c>
      <c r="B2252" s="4" t="s">
        <v>8102</v>
      </c>
    </row>
    <row r="2253" spans="1:2" x14ac:dyDescent="0.25">
      <c r="A2253" s="4" t="s">
        <v>2954</v>
      </c>
      <c r="B2253" s="4" t="s">
        <v>8103</v>
      </c>
    </row>
    <row r="2254" spans="1:2" x14ac:dyDescent="0.25">
      <c r="A2254" s="4" t="s">
        <v>2955</v>
      </c>
      <c r="B2254" s="4" t="s">
        <v>8104</v>
      </c>
    </row>
    <row r="2255" spans="1:2" x14ac:dyDescent="0.25">
      <c r="A2255" s="4" t="s">
        <v>2956</v>
      </c>
      <c r="B2255" s="4" t="s">
        <v>8105</v>
      </c>
    </row>
    <row r="2256" spans="1:2" x14ac:dyDescent="0.25">
      <c r="A2256" s="4" t="s">
        <v>2957</v>
      </c>
      <c r="B2256" s="4" t="s">
        <v>8106</v>
      </c>
    </row>
    <row r="2257" spans="1:2" x14ac:dyDescent="0.25">
      <c r="A2257" s="4" t="s">
        <v>2958</v>
      </c>
      <c r="B2257" s="4" t="s">
        <v>8107</v>
      </c>
    </row>
    <row r="2258" spans="1:2" x14ac:dyDescent="0.25">
      <c r="A2258" s="4" t="s">
        <v>2959</v>
      </c>
      <c r="B2258" s="4" t="s">
        <v>8108</v>
      </c>
    </row>
    <row r="2259" spans="1:2" x14ac:dyDescent="0.25">
      <c r="A2259" s="4" t="s">
        <v>2960</v>
      </c>
      <c r="B2259" s="4" t="s">
        <v>8109</v>
      </c>
    </row>
    <row r="2260" spans="1:2" x14ac:dyDescent="0.25">
      <c r="A2260" s="4" t="s">
        <v>2961</v>
      </c>
      <c r="B2260" s="4" t="s">
        <v>8110</v>
      </c>
    </row>
    <row r="2261" spans="1:2" x14ac:dyDescent="0.25">
      <c r="A2261" s="4" t="s">
        <v>2962</v>
      </c>
      <c r="B2261" s="4" t="s">
        <v>8111</v>
      </c>
    </row>
    <row r="2262" spans="1:2" x14ac:dyDescent="0.25">
      <c r="A2262" s="4" t="s">
        <v>2963</v>
      </c>
      <c r="B2262" s="4" t="s">
        <v>8112</v>
      </c>
    </row>
    <row r="2263" spans="1:2" x14ac:dyDescent="0.25">
      <c r="A2263" s="4" t="s">
        <v>2964</v>
      </c>
      <c r="B2263" s="4" t="s">
        <v>8113</v>
      </c>
    </row>
    <row r="2264" spans="1:2" x14ac:dyDescent="0.25">
      <c r="A2264" s="4" t="s">
        <v>2965</v>
      </c>
      <c r="B2264" s="4" t="s">
        <v>8114</v>
      </c>
    </row>
    <row r="2265" spans="1:2" x14ac:dyDescent="0.25">
      <c r="A2265" s="4" t="s">
        <v>2966</v>
      </c>
      <c r="B2265" s="4" t="s">
        <v>8115</v>
      </c>
    </row>
    <row r="2266" spans="1:2" x14ac:dyDescent="0.25">
      <c r="A2266" s="4" t="s">
        <v>2967</v>
      </c>
      <c r="B2266" s="4" t="s">
        <v>8116</v>
      </c>
    </row>
    <row r="2267" spans="1:2" x14ac:dyDescent="0.25">
      <c r="A2267" s="4" t="s">
        <v>2968</v>
      </c>
      <c r="B2267" s="4" t="s">
        <v>8117</v>
      </c>
    </row>
    <row r="2268" spans="1:2" x14ac:dyDescent="0.25">
      <c r="A2268" s="4" t="s">
        <v>8480</v>
      </c>
      <c r="B2268" s="4" t="s">
        <v>8118</v>
      </c>
    </row>
    <row r="2269" spans="1:2" x14ac:dyDescent="0.25">
      <c r="A2269" s="4" t="s">
        <v>2969</v>
      </c>
      <c r="B2269" s="4" t="s">
        <v>8119</v>
      </c>
    </row>
    <row r="2270" spans="1:2" x14ac:dyDescent="0.25">
      <c r="A2270" s="4" t="s">
        <v>8481</v>
      </c>
      <c r="B2270" s="4" t="s">
        <v>8120</v>
      </c>
    </row>
    <row r="2271" spans="1:2" x14ac:dyDescent="0.25">
      <c r="A2271" s="4" t="s">
        <v>2970</v>
      </c>
      <c r="B2271" s="4" t="s">
        <v>8121</v>
      </c>
    </row>
    <row r="2272" spans="1:2" x14ac:dyDescent="0.25">
      <c r="A2272" s="4" t="s">
        <v>2971</v>
      </c>
      <c r="B2272" s="4" t="s">
        <v>8122</v>
      </c>
    </row>
    <row r="2273" spans="1:2" x14ac:dyDescent="0.25">
      <c r="A2273" s="4" t="s">
        <v>2972</v>
      </c>
      <c r="B2273" s="4" t="s">
        <v>8123</v>
      </c>
    </row>
    <row r="2274" spans="1:2" x14ac:dyDescent="0.25">
      <c r="A2274" s="4" t="s">
        <v>2973</v>
      </c>
      <c r="B2274" s="4" t="s">
        <v>8124</v>
      </c>
    </row>
    <row r="2275" spans="1:2" x14ac:dyDescent="0.25">
      <c r="A2275" s="4" t="s">
        <v>2974</v>
      </c>
      <c r="B2275" s="4" t="s">
        <v>8125</v>
      </c>
    </row>
    <row r="2276" spans="1:2" x14ac:dyDescent="0.25">
      <c r="A2276" s="4" t="s">
        <v>2975</v>
      </c>
      <c r="B2276" s="4" t="s">
        <v>8126</v>
      </c>
    </row>
    <row r="2277" spans="1:2" x14ac:dyDescent="0.25">
      <c r="A2277" s="4" t="s">
        <v>2976</v>
      </c>
      <c r="B2277" s="4" t="s">
        <v>8127</v>
      </c>
    </row>
    <row r="2278" spans="1:2" x14ac:dyDescent="0.25">
      <c r="A2278" s="4" t="s">
        <v>2977</v>
      </c>
      <c r="B2278" s="4" t="s">
        <v>8128</v>
      </c>
    </row>
    <row r="2279" spans="1:2" x14ac:dyDescent="0.25">
      <c r="A2279" s="4" t="s">
        <v>2978</v>
      </c>
      <c r="B2279" s="4" t="s">
        <v>8129</v>
      </c>
    </row>
    <row r="2280" spans="1:2" x14ac:dyDescent="0.25">
      <c r="A2280" s="4" t="s">
        <v>2979</v>
      </c>
      <c r="B2280" s="4" t="s">
        <v>8130</v>
      </c>
    </row>
    <row r="2281" spans="1:2" x14ac:dyDescent="0.25">
      <c r="A2281" s="4" t="s">
        <v>2980</v>
      </c>
      <c r="B2281" s="4" t="s">
        <v>8131</v>
      </c>
    </row>
    <row r="2282" spans="1:2" x14ac:dyDescent="0.25">
      <c r="A2282" s="4" t="s">
        <v>2981</v>
      </c>
      <c r="B2282" s="4" t="s">
        <v>8132</v>
      </c>
    </row>
    <row r="2283" spans="1:2" x14ac:dyDescent="0.25">
      <c r="A2283" s="4" t="s">
        <v>2982</v>
      </c>
      <c r="B2283" s="4" t="s">
        <v>8133</v>
      </c>
    </row>
    <row r="2284" spans="1:2" x14ac:dyDescent="0.25">
      <c r="A2284" s="4" t="s">
        <v>2983</v>
      </c>
      <c r="B2284" s="4" t="s">
        <v>8134</v>
      </c>
    </row>
    <row r="2285" spans="1:2" x14ac:dyDescent="0.25">
      <c r="A2285" s="4" t="s">
        <v>2984</v>
      </c>
      <c r="B2285" s="4" t="s">
        <v>8135</v>
      </c>
    </row>
    <row r="2286" spans="1:2" x14ac:dyDescent="0.25">
      <c r="A2286" s="4" t="s">
        <v>2985</v>
      </c>
      <c r="B2286" s="4" t="s">
        <v>8136</v>
      </c>
    </row>
    <row r="2287" spans="1:2" x14ac:dyDescent="0.25">
      <c r="A2287" s="4" t="s">
        <v>2986</v>
      </c>
      <c r="B2287" s="4" t="s">
        <v>8137</v>
      </c>
    </row>
    <row r="2288" spans="1:2" x14ac:dyDescent="0.25">
      <c r="A2288" s="4" t="s">
        <v>2987</v>
      </c>
      <c r="B2288" s="4" t="s">
        <v>8138</v>
      </c>
    </row>
    <row r="2289" spans="1:2" x14ac:dyDescent="0.25">
      <c r="A2289" s="4" t="s">
        <v>2988</v>
      </c>
      <c r="B2289" s="4" t="s">
        <v>8139</v>
      </c>
    </row>
    <row r="2290" spans="1:2" x14ac:dyDescent="0.25">
      <c r="A2290" s="4" t="s">
        <v>2989</v>
      </c>
      <c r="B2290" s="4" t="s">
        <v>8140</v>
      </c>
    </row>
    <row r="2291" spans="1:2" x14ac:dyDescent="0.25">
      <c r="A2291" s="4" t="s">
        <v>2990</v>
      </c>
      <c r="B2291" s="4" t="s">
        <v>8141</v>
      </c>
    </row>
    <row r="2292" spans="1:2" x14ac:dyDescent="0.25">
      <c r="A2292" s="4" t="s">
        <v>2991</v>
      </c>
      <c r="B2292" s="4" t="s">
        <v>8142</v>
      </c>
    </row>
    <row r="2293" spans="1:2" x14ac:dyDescent="0.25">
      <c r="A2293" s="4" t="s">
        <v>2992</v>
      </c>
      <c r="B2293" s="4" t="s">
        <v>8143</v>
      </c>
    </row>
    <row r="2294" spans="1:2" x14ac:dyDescent="0.25">
      <c r="A2294" s="4" t="s">
        <v>2993</v>
      </c>
      <c r="B2294" s="4" t="s">
        <v>8144</v>
      </c>
    </row>
    <row r="2295" spans="1:2" x14ac:dyDescent="0.25">
      <c r="A2295" s="4" t="s">
        <v>2994</v>
      </c>
      <c r="B2295" s="4" t="s">
        <v>8145</v>
      </c>
    </row>
    <row r="2296" spans="1:2" x14ac:dyDescent="0.25">
      <c r="A2296" s="4" t="s">
        <v>2995</v>
      </c>
      <c r="B2296" s="4" t="s">
        <v>8146</v>
      </c>
    </row>
    <row r="2297" spans="1:2" x14ac:dyDescent="0.25">
      <c r="A2297" s="4" t="s">
        <v>2996</v>
      </c>
      <c r="B2297" s="4" t="s">
        <v>8147</v>
      </c>
    </row>
    <row r="2298" spans="1:2" x14ac:dyDescent="0.25">
      <c r="A2298" s="4" t="s">
        <v>2997</v>
      </c>
      <c r="B2298" s="4" t="s">
        <v>8148</v>
      </c>
    </row>
    <row r="2299" spans="1:2" x14ac:dyDescent="0.25">
      <c r="A2299" s="4" t="s">
        <v>2998</v>
      </c>
      <c r="B2299" s="4" t="s">
        <v>8149</v>
      </c>
    </row>
    <row r="2300" spans="1:2" x14ac:dyDescent="0.25">
      <c r="A2300" s="4" t="s">
        <v>2999</v>
      </c>
      <c r="B2300" s="4" t="s">
        <v>8150</v>
      </c>
    </row>
    <row r="2301" spans="1:2" x14ac:dyDescent="0.25">
      <c r="A2301" s="4" t="s">
        <v>3000</v>
      </c>
      <c r="B2301" s="4" t="s">
        <v>8151</v>
      </c>
    </row>
    <row r="2302" spans="1:2" x14ac:dyDescent="0.25">
      <c r="A2302" s="4" t="s">
        <v>3001</v>
      </c>
      <c r="B2302" s="4" t="s">
        <v>8152</v>
      </c>
    </row>
    <row r="2303" spans="1:2" x14ac:dyDescent="0.25">
      <c r="A2303" s="4" t="s">
        <v>3002</v>
      </c>
      <c r="B2303" s="4" t="s">
        <v>8153</v>
      </c>
    </row>
    <row r="2304" spans="1:2" x14ac:dyDescent="0.25">
      <c r="A2304" s="4" t="s">
        <v>3003</v>
      </c>
      <c r="B2304" s="4" t="s">
        <v>8154</v>
      </c>
    </row>
    <row r="2305" spans="1:2" x14ac:dyDescent="0.25">
      <c r="A2305" s="4" t="s">
        <v>3004</v>
      </c>
      <c r="B2305" s="4" t="s">
        <v>8603</v>
      </c>
    </row>
    <row r="2306" spans="1:2" x14ac:dyDescent="0.25">
      <c r="A2306" s="4" t="s">
        <v>3005</v>
      </c>
      <c r="B2306" s="4" t="s">
        <v>8606</v>
      </c>
    </row>
    <row r="2307" spans="1:2" x14ac:dyDescent="0.25">
      <c r="A2307" s="4" t="s">
        <v>3006</v>
      </c>
      <c r="B2307" s="4" t="s">
        <v>8155</v>
      </c>
    </row>
    <row r="2308" spans="1:2" x14ac:dyDescent="0.25">
      <c r="A2308" s="4" t="s">
        <v>3007</v>
      </c>
      <c r="B2308" s="4" t="s">
        <v>8156</v>
      </c>
    </row>
    <row r="2309" spans="1:2" x14ac:dyDescent="0.25">
      <c r="A2309" s="4" t="s">
        <v>3008</v>
      </c>
      <c r="B2309" s="4" t="s">
        <v>8157</v>
      </c>
    </row>
    <row r="2310" spans="1:2" x14ac:dyDescent="0.25">
      <c r="A2310" s="4" t="s">
        <v>3009</v>
      </c>
      <c r="B2310" s="4" t="s">
        <v>8158</v>
      </c>
    </row>
    <row r="2311" spans="1:2" x14ac:dyDescent="0.25">
      <c r="A2311" s="4" t="s">
        <v>3010</v>
      </c>
      <c r="B2311" s="4" t="s">
        <v>8159</v>
      </c>
    </row>
    <row r="2312" spans="1:2" x14ac:dyDescent="0.25">
      <c r="A2312" s="4" t="s">
        <v>3011</v>
      </c>
      <c r="B2312" s="4" t="s">
        <v>8160</v>
      </c>
    </row>
    <row r="2313" spans="1:2" x14ac:dyDescent="0.25">
      <c r="A2313" s="4" t="s">
        <v>3012</v>
      </c>
      <c r="B2313" s="4" t="s">
        <v>8161</v>
      </c>
    </row>
    <row r="2314" spans="1:2" x14ac:dyDescent="0.25">
      <c r="A2314" s="4" t="s">
        <v>3013</v>
      </c>
      <c r="B2314" s="4" t="s">
        <v>8162</v>
      </c>
    </row>
    <row r="2315" spans="1:2" x14ac:dyDescent="0.25">
      <c r="A2315" s="4" t="s">
        <v>3014</v>
      </c>
      <c r="B2315" s="4" t="s">
        <v>8163</v>
      </c>
    </row>
    <row r="2316" spans="1:2" x14ac:dyDescent="0.25">
      <c r="A2316" s="4" t="s">
        <v>3015</v>
      </c>
      <c r="B2316" s="4" t="s">
        <v>8164</v>
      </c>
    </row>
    <row r="2317" spans="1:2" x14ac:dyDescent="0.25">
      <c r="A2317" s="4" t="s">
        <v>3016</v>
      </c>
      <c r="B2317" s="4" t="s">
        <v>8165</v>
      </c>
    </row>
    <row r="2318" spans="1:2" x14ac:dyDescent="0.25">
      <c r="A2318" s="4" t="s">
        <v>3017</v>
      </c>
      <c r="B2318" s="4" t="s">
        <v>8166</v>
      </c>
    </row>
    <row r="2319" spans="1:2" x14ac:dyDescent="0.25">
      <c r="A2319" s="4" t="s">
        <v>8482</v>
      </c>
      <c r="B2319" s="4" t="s">
        <v>8167</v>
      </c>
    </row>
    <row r="2320" spans="1:2" x14ac:dyDescent="0.25">
      <c r="A2320" s="4" t="s">
        <v>8483</v>
      </c>
      <c r="B2320" s="4" t="s">
        <v>8168</v>
      </c>
    </row>
    <row r="2321" spans="1:2" x14ac:dyDescent="0.25">
      <c r="A2321" s="4" t="s">
        <v>8484</v>
      </c>
      <c r="B2321" s="4" t="s">
        <v>8169</v>
      </c>
    </row>
    <row r="2322" spans="1:2" x14ac:dyDescent="0.25">
      <c r="A2322" s="4" t="s">
        <v>8485</v>
      </c>
      <c r="B2322" s="4" t="s">
        <v>8170</v>
      </c>
    </row>
    <row r="2323" spans="1:2" x14ac:dyDescent="0.25">
      <c r="A2323" s="4" t="s">
        <v>3018</v>
      </c>
      <c r="B2323" s="4" t="s">
        <v>8171</v>
      </c>
    </row>
    <row r="2324" spans="1:2" x14ac:dyDescent="0.25">
      <c r="A2324" s="4" t="s">
        <v>3019</v>
      </c>
      <c r="B2324" s="4" t="s">
        <v>8172</v>
      </c>
    </row>
    <row r="2325" spans="1:2" x14ac:dyDescent="0.25">
      <c r="A2325" s="4" t="s">
        <v>3020</v>
      </c>
      <c r="B2325" s="4" t="s">
        <v>8173</v>
      </c>
    </row>
    <row r="2326" spans="1:2" x14ac:dyDescent="0.25">
      <c r="A2326" s="4" t="s">
        <v>3021</v>
      </c>
      <c r="B2326" s="4" t="s">
        <v>8174</v>
      </c>
    </row>
    <row r="2327" spans="1:2" x14ac:dyDescent="0.25">
      <c r="A2327" s="4" t="s">
        <v>3022</v>
      </c>
      <c r="B2327" s="4" t="s">
        <v>8175</v>
      </c>
    </row>
    <row r="2328" spans="1:2" x14ac:dyDescent="0.25">
      <c r="A2328" s="4" t="s">
        <v>3023</v>
      </c>
      <c r="B2328" s="4" t="s">
        <v>8176</v>
      </c>
    </row>
    <row r="2329" spans="1:2" x14ac:dyDescent="0.25">
      <c r="A2329" s="4" t="s">
        <v>3024</v>
      </c>
      <c r="B2329" s="4" t="s">
        <v>8177</v>
      </c>
    </row>
    <row r="2330" spans="1:2" x14ac:dyDescent="0.25">
      <c r="A2330" s="4" t="s">
        <v>3025</v>
      </c>
      <c r="B2330" s="4" t="s">
        <v>8178</v>
      </c>
    </row>
    <row r="2331" spans="1:2" x14ac:dyDescent="0.25">
      <c r="A2331" s="4" t="s">
        <v>3026</v>
      </c>
      <c r="B2331" s="4" t="s">
        <v>8179</v>
      </c>
    </row>
    <row r="2332" spans="1:2" x14ac:dyDescent="0.25">
      <c r="A2332" s="4" t="s">
        <v>8486</v>
      </c>
      <c r="B2332" s="4" t="s">
        <v>8180</v>
      </c>
    </row>
    <row r="2333" spans="1:2" x14ac:dyDescent="0.25">
      <c r="A2333" s="4" t="s">
        <v>3027</v>
      </c>
      <c r="B2333" s="4" t="s">
        <v>8181</v>
      </c>
    </row>
    <row r="2334" spans="1:2" x14ac:dyDescent="0.25">
      <c r="A2334" s="4" t="s">
        <v>3028</v>
      </c>
      <c r="B2334" s="4" t="s">
        <v>8182</v>
      </c>
    </row>
    <row r="2335" spans="1:2" x14ac:dyDescent="0.25">
      <c r="A2335" s="4" t="s">
        <v>3029</v>
      </c>
      <c r="B2335" s="4" t="s">
        <v>8183</v>
      </c>
    </row>
    <row r="2336" spans="1:2" x14ac:dyDescent="0.25">
      <c r="A2336" s="4" t="s">
        <v>3030</v>
      </c>
      <c r="B2336" s="4" t="s">
        <v>8184</v>
      </c>
    </row>
    <row r="2337" spans="1:2" x14ac:dyDescent="0.25">
      <c r="A2337" s="4" t="s">
        <v>3031</v>
      </c>
      <c r="B2337" s="4" t="s">
        <v>8185</v>
      </c>
    </row>
    <row r="2338" spans="1:2" x14ac:dyDescent="0.25">
      <c r="A2338" s="4" t="s">
        <v>3032</v>
      </c>
      <c r="B2338" s="4" t="s">
        <v>8186</v>
      </c>
    </row>
    <row r="2339" spans="1:2" x14ac:dyDescent="0.25">
      <c r="A2339" s="4" t="s">
        <v>3033</v>
      </c>
      <c r="B2339" s="4" t="s">
        <v>8187</v>
      </c>
    </row>
    <row r="2340" spans="1:2" x14ac:dyDescent="0.25">
      <c r="A2340" s="4" t="s">
        <v>3034</v>
      </c>
      <c r="B2340" s="4" t="s">
        <v>8188</v>
      </c>
    </row>
    <row r="2341" spans="1:2" x14ac:dyDescent="0.25">
      <c r="A2341" s="4" t="s">
        <v>3035</v>
      </c>
      <c r="B2341" s="4" t="s">
        <v>8189</v>
      </c>
    </row>
    <row r="2342" spans="1:2" x14ac:dyDescent="0.25">
      <c r="A2342" s="4" t="s">
        <v>3036</v>
      </c>
      <c r="B2342" s="4" t="s">
        <v>8190</v>
      </c>
    </row>
    <row r="2343" spans="1:2" x14ac:dyDescent="0.25">
      <c r="A2343" s="4" t="s">
        <v>3037</v>
      </c>
      <c r="B2343" s="4" t="s">
        <v>8191</v>
      </c>
    </row>
    <row r="2344" spans="1:2" x14ac:dyDescent="0.25">
      <c r="A2344" s="4" t="s">
        <v>3038</v>
      </c>
      <c r="B2344" s="4" t="s">
        <v>8192</v>
      </c>
    </row>
    <row r="2345" spans="1:2" x14ac:dyDescent="0.25">
      <c r="A2345" s="4" t="s">
        <v>3039</v>
      </c>
      <c r="B2345" s="4" t="s">
        <v>8193</v>
      </c>
    </row>
    <row r="2346" spans="1:2" x14ac:dyDescent="0.25">
      <c r="A2346" s="4" t="s">
        <v>3040</v>
      </c>
      <c r="B2346" s="4" t="s">
        <v>8194</v>
      </c>
    </row>
    <row r="2347" spans="1:2" x14ac:dyDescent="0.25">
      <c r="A2347" s="4" t="s">
        <v>3041</v>
      </c>
      <c r="B2347" s="4" t="s">
        <v>8195</v>
      </c>
    </row>
    <row r="2348" spans="1:2" x14ac:dyDescent="0.25">
      <c r="A2348" s="4" t="s">
        <v>3042</v>
      </c>
      <c r="B2348" s="4" t="s">
        <v>8196</v>
      </c>
    </row>
    <row r="2349" spans="1:2" x14ac:dyDescent="0.25">
      <c r="A2349" s="4" t="s">
        <v>3043</v>
      </c>
      <c r="B2349" s="4" t="s">
        <v>8197</v>
      </c>
    </row>
    <row r="2350" spans="1:2" x14ac:dyDescent="0.25">
      <c r="A2350" s="4" t="s">
        <v>3044</v>
      </c>
      <c r="B2350" s="4" t="s">
        <v>8198</v>
      </c>
    </row>
    <row r="2351" spans="1:2" x14ac:dyDescent="0.25">
      <c r="A2351" s="4" t="s">
        <v>3045</v>
      </c>
      <c r="B2351" s="4" t="s">
        <v>8199</v>
      </c>
    </row>
    <row r="2352" spans="1:2" x14ac:dyDescent="0.25">
      <c r="A2352" s="4" t="s">
        <v>3046</v>
      </c>
      <c r="B2352" s="4" t="s">
        <v>8200</v>
      </c>
    </row>
    <row r="2353" spans="1:2" x14ac:dyDescent="0.25">
      <c r="A2353" s="4" t="s">
        <v>3047</v>
      </c>
      <c r="B2353" s="4" t="s">
        <v>8201</v>
      </c>
    </row>
    <row r="2354" spans="1:2" x14ac:dyDescent="0.25">
      <c r="A2354" s="4" t="s">
        <v>3048</v>
      </c>
      <c r="B2354" s="4" t="s">
        <v>8202</v>
      </c>
    </row>
    <row r="2355" spans="1:2" x14ac:dyDescent="0.25">
      <c r="A2355" s="4" t="s">
        <v>3049</v>
      </c>
      <c r="B2355" s="4" t="s">
        <v>8203</v>
      </c>
    </row>
    <row r="2356" spans="1:2" x14ac:dyDescent="0.25">
      <c r="A2356" s="4" t="s">
        <v>3050</v>
      </c>
      <c r="B2356" s="4" t="s">
        <v>8614</v>
      </c>
    </row>
    <row r="2357" spans="1:2" x14ac:dyDescent="0.25">
      <c r="A2357" s="4" t="s">
        <v>3051</v>
      </c>
      <c r="B2357" s="4" t="s">
        <v>8204</v>
      </c>
    </row>
    <row r="2358" spans="1:2" x14ac:dyDescent="0.25">
      <c r="A2358" s="4" t="s">
        <v>3052</v>
      </c>
      <c r="B2358" s="4" t="s">
        <v>8205</v>
      </c>
    </row>
    <row r="2359" spans="1:2" x14ac:dyDescent="0.25">
      <c r="A2359" s="4" t="s">
        <v>3053</v>
      </c>
      <c r="B2359" s="4" t="s">
        <v>8206</v>
      </c>
    </row>
    <row r="2360" spans="1:2" x14ac:dyDescent="0.25">
      <c r="A2360" s="4" t="s">
        <v>3054</v>
      </c>
      <c r="B2360" s="4" t="s">
        <v>8207</v>
      </c>
    </row>
    <row r="2361" spans="1:2" x14ac:dyDescent="0.25">
      <c r="A2361" s="4" t="s">
        <v>3055</v>
      </c>
      <c r="B2361" s="4" t="s">
        <v>8208</v>
      </c>
    </row>
    <row r="2362" spans="1:2" x14ac:dyDescent="0.25">
      <c r="A2362" s="4" t="s">
        <v>3056</v>
      </c>
      <c r="B2362" s="4" t="s">
        <v>8209</v>
      </c>
    </row>
    <row r="2363" spans="1:2" x14ac:dyDescent="0.25">
      <c r="A2363" s="4" t="s">
        <v>3057</v>
      </c>
      <c r="B2363" s="4" t="s">
        <v>8210</v>
      </c>
    </row>
    <row r="2364" spans="1:2" x14ac:dyDescent="0.25">
      <c r="A2364" s="4" t="s">
        <v>3058</v>
      </c>
      <c r="B2364" s="4" t="s">
        <v>8211</v>
      </c>
    </row>
    <row r="2365" spans="1:2" x14ac:dyDescent="0.25">
      <c r="A2365" s="4" t="s">
        <v>3059</v>
      </c>
      <c r="B2365" s="4" t="s">
        <v>8212</v>
      </c>
    </row>
    <row r="2366" spans="1:2" x14ac:dyDescent="0.25">
      <c r="A2366" s="4" t="s">
        <v>3060</v>
      </c>
      <c r="B2366" s="4" t="s">
        <v>8213</v>
      </c>
    </row>
    <row r="2367" spans="1:2" x14ac:dyDescent="0.25">
      <c r="A2367" s="4" t="s">
        <v>3061</v>
      </c>
      <c r="B2367" s="4" t="s">
        <v>8214</v>
      </c>
    </row>
    <row r="2368" spans="1:2" x14ac:dyDescent="0.25">
      <c r="A2368" s="4" t="s">
        <v>3062</v>
      </c>
      <c r="B2368" s="4" t="s">
        <v>8215</v>
      </c>
    </row>
    <row r="2369" spans="1:2" x14ac:dyDescent="0.25">
      <c r="A2369" s="4" t="s">
        <v>3063</v>
      </c>
      <c r="B2369" s="4" t="s">
        <v>8216</v>
      </c>
    </row>
    <row r="2370" spans="1:2" x14ac:dyDescent="0.25">
      <c r="A2370" s="4" t="s">
        <v>3064</v>
      </c>
      <c r="B2370" s="4" t="s">
        <v>8217</v>
      </c>
    </row>
    <row r="2371" spans="1:2" x14ac:dyDescent="0.25">
      <c r="A2371" s="4" t="s">
        <v>3065</v>
      </c>
      <c r="B2371" s="4" t="s">
        <v>8218</v>
      </c>
    </row>
    <row r="2372" spans="1:2" x14ac:dyDescent="0.25">
      <c r="A2372" s="4" t="s">
        <v>3066</v>
      </c>
      <c r="B2372" s="4" t="s">
        <v>8219</v>
      </c>
    </row>
    <row r="2373" spans="1:2" x14ac:dyDescent="0.25">
      <c r="A2373" s="4" t="s">
        <v>3067</v>
      </c>
      <c r="B2373" s="4" t="s">
        <v>8220</v>
      </c>
    </row>
    <row r="2374" spans="1:2" x14ac:dyDescent="0.25">
      <c r="A2374" s="4" t="s">
        <v>3068</v>
      </c>
      <c r="B2374" s="4" t="s">
        <v>8221</v>
      </c>
    </row>
    <row r="2375" spans="1:2" x14ac:dyDescent="0.25">
      <c r="A2375" s="4" t="s">
        <v>3069</v>
      </c>
      <c r="B2375" s="4" t="s">
        <v>8222</v>
      </c>
    </row>
    <row r="2376" spans="1:2" x14ac:dyDescent="0.25">
      <c r="A2376" s="4" t="s">
        <v>3070</v>
      </c>
      <c r="B2376" s="4" t="s">
        <v>8223</v>
      </c>
    </row>
    <row r="2377" spans="1:2" x14ac:dyDescent="0.25">
      <c r="A2377" s="4" t="s">
        <v>3071</v>
      </c>
      <c r="B2377" s="4" t="s">
        <v>8224</v>
      </c>
    </row>
    <row r="2378" spans="1:2" x14ac:dyDescent="0.25">
      <c r="A2378" s="4" t="s">
        <v>3072</v>
      </c>
      <c r="B2378" s="4" t="s">
        <v>8225</v>
      </c>
    </row>
    <row r="2379" spans="1:2" x14ac:dyDescent="0.25">
      <c r="A2379" s="4" t="s">
        <v>3073</v>
      </c>
      <c r="B2379" s="4" t="s">
        <v>8226</v>
      </c>
    </row>
    <row r="2380" spans="1:2" x14ac:dyDescent="0.25">
      <c r="A2380" s="4" t="s">
        <v>3074</v>
      </c>
      <c r="B2380" s="4" t="s">
        <v>8227</v>
      </c>
    </row>
    <row r="2381" spans="1:2" x14ac:dyDescent="0.25">
      <c r="A2381" s="4" t="s">
        <v>3075</v>
      </c>
      <c r="B2381" s="4" t="s">
        <v>8228</v>
      </c>
    </row>
    <row r="2382" spans="1:2" x14ac:dyDescent="0.25">
      <c r="A2382" s="4" t="s">
        <v>3076</v>
      </c>
      <c r="B2382" s="4" t="s">
        <v>8229</v>
      </c>
    </row>
    <row r="2383" spans="1:2" x14ac:dyDescent="0.25">
      <c r="A2383" s="4" t="s">
        <v>3077</v>
      </c>
      <c r="B2383" s="4" t="s">
        <v>8230</v>
      </c>
    </row>
    <row r="2384" spans="1:2" x14ac:dyDescent="0.25">
      <c r="A2384" s="4" t="s">
        <v>3078</v>
      </c>
      <c r="B2384" s="4" t="s">
        <v>8231</v>
      </c>
    </row>
    <row r="2385" spans="1:2" x14ac:dyDescent="0.25">
      <c r="A2385" s="4" t="s">
        <v>3079</v>
      </c>
      <c r="B2385" s="4" t="s">
        <v>8232</v>
      </c>
    </row>
    <row r="2386" spans="1:2" x14ac:dyDescent="0.25">
      <c r="A2386" s="4" t="s">
        <v>3080</v>
      </c>
      <c r="B2386" s="4" t="s">
        <v>8233</v>
      </c>
    </row>
    <row r="2387" spans="1:2" x14ac:dyDescent="0.25">
      <c r="A2387" s="4" t="s">
        <v>3081</v>
      </c>
      <c r="B2387" s="4" t="s">
        <v>8234</v>
      </c>
    </row>
    <row r="2388" spans="1:2" x14ac:dyDescent="0.25">
      <c r="A2388" s="4" t="s">
        <v>3082</v>
      </c>
      <c r="B2388" s="4" t="s">
        <v>8235</v>
      </c>
    </row>
    <row r="2389" spans="1:2" x14ac:dyDescent="0.25">
      <c r="A2389" s="4" t="s">
        <v>3083</v>
      </c>
      <c r="B2389" s="4" t="s">
        <v>8236</v>
      </c>
    </row>
    <row r="2390" spans="1:2" x14ac:dyDescent="0.25">
      <c r="A2390" s="4" t="s">
        <v>3084</v>
      </c>
      <c r="B2390" s="4" t="s">
        <v>8237</v>
      </c>
    </row>
    <row r="2391" spans="1:2" x14ac:dyDescent="0.25">
      <c r="A2391" s="4" t="s">
        <v>3085</v>
      </c>
      <c r="B2391" s="4" t="s">
        <v>8238</v>
      </c>
    </row>
    <row r="2392" spans="1:2" x14ac:dyDescent="0.25">
      <c r="A2392" s="4" t="s">
        <v>3086</v>
      </c>
      <c r="B2392" s="4" t="s">
        <v>8239</v>
      </c>
    </row>
    <row r="2393" spans="1:2" x14ac:dyDescent="0.25">
      <c r="A2393" s="4" t="s">
        <v>3087</v>
      </c>
      <c r="B2393" s="4" t="s">
        <v>8240</v>
      </c>
    </row>
    <row r="2394" spans="1:2" x14ac:dyDescent="0.25">
      <c r="A2394" s="4" t="s">
        <v>3088</v>
      </c>
      <c r="B2394" s="4" t="s">
        <v>8241</v>
      </c>
    </row>
    <row r="2395" spans="1:2" x14ac:dyDescent="0.25">
      <c r="A2395" s="4" t="s">
        <v>3089</v>
      </c>
      <c r="B2395" s="4" t="s">
        <v>8242</v>
      </c>
    </row>
    <row r="2396" spans="1:2" x14ac:dyDescent="0.25">
      <c r="A2396" s="4" t="s">
        <v>3090</v>
      </c>
      <c r="B2396" s="4" t="s">
        <v>8243</v>
      </c>
    </row>
    <row r="2397" spans="1:2" x14ac:dyDescent="0.25">
      <c r="A2397" s="4" t="s">
        <v>3091</v>
      </c>
      <c r="B2397" s="4" t="s">
        <v>8244</v>
      </c>
    </row>
    <row r="2398" spans="1:2" x14ac:dyDescent="0.25">
      <c r="A2398" s="4" t="s">
        <v>3092</v>
      </c>
      <c r="B2398" s="4" t="s">
        <v>8245</v>
      </c>
    </row>
    <row r="2399" spans="1:2" x14ac:dyDescent="0.25">
      <c r="A2399" s="4" t="s">
        <v>3093</v>
      </c>
      <c r="B2399" s="4" t="s">
        <v>8246</v>
      </c>
    </row>
    <row r="2400" spans="1:2" x14ac:dyDescent="0.25">
      <c r="A2400" s="4" t="s">
        <v>3094</v>
      </c>
      <c r="B2400" s="4" t="s">
        <v>8247</v>
      </c>
    </row>
    <row r="2401" spans="1:2" x14ac:dyDescent="0.25">
      <c r="A2401" s="4" t="s">
        <v>3095</v>
      </c>
      <c r="B2401" s="4" t="s">
        <v>8248</v>
      </c>
    </row>
    <row r="2402" spans="1:2" x14ac:dyDescent="0.25">
      <c r="A2402" s="4" t="s">
        <v>3096</v>
      </c>
      <c r="B2402" s="4" t="s">
        <v>8249</v>
      </c>
    </row>
    <row r="2403" spans="1:2" x14ac:dyDescent="0.25">
      <c r="A2403" s="4" t="s">
        <v>3097</v>
      </c>
      <c r="B2403" s="4" t="s">
        <v>8250</v>
      </c>
    </row>
    <row r="2404" spans="1:2" x14ac:dyDescent="0.25">
      <c r="A2404" s="4" t="s">
        <v>3098</v>
      </c>
      <c r="B2404" s="4" t="s">
        <v>8251</v>
      </c>
    </row>
    <row r="2405" spans="1:2" x14ac:dyDescent="0.25">
      <c r="A2405" s="4" t="s">
        <v>3099</v>
      </c>
      <c r="B2405" s="4" t="s">
        <v>8252</v>
      </c>
    </row>
    <row r="2406" spans="1:2" x14ac:dyDescent="0.25">
      <c r="A2406" s="4" t="s">
        <v>3100</v>
      </c>
      <c r="B2406" s="4" t="s">
        <v>8253</v>
      </c>
    </row>
    <row r="2407" spans="1:2" x14ac:dyDescent="0.25">
      <c r="A2407" s="4" t="s">
        <v>3101</v>
      </c>
      <c r="B2407" s="4" t="s">
        <v>8254</v>
      </c>
    </row>
    <row r="2408" spans="1:2" x14ac:dyDescent="0.25">
      <c r="A2408" s="4" t="s">
        <v>3102</v>
      </c>
      <c r="B2408" s="4" t="s">
        <v>8255</v>
      </c>
    </row>
    <row r="2409" spans="1:2" x14ac:dyDescent="0.25">
      <c r="A2409" s="4" t="s">
        <v>3103</v>
      </c>
      <c r="B2409" s="4" t="s">
        <v>8256</v>
      </c>
    </row>
    <row r="2410" spans="1:2" x14ac:dyDescent="0.25">
      <c r="A2410" s="4" t="s">
        <v>3104</v>
      </c>
      <c r="B2410" s="4" t="s">
        <v>8257</v>
      </c>
    </row>
    <row r="2411" spans="1:2" x14ac:dyDescent="0.25">
      <c r="A2411" s="4" t="s">
        <v>3105</v>
      </c>
      <c r="B2411" s="4" t="s">
        <v>8258</v>
      </c>
    </row>
    <row r="2412" spans="1:2" x14ac:dyDescent="0.25">
      <c r="A2412" s="4" t="s">
        <v>3106</v>
      </c>
      <c r="B2412" s="4" t="s">
        <v>8259</v>
      </c>
    </row>
    <row r="2413" spans="1:2" x14ac:dyDescent="0.25">
      <c r="A2413" s="4" t="s">
        <v>3107</v>
      </c>
      <c r="B2413" s="4" t="s">
        <v>8260</v>
      </c>
    </row>
    <row r="2414" spans="1:2" x14ac:dyDescent="0.25">
      <c r="A2414" s="4" t="s">
        <v>3108</v>
      </c>
      <c r="B2414" s="4" t="s">
        <v>8261</v>
      </c>
    </row>
    <row r="2415" spans="1:2" x14ac:dyDescent="0.25">
      <c r="A2415" s="4" t="s">
        <v>3109</v>
      </c>
      <c r="B2415" s="4" t="s">
        <v>8262</v>
      </c>
    </row>
    <row r="2416" spans="1:2" x14ac:dyDescent="0.25">
      <c r="A2416" s="4" t="s">
        <v>3110</v>
      </c>
      <c r="B2416" s="4" t="s">
        <v>8263</v>
      </c>
    </row>
    <row r="2417" spans="1:2" x14ac:dyDescent="0.25">
      <c r="A2417" s="4" t="s">
        <v>3111</v>
      </c>
      <c r="B2417" s="4" t="s">
        <v>8264</v>
      </c>
    </row>
    <row r="2418" spans="1:2" x14ac:dyDescent="0.25">
      <c r="A2418" s="4" t="s">
        <v>3112</v>
      </c>
      <c r="B2418" s="4" t="s">
        <v>8265</v>
      </c>
    </row>
    <row r="2419" spans="1:2" x14ac:dyDescent="0.25">
      <c r="A2419" s="4" t="s">
        <v>3113</v>
      </c>
      <c r="B2419" s="4" t="s">
        <v>8266</v>
      </c>
    </row>
    <row r="2420" spans="1:2" x14ac:dyDescent="0.25">
      <c r="A2420" s="4" t="s">
        <v>3114</v>
      </c>
      <c r="B2420" s="4" t="s">
        <v>8267</v>
      </c>
    </row>
    <row r="2421" spans="1:2" x14ac:dyDescent="0.25">
      <c r="A2421" s="4" t="s">
        <v>3115</v>
      </c>
      <c r="B2421" s="4" t="s">
        <v>8268</v>
      </c>
    </row>
    <row r="2422" spans="1:2" x14ac:dyDescent="0.25">
      <c r="A2422" s="4" t="s">
        <v>3116</v>
      </c>
      <c r="B2422" s="4" t="s">
        <v>8269</v>
      </c>
    </row>
    <row r="2423" spans="1:2" x14ac:dyDescent="0.25">
      <c r="A2423" s="4" t="s">
        <v>3117</v>
      </c>
      <c r="B2423" s="4" t="s">
        <v>8270</v>
      </c>
    </row>
    <row r="2424" spans="1:2" x14ac:dyDescent="0.25">
      <c r="A2424" s="4" t="s">
        <v>3118</v>
      </c>
      <c r="B2424" s="4" t="s">
        <v>8271</v>
      </c>
    </row>
    <row r="2425" spans="1:2" x14ac:dyDescent="0.25">
      <c r="A2425" s="4" t="s">
        <v>8487</v>
      </c>
      <c r="B2425" s="4" t="s">
        <v>8272</v>
      </c>
    </row>
    <row r="2426" spans="1:2" x14ac:dyDescent="0.25">
      <c r="A2426" s="4" t="s">
        <v>3119</v>
      </c>
      <c r="B2426" s="4" t="s">
        <v>8273</v>
      </c>
    </row>
    <row r="2427" spans="1:2" x14ac:dyDescent="0.25">
      <c r="A2427" s="4" t="s">
        <v>3120</v>
      </c>
      <c r="B2427" s="4" t="s">
        <v>8274</v>
      </c>
    </row>
    <row r="2428" spans="1:2" x14ac:dyDescent="0.25">
      <c r="A2428" s="4" t="s">
        <v>3121</v>
      </c>
      <c r="B2428" s="4" t="s">
        <v>8275</v>
      </c>
    </row>
    <row r="2429" spans="1:2" x14ac:dyDescent="0.25">
      <c r="A2429" s="4" t="s">
        <v>3122</v>
      </c>
      <c r="B2429" s="4" t="s">
        <v>8276</v>
      </c>
    </row>
    <row r="2430" spans="1:2" x14ac:dyDescent="0.25">
      <c r="A2430" s="4" t="s">
        <v>3123</v>
      </c>
      <c r="B2430" s="4" t="s">
        <v>8277</v>
      </c>
    </row>
    <row r="2431" spans="1:2" x14ac:dyDescent="0.25">
      <c r="A2431" s="4" t="s">
        <v>3124</v>
      </c>
      <c r="B2431" s="4" t="s">
        <v>8278</v>
      </c>
    </row>
    <row r="2432" spans="1:2" x14ac:dyDescent="0.25">
      <c r="A2432" s="4" t="s">
        <v>3125</v>
      </c>
      <c r="B2432" s="4" t="s">
        <v>8279</v>
      </c>
    </row>
    <row r="2433" spans="1:2" x14ac:dyDescent="0.25">
      <c r="A2433" s="4" t="s">
        <v>3126</v>
      </c>
      <c r="B2433" s="4" t="s">
        <v>8280</v>
      </c>
    </row>
    <row r="2434" spans="1:2" x14ac:dyDescent="0.25">
      <c r="A2434" s="4" t="s">
        <v>3127</v>
      </c>
      <c r="B2434" s="4" t="s">
        <v>8281</v>
      </c>
    </row>
    <row r="2435" spans="1:2" x14ac:dyDescent="0.25">
      <c r="A2435" s="4" t="s">
        <v>3128</v>
      </c>
      <c r="B2435" s="4" t="s">
        <v>8282</v>
      </c>
    </row>
    <row r="2436" spans="1:2" x14ac:dyDescent="0.25">
      <c r="A2436" s="4" t="s">
        <v>3129</v>
      </c>
      <c r="B2436" s="4" t="s">
        <v>8283</v>
      </c>
    </row>
    <row r="2437" spans="1:2" x14ac:dyDescent="0.25">
      <c r="A2437" s="4" t="s">
        <v>3130</v>
      </c>
      <c r="B2437" s="4" t="s">
        <v>8284</v>
      </c>
    </row>
    <row r="2438" spans="1:2" x14ac:dyDescent="0.25">
      <c r="A2438" s="4" t="s">
        <v>3131</v>
      </c>
      <c r="B2438" s="4" t="s">
        <v>8285</v>
      </c>
    </row>
    <row r="2439" spans="1:2" x14ac:dyDescent="0.25">
      <c r="A2439" s="4" t="s">
        <v>3132</v>
      </c>
      <c r="B2439" s="4" t="s">
        <v>8286</v>
      </c>
    </row>
    <row r="2440" spans="1:2" x14ac:dyDescent="0.25">
      <c r="A2440" s="4" t="s">
        <v>3133</v>
      </c>
      <c r="B2440" s="4" t="s">
        <v>8287</v>
      </c>
    </row>
    <row r="2441" spans="1:2" x14ac:dyDescent="0.25">
      <c r="A2441" s="4" t="s">
        <v>3134</v>
      </c>
      <c r="B2441" s="4" t="s">
        <v>8288</v>
      </c>
    </row>
    <row r="2442" spans="1:2" x14ac:dyDescent="0.25">
      <c r="A2442" s="4" t="s">
        <v>3135</v>
      </c>
      <c r="B2442" s="4" t="s">
        <v>8289</v>
      </c>
    </row>
    <row r="2443" spans="1:2" x14ac:dyDescent="0.25">
      <c r="A2443" s="4" t="s">
        <v>3136</v>
      </c>
      <c r="B2443" s="4" t="s">
        <v>8290</v>
      </c>
    </row>
    <row r="2444" spans="1:2" x14ac:dyDescent="0.25">
      <c r="A2444" s="4" t="s">
        <v>3137</v>
      </c>
      <c r="B2444" s="4" t="s">
        <v>8291</v>
      </c>
    </row>
    <row r="2445" spans="1:2" x14ac:dyDescent="0.25">
      <c r="A2445" s="4" t="s">
        <v>3138</v>
      </c>
      <c r="B2445" s="4" t="s">
        <v>8292</v>
      </c>
    </row>
    <row r="2446" spans="1:2" x14ac:dyDescent="0.25">
      <c r="A2446" s="4" t="s">
        <v>3139</v>
      </c>
      <c r="B2446" s="4" t="s">
        <v>8293</v>
      </c>
    </row>
    <row r="2447" spans="1:2" x14ac:dyDescent="0.25">
      <c r="A2447" s="4" t="s">
        <v>3140</v>
      </c>
      <c r="B2447" s="4" t="s">
        <v>8294</v>
      </c>
    </row>
    <row r="2448" spans="1:2" x14ac:dyDescent="0.25">
      <c r="A2448" s="4" t="s">
        <v>3141</v>
      </c>
      <c r="B2448" s="4" t="s">
        <v>8295</v>
      </c>
    </row>
    <row r="2449" spans="1:2" x14ac:dyDescent="0.25">
      <c r="A2449" s="4" t="s">
        <v>3142</v>
      </c>
      <c r="B2449" s="4" t="s">
        <v>8296</v>
      </c>
    </row>
    <row r="2450" spans="1:2" x14ac:dyDescent="0.25">
      <c r="A2450" s="4" t="s">
        <v>3143</v>
      </c>
      <c r="B2450" s="4" t="s">
        <v>8297</v>
      </c>
    </row>
    <row r="2451" spans="1:2" x14ac:dyDescent="0.25">
      <c r="A2451" s="4" t="s">
        <v>3144</v>
      </c>
      <c r="B2451" s="4" t="s">
        <v>8298</v>
      </c>
    </row>
    <row r="2452" spans="1:2" x14ac:dyDescent="0.25">
      <c r="A2452" s="4" t="s">
        <v>3145</v>
      </c>
      <c r="B2452" s="4" t="s">
        <v>8299</v>
      </c>
    </row>
    <row r="2453" spans="1:2" x14ac:dyDescent="0.25">
      <c r="A2453" s="4" t="s">
        <v>3146</v>
      </c>
      <c r="B2453" s="4" t="s">
        <v>8300</v>
      </c>
    </row>
    <row r="2454" spans="1:2" x14ac:dyDescent="0.25">
      <c r="A2454" s="4" t="s">
        <v>3147</v>
      </c>
      <c r="B2454" s="4" t="s">
        <v>8301</v>
      </c>
    </row>
    <row r="2455" spans="1:2" x14ac:dyDescent="0.25">
      <c r="A2455" s="4" t="s">
        <v>3148</v>
      </c>
      <c r="B2455" s="4" t="s">
        <v>8302</v>
      </c>
    </row>
    <row r="2456" spans="1:2" x14ac:dyDescent="0.25">
      <c r="A2456" s="4" t="s">
        <v>3149</v>
      </c>
      <c r="B2456" s="4" t="s">
        <v>8303</v>
      </c>
    </row>
    <row r="2457" spans="1:2" x14ac:dyDescent="0.25">
      <c r="A2457" s="4" t="s">
        <v>3150</v>
      </c>
      <c r="B2457" s="4" t="s">
        <v>8304</v>
      </c>
    </row>
    <row r="2458" spans="1:2" x14ac:dyDescent="0.25">
      <c r="A2458" s="4" t="s">
        <v>3151</v>
      </c>
      <c r="B2458" s="4" t="s">
        <v>8305</v>
      </c>
    </row>
    <row r="2459" spans="1:2" x14ac:dyDescent="0.25">
      <c r="A2459" s="4" t="s">
        <v>3152</v>
      </c>
      <c r="B2459" s="4" t="s">
        <v>8306</v>
      </c>
    </row>
    <row r="2460" spans="1:2" x14ac:dyDescent="0.25">
      <c r="A2460" s="4" t="s">
        <v>3153</v>
      </c>
      <c r="B2460" s="4" t="s">
        <v>8307</v>
      </c>
    </row>
    <row r="2461" spans="1:2" x14ac:dyDescent="0.25">
      <c r="A2461" s="4" t="s">
        <v>3154</v>
      </c>
      <c r="B2461" s="4" t="s">
        <v>8308</v>
      </c>
    </row>
    <row r="2462" spans="1:2" x14ac:dyDescent="0.25">
      <c r="A2462" s="4" t="s">
        <v>3155</v>
      </c>
      <c r="B2462" s="4" t="s">
        <v>8309</v>
      </c>
    </row>
    <row r="2463" spans="1:2" x14ac:dyDescent="0.25">
      <c r="A2463" s="4" t="s">
        <v>3156</v>
      </c>
      <c r="B2463" s="4" t="s">
        <v>8310</v>
      </c>
    </row>
    <row r="2464" spans="1:2" x14ac:dyDescent="0.25">
      <c r="A2464" s="4" t="s">
        <v>3157</v>
      </c>
      <c r="B2464" s="4" t="s">
        <v>8311</v>
      </c>
    </row>
    <row r="2465" spans="1:2" x14ac:dyDescent="0.25">
      <c r="A2465" s="4" t="s">
        <v>3158</v>
      </c>
      <c r="B2465" s="4" t="s">
        <v>8312</v>
      </c>
    </row>
    <row r="2466" spans="1:2" x14ac:dyDescent="0.25">
      <c r="A2466" s="4" t="s">
        <v>3159</v>
      </c>
      <c r="B2466" s="4" t="s">
        <v>8313</v>
      </c>
    </row>
    <row r="2467" spans="1:2" x14ac:dyDescent="0.25">
      <c r="A2467" s="4" t="s">
        <v>3160</v>
      </c>
      <c r="B2467" s="4" t="s">
        <v>8314</v>
      </c>
    </row>
    <row r="2468" spans="1:2" x14ac:dyDescent="0.25">
      <c r="A2468" s="4" t="s">
        <v>3161</v>
      </c>
      <c r="B2468" s="4" t="s">
        <v>8315</v>
      </c>
    </row>
    <row r="2469" spans="1:2" x14ac:dyDescent="0.25">
      <c r="A2469" s="4" t="s">
        <v>3162</v>
      </c>
      <c r="B2469" s="4" t="s">
        <v>8316</v>
      </c>
    </row>
    <row r="2470" spans="1:2" x14ac:dyDescent="0.25">
      <c r="A2470" s="4" t="s">
        <v>3163</v>
      </c>
      <c r="B2470" s="4" t="s">
        <v>8317</v>
      </c>
    </row>
    <row r="2471" spans="1:2" x14ac:dyDescent="0.25">
      <c r="A2471" s="4" t="s">
        <v>3164</v>
      </c>
      <c r="B2471" s="4" t="s">
        <v>8318</v>
      </c>
    </row>
    <row r="2472" spans="1:2" x14ac:dyDescent="0.25">
      <c r="A2472" s="4" t="s">
        <v>3165</v>
      </c>
      <c r="B2472" s="4" t="s">
        <v>8319</v>
      </c>
    </row>
    <row r="2473" spans="1:2" x14ac:dyDescent="0.25">
      <c r="A2473" s="4" t="s">
        <v>8488</v>
      </c>
      <c r="B2473" s="4" t="s">
        <v>8320</v>
      </c>
    </row>
    <row r="2474" spans="1:2" x14ac:dyDescent="0.25">
      <c r="A2474" s="4" t="s">
        <v>3166</v>
      </c>
      <c r="B2474" s="4" t="s">
        <v>8321</v>
      </c>
    </row>
    <row r="2475" spans="1:2" x14ac:dyDescent="0.25">
      <c r="A2475" s="4" t="s">
        <v>3167</v>
      </c>
      <c r="B2475" s="4" t="s">
        <v>8322</v>
      </c>
    </row>
    <row r="2476" spans="1:2" x14ac:dyDescent="0.25">
      <c r="A2476" s="4" t="s">
        <v>3168</v>
      </c>
      <c r="B2476" s="4" t="s">
        <v>8323</v>
      </c>
    </row>
    <row r="2477" spans="1:2" x14ac:dyDescent="0.25">
      <c r="A2477" s="4" t="s">
        <v>3169</v>
      </c>
      <c r="B2477" s="4" t="s">
        <v>8324</v>
      </c>
    </row>
    <row r="2478" spans="1:2" x14ac:dyDescent="0.25">
      <c r="A2478" s="4" t="s">
        <v>3170</v>
      </c>
      <c r="B2478" s="4" t="s">
        <v>8325</v>
      </c>
    </row>
    <row r="2479" spans="1:2" x14ac:dyDescent="0.25">
      <c r="A2479" s="4" t="s">
        <v>3171</v>
      </c>
      <c r="B2479" s="4" t="s">
        <v>8326</v>
      </c>
    </row>
    <row r="2480" spans="1:2" x14ac:dyDescent="0.25">
      <c r="A2480" s="4" t="s">
        <v>3172</v>
      </c>
      <c r="B2480" s="4" t="s">
        <v>8327</v>
      </c>
    </row>
    <row r="2481" spans="1:2" x14ac:dyDescent="0.25">
      <c r="A2481" s="4" t="s">
        <v>3173</v>
      </c>
      <c r="B2481" s="4" t="s">
        <v>8328</v>
      </c>
    </row>
    <row r="2482" spans="1:2" x14ac:dyDescent="0.25">
      <c r="A2482" s="4" t="s">
        <v>3174</v>
      </c>
      <c r="B2482" s="4" t="s">
        <v>8329</v>
      </c>
    </row>
    <row r="2483" spans="1:2" x14ac:dyDescent="0.25">
      <c r="A2483" s="4" t="s">
        <v>3175</v>
      </c>
      <c r="B2483" s="4" t="s">
        <v>8330</v>
      </c>
    </row>
    <row r="2484" spans="1:2" x14ac:dyDescent="0.25">
      <c r="A2484" s="4" t="s">
        <v>3176</v>
      </c>
      <c r="B2484" s="4" t="s">
        <v>8331</v>
      </c>
    </row>
    <row r="2485" spans="1:2" x14ac:dyDescent="0.25">
      <c r="A2485" s="4" t="s">
        <v>3177</v>
      </c>
      <c r="B2485" s="4" t="s">
        <v>8332</v>
      </c>
    </row>
    <row r="2486" spans="1:2" x14ac:dyDescent="0.25">
      <c r="A2486" s="4" t="s">
        <v>3178</v>
      </c>
      <c r="B2486" s="4" t="s">
        <v>8333</v>
      </c>
    </row>
    <row r="2487" spans="1:2" x14ac:dyDescent="0.25">
      <c r="A2487" s="4" t="s">
        <v>3179</v>
      </c>
      <c r="B2487" s="4" t="s">
        <v>8334</v>
      </c>
    </row>
    <row r="2488" spans="1:2" x14ac:dyDescent="0.25">
      <c r="A2488" s="4" t="s">
        <v>3180</v>
      </c>
      <c r="B2488" s="4" t="s">
        <v>8335</v>
      </c>
    </row>
    <row r="2489" spans="1:2" x14ac:dyDescent="0.25">
      <c r="A2489" s="4" t="s">
        <v>3181</v>
      </c>
      <c r="B2489" s="4" t="s">
        <v>8336</v>
      </c>
    </row>
    <row r="2490" spans="1:2" x14ac:dyDescent="0.25">
      <c r="A2490" s="4" t="s">
        <v>3182</v>
      </c>
      <c r="B2490" s="4" t="s">
        <v>8337</v>
      </c>
    </row>
    <row r="2491" spans="1:2" x14ac:dyDescent="0.25">
      <c r="A2491" s="4" t="s">
        <v>3183</v>
      </c>
      <c r="B2491" s="4" t="s">
        <v>8338</v>
      </c>
    </row>
    <row r="2492" spans="1:2" x14ac:dyDescent="0.25">
      <c r="A2492" s="4" t="s">
        <v>3184</v>
      </c>
      <c r="B2492" s="4" t="s">
        <v>8339</v>
      </c>
    </row>
    <row r="2493" spans="1:2" x14ac:dyDescent="0.25">
      <c r="A2493" s="4" t="s">
        <v>3185</v>
      </c>
      <c r="B2493" s="4" t="s">
        <v>8340</v>
      </c>
    </row>
    <row r="2494" spans="1:2" x14ac:dyDescent="0.25">
      <c r="A2494" s="4" t="s">
        <v>3186</v>
      </c>
      <c r="B2494" s="4" t="s">
        <v>8341</v>
      </c>
    </row>
    <row r="2495" spans="1:2" x14ac:dyDescent="0.25">
      <c r="A2495" s="4" t="s">
        <v>3187</v>
      </c>
      <c r="B2495" s="4" t="s">
        <v>8342</v>
      </c>
    </row>
    <row r="2496" spans="1:2" x14ac:dyDescent="0.25">
      <c r="A2496" s="4" t="s">
        <v>3188</v>
      </c>
      <c r="B2496" s="4" t="s">
        <v>8343</v>
      </c>
    </row>
    <row r="2497" spans="1:2" x14ac:dyDescent="0.25">
      <c r="A2497" s="4" t="s">
        <v>3189</v>
      </c>
      <c r="B2497" s="4" t="s">
        <v>8344</v>
      </c>
    </row>
    <row r="2498" spans="1:2" x14ac:dyDescent="0.25">
      <c r="A2498" s="4" t="s">
        <v>3190</v>
      </c>
      <c r="B2498" s="4" t="s">
        <v>8345</v>
      </c>
    </row>
    <row r="2499" spans="1:2" x14ac:dyDescent="0.25">
      <c r="A2499" s="4" t="s">
        <v>3191</v>
      </c>
      <c r="B2499" s="4" t="s">
        <v>8346</v>
      </c>
    </row>
    <row r="2500" spans="1:2" x14ac:dyDescent="0.25">
      <c r="A2500" s="4" t="s">
        <v>3192</v>
      </c>
      <c r="B2500" s="4" t="s">
        <v>8347</v>
      </c>
    </row>
    <row r="2501" spans="1:2" x14ac:dyDescent="0.25">
      <c r="A2501" s="4" t="s">
        <v>3193</v>
      </c>
      <c r="B2501" s="4" t="s">
        <v>8348</v>
      </c>
    </row>
    <row r="2502" spans="1:2" x14ac:dyDescent="0.25">
      <c r="A2502" s="4" t="s">
        <v>3194</v>
      </c>
      <c r="B2502" s="4" t="s">
        <v>8349</v>
      </c>
    </row>
    <row r="2503" spans="1:2" x14ac:dyDescent="0.25">
      <c r="A2503" s="4" t="s">
        <v>3195</v>
      </c>
      <c r="B2503" s="4" t="s">
        <v>8350</v>
      </c>
    </row>
    <row r="2504" spans="1:2" x14ac:dyDescent="0.25">
      <c r="A2504" s="4" t="s">
        <v>3196</v>
      </c>
      <c r="B2504" s="4" t="s">
        <v>8351</v>
      </c>
    </row>
    <row r="2505" spans="1:2" x14ac:dyDescent="0.25">
      <c r="A2505" s="4" t="s">
        <v>3197</v>
      </c>
      <c r="B2505" s="4" t="s">
        <v>8352</v>
      </c>
    </row>
    <row r="2506" spans="1:2" x14ac:dyDescent="0.25">
      <c r="A2506" s="4" t="s">
        <v>3198</v>
      </c>
      <c r="B2506" s="4" t="s">
        <v>8353</v>
      </c>
    </row>
    <row r="2507" spans="1:2" x14ac:dyDescent="0.25">
      <c r="A2507" s="4" t="s">
        <v>3199</v>
      </c>
      <c r="B2507" s="4" t="s">
        <v>8354</v>
      </c>
    </row>
    <row r="2508" spans="1:2" x14ac:dyDescent="0.25">
      <c r="A2508" s="4" t="s">
        <v>3200</v>
      </c>
      <c r="B2508" s="4" t="s">
        <v>8355</v>
      </c>
    </row>
    <row r="2509" spans="1:2" x14ac:dyDescent="0.25">
      <c r="A2509" s="4" t="s">
        <v>3201</v>
      </c>
      <c r="B2509" s="4" t="s">
        <v>8356</v>
      </c>
    </row>
    <row r="2510" spans="1:2" x14ac:dyDescent="0.25">
      <c r="A2510" s="4" t="s">
        <v>3202</v>
      </c>
      <c r="B2510" s="4" t="s">
        <v>8357</v>
      </c>
    </row>
    <row r="2511" spans="1:2" x14ac:dyDescent="0.25">
      <c r="A2511" s="4" t="s">
        <v>3203</v>
      </c>
      <c r="B2511" s="4" t="s">
        <v>8358</v>
      </c>
    </row>
    <row r="2512" spans="1:2" x14ac:dyDescent="0.25">
      <c r="A2512" s="4" t="s">
        <v>3204</v>
      </c>
      <c r="B2512" s="4" t="s">
        <v>8359</v>
      </c>
    </row>
    <row r="2513" spans="1:2" x14ac:dyDescent="0.25">
      <c r="A2513" s="4" t="s">
        <v>3205</v>
      </c>
      <c r="B2513" s="4" t="s">
        <v>8360</v>
      </c>
    </row>
    <row r="2514" spans="1:2" x14ac:dyDescent="0.25">
      <c r="A2514" s="4" t="s">
        <v>3206</v>
      </c>
      <c r="B2514" s="4" t="s">
        <v>8361</v>
      </c>
    </row>
    <row r="2515" spans="1:2" x14ac:dyDescent="0.25">
      <c r="A2515" s="4" t="s">
        <v>3207</v>
      </c>
      <c r="B2515" s="4" t="s">
        <v>8362</v>
      </c>
    </row>
    <row r="2516" spans="1:2" x14ac:dyDescent="0.25">
      <c r="A2516" s="4" t="s">
        <v>3208</v>
      </c>
      <c r="B2516" s="4" t="s">
        <v>8363</v>
      </c>
    </row>
    <row r="2517" spans="1:2" x14ac:dyDescent="0.25">
      <c r="A2517" s="4" t="s">
        <v>3209</v>
      </c>
      <c r="B2517" s="4" t="s">
        <v>8364</v>
      </c>
    </row>
    <row r="2518" spans="1:2" x14ac:dyDescent="0.25">
      <c r="A2518" s="4" t="s">
        <v>3210</v>
      </c>
      <c r="B2518" s="4" t="s">
        <v>8365</v>
      </c>
    </row>
    <row r="2519" spans="1:2" x14ac:dyDescent="0.25">
      <c r="A2519" s="4" t="s">
        <v>3211</v>
      </c>
      <c r="B2519" s="4" t="s">
        <v>8366</v>
      </c>
    </row>
    <row r="2520" spans="1:2" x14ac:dyDescent="0.25">
      <c r="A2520" s="4" t="s">
        <v>3212</v>
      </c>
      <c r="B2520" s="4" t="s">
        <v>8367</v>
      </c>
    </row>
    <row r="2521" spans="1:2" x14ac:dyDescent="0.25">
      <c r="A2521" s="4" t="s">
        <v>3213</v>
      </c>
      <c r="B2521" s="4" t="s">
        <v>8368</v>
      </c>
    </row>
    <row r="2522" spans="1:2" x14ac:dyDescent="0.25">
      <c r="A2522" s="4" t="s">
        <v>3214</v>
      </c>
      <c r="B2522" s="4" t="s">
        <v>8369</v>
      </c>
    </row>
    <row r="2523" spans="1:2" x14ac:dyDescent="0.25">
      <c r="A2523" s="4" t="s">
        <v>3215</v>
      </c>
      <c r="B2523" s="4" t="s">
        <v>8370</v>
      </c>
    </row>
    <row r="2524" spans="1:2" x14ac:dyDescent="0.25">
      <c r="A2524" s="4" t="s">
        <v>3216</v>
      </c>
      <c r="B2524" s="4" t="s">
        <v>8371</v>
      </c>
    </row>
    <row r="2525" spans="1:2" x14ac:dyDescent="0.25">
      <c r="A2525" s="4" t="s">
        <v>3217</v>
      </c>
      <c r="B2525" s="4" t="s">
        <v>8372</v>
      </c>
    </row>
    <row r="2526" spans="1:2" x14ac:dyDescent="0.25">
      <c r="A2526" s="4" t="s">
        <v>3218</v>
      </c>
      <c r="B2526" s="4" t="s">
        <v>8373</v>
      </c>
    </row>
    <row r="2527" spans="1:2" x14ac:dyDescent="0.25">
      <c r="A2527" s="4" t="s">
        <v>3219</v>
      </c>
      <c r="B2527" s="4" t="s">
        <v>8374</v>
      </c>
    </row>
    <row r="2528" spans="1:2" x14ac:dyDescent="0.25">
      <c r="A2528" s="4" t="s">
        <v>3220</v>
      </c>
      <c r="B2528" s="4" t="s">
        <v>8375</v>
      </c>
    </row>
    <row r="2529" spans="1:2" x14ac:dyDescent="0.25">
      <c r="A2529" s="4" t="s">
        <v>3221</v>
      </c>
      <c r="B2529" s="4" t="s">
        <v>8376</v>
      </c>
    </row>
    <row r="2530" spans="1:2" x14ac:dyDescent="0.25">
      <c r="A2530" s="4" t="s">
        <v>3222</v>
      </c>
      <c r="B2530" s="4" t="s">
        <v>8377</v>
      </c>
    </row>
    <row r="2531" spans="1:2" x14ac:dyDescent="0.25">
      <c r="A2531" s="4" t="s">
        <v>3223</v>
      </c>
      <c r="B2531" s="4" t="s">
        <v>8378</v>
      </c>
    </row>
    <row r="2532" spans="1:2" x14ac:dyDescent="0.25">
      <c r="A2532" s="4" t="s">
        <v>3224</v>
      </c>
      <c r="B2532" s="4" t="s">
        <v>8379</v>
      </c>
    </row>
    <row r="2533" spans="1:2" x14ac:dyDescent="0.25">
      <c r="A2533" s="4" t="s">
        <v>3225</v>
      </c>
      <c r="B2533" s="4" t="s">
        <v>8380</v>
      </c>
    </row>
    <row r="2534" spans="1:2" x14ac:dyDescent="0.25">
      <c r="A2534" s="4" t="s">
        <v>3226</v>
      </c>
      <c r="B2534" s="4" t="s">
        <v>8381</v>
      </c>
    </row>
    <row r="2535" spans="1:2" x14ac:dyDescent="0.25">
      <c r="A2535" s="4" t="s">
        <v>3227</v>
      </c>
      <c r="B2535" s="4" t="s">
        <v>8382</v>
      </c>
    </row>
    <row r="2536" spans="1:2" x14ac:dyDescent="0.25">
      <c r="A2536" s="4" t="s">
        <v>3228</v>
      </c>
      <c r="B2536" s="4" t="s">
        <v>8383</v>
      </c>
    </row>
    <row r="2537" spans="1:2" x14ac:dyDescent="0.25">
      <c r="A2537" s="4" t="s">
        <v>3229</v>
      </c>
      <c r="B2537" s="4" t="s">
        <v>8384</v>
      </c>
    </row>
    <row r="2538" spans="1:2" x14ac:dyDescent="0.25">
      <c r="A2538" s="4" t="s">
        <v>3230</v>
      </c>
      <c r="B2538" s="4" t="s">
        <v>8385</v>
      </c>
    </row>
    <row r="2539" spans="1:2" x14ac:dyDescent="0.25">
      <c r="A2539" s="4" t="s">
        <v>3231</v>
      </c>
      <c r="B2539" s="4" t="s">
        <v>8386</v>
      </c>
    </row>
    <row r="2540" spans="1:2" x14ac:dyDescent="0.25">
      <c r="A2540" s="4" t="s">
        <v>3232</v>
      </c>
      <c r="B2540" s="4" t="s">
        <v>8387</v>
      </c>
    </row>
    <row r="2541" spans="1:2" x14ac:dyDescent="0.25">
      <c r="A2541" s="4" t="s">
        <v>3233</v>
      </c>
      <c r="B2541" s="4" t="s">
        <v>8388</v>
      </c>
    </row>
    <row r="2542" spans="1:2" x14ac:dyDescent="0.25">
      <c r="A2542" s="4" t="s">
        <v>3234</v>
      </c>
      <c r="B2542" s="4" t="s">
        <v>8389</v>
      </c>
    </row>
    <row r="2543" spans="1:2" x14ac:dyDescent="0.25">
      <c r="A2543" s="4" t="s">
        <v>3235</v>
      </c>
      <c r="B2543" s="4" t="s">
        <v>8390</v>
      </c>
    </row>
    <row r="2544" spans="1:2" x14ac:dyDescent="0.25">
      <c r="A2544" s="4" t="s">
        <v>3236</v>
      </c>
      <c r="B2544" s="4" t="s">
        <v>8391</v>
      </c>
    </row>
    <row r="2545" spans="1:2" x14ac:dyDescent="0.25">
      <c r="A2545" s="4" t="s">
        <v>3237</v>
      </c>
      <c r="B2545" s="4" t="s">
        <v>8392</v>
      </c>
    </row>
    <row r="2546" spans="1:2" x14ac:dyDescent="0.25">
      <c r="A2546" s="4" t="s">
        <v>3238</v>
      </c>
      <c r="B2546" s="4" t="s">
        <v>8393</v>
      </c>
    </row>
    <row r="2547" spans="1:2" x14ac:dyDescent="0.25">
      <c r="A2547" s="4" t="s">
        <v>3239</v>
      </c>
      <c r="B2547" s="4" t="s">
        <v>8394</v>
      </c>
    </row>
    <row r="2548" spans="1:2" x14ac:dyDescent="0.25">
      <c r="A2548" s="4" t="s">
        <v>3240</v>
      </c>
      <c r="B2548" s="4" t="s">
        <v>8395</v>
      </c>
    </row>
    <row r="2549" spans="1:2" x14ac:dyDescent="0.25">
      <c r="A2549" s="4" t="s">
        <v>3241</v>
      </c>
      <c r="B2549" s="4" t="s">
        <v>8396</v>
      </c>
    </row>
    <row r="2550" spans="1:2" x14ac:dyDescent="0.25">
      <c r="A2550" s="4" t="s">
        <v>3242</v>
      </c>
      <c r="B2550" s="4" t="s">
        <v>8397</v>
      </c>
    </row>
    <row r="2551" spans="1:2" x14ac:dyDescent="0.25">
      <c r="A2551" s="4" t="s">
        <v>3243</v>
      </c>
      <c r="B2551" s="4" t="s">
        <v>8398</v>
      </c>
    </row>
    <row r="2552" spans="1:2" x14ac:dyDescent="0.25">
      <c r="A2552" s="4" t="s">
        <v>3244</v>
      </c>
      <c r="B2552" s="4" t="s">
        <v>8399</v>
      </c>
    </row>
    <row r="2553" spans="1:2" x14ac:dyDescent="0.25">
      <c r="A2553" s="4" t="s">
        <v>3245</v>
      </c>
      <c r="B2553" s="4" t="s">
        <v>8400</v>
      </c>
    </row>
    <row r="2554" spans="1:2" x14ac:dyDescent="0.25">
      <c r="A2554" s="4" t="s">
        <v>3246</v>
      </c>
      <c r="B2554" s="4" t="s">
        <v>8401</v>
      </c>
    </row>
    <row r="2555" spans="1:2" x14ac:dyDescent="0.25">
      <c r="A2555" s="4" t="s">
        <v>3247</v>
      </c>
      <c r="B2555" s="4" t="s">
        <v>8402</v>
      </c>
    </row>
    <row r="2556" spans="1:2" x14ac:dyDescent="0.25">
      <c r="A2556" s="4" t="s">
        <v>3248</v>
      </c>
      <c r="B2556" s="4" t="s">
        <v>8403</v>
      </c>
    </row>
    <row r="2557" spans="1:2" x14ac:dyDescent="0.25">
      <c r="A2557" s="4" t="s">
        <v>3249</v>
      </c>
      <c r="B2557" s="4" t="s">
        <v>8404</v>
      </c>
    </row>
    <row r="2558" spans="1:2" x14ac:dyDescent="0.25">
      <c r="A2558" s="4" t="s">
        <v>3250</v>
      </c>
      <c r="B2558" s="4" t="s">
        <v>8405</v>
      </c>
    </row>
    <row r="2559" spans="1:2" x14ac:dyDescent="0.25">
      <c r="A2559" s="4" t="s">
        <v>3251</v>
      </c>
      <c r="B2559" s="4" t="s">
        <v>8406</v>
      </c>
    </row>
    <row r="2560" spans="1:2" x14ac:dyDescent="0.25">
      <c r="A2560" s="4" t="s">
        <v>3252</v>
      </c>
      <c r="B2560" s="4" t="s">
        <v>8407</v>
      </c>
    </row>
    <row r="2561" spans="1:2" x14ac:dyDescent="0.25">
      <c r="A2561" s="4" t="s">
        <v>3253</v>
      </c>
      <c r="B2561" s="4" t="s">
        <v>8408</v>
      </c>
    </row>
    <row r="2562" spans="1:2" x14ac:dyDescent="0.25">
      <c r="A2562" s="4" t="s">
        <v>3254</v>
      </c>
      <c r="B2562" s="4" t="s">
        <v>8409</v>
      </c>
    </row>
    <row r="2563" spans="1:2" x14ac:dyDescent="0.25">
      <c r="A2563" s="4" t="s">
        <v>3255</v>
      </c>
      <c r="B2563" s="4" t="s">
        <v>8410</v>
      </c>
    </row>
    <row r="2564" spans="1:2" x14ac:dyDescent="0.25">
      <c r="A2564" s="4" t="s">
        <v>3256</v>
      </c>
      <c r="B2564" s="4" t="s">
        <v>8411</v>
      </c>
    </row>
    <row r="2565" spans="1:2" x14ac:dyDescent="0.25">
      <c r="A2565" s="4" t="s">
        <v>3257</v>
      </c>
      <c r="B2565" s="4" t="s">
        <v>8412</v>
      </c>
    </row>
    <row r="2566" spans="1:2" x14ac:dyDescent="0.25">
      <c r="A2566" s="4" t="s">
        <v>3258</v>
      </c>
      <c r="B2566" s="4" t="s">
        <v>8413</v>
      </c>
    </row>
    <row r="2567" spans="1:2" x14ac:dyDescent="0.25">
      <c r="A2567" s="4" t="s">
        <v>8489</v>
      </c>
      <c r="B2567" s="4" t="s">
        <v>8414</v>
      </c>
    </row>
    <row r="2568" spans="1:2" x14ac:dyDescent="0.25">
      <c r="A2568" s="4" t="s">
        <v>3259</v>
      </c>
      <c r="B2568" s="4" t="s">
        <v>8415</v>
      </c>
    </row>
    <row r="2569" spans="1:2" x14ac:dyDescent="0.25">
      <c r="A2569" s="4" t="s">
        <v>3260</v>
      </c>
      <c r="B2569" s="4" t="s">
        <v>8416</v>
      </c>
    </row>
    <row r="2570" spans="1:2" x14ac:dyDescent="0.25">
      <c r="A2570" s="4" t="s">
        <v>3261</v>
      </c>
      <c r="B2570" s="4" t="s">
        <v>8417</v>
      </c>
    </row>
    <row r="2571" spans="1:2" x14ac:dyDescent="0.25">
      <c r="A2571" s="4" t="s">
        <v>3262</v>
      </c>
      <c r="B2571" s="4" t="s">
        <v>8418</v>
      </c>
    </row>
    <row r="2572" spans="1:2" x14ac:dyDescent="0.25">
      <c r="A2572" s="4" t="s">
        <v>3263</v>
      </c>
      <c r="B2572" s="4" t="s">
        <v>8419</v>
      </c>
    </row>
    <row r="2573" spans="1:2" x14ac:dyDescent="0.25">
      <c r="A2573" s="4" t="s">
        <v>3264</v>
      </c>
      <c r="B2573" s="4" t="s">
        <v>8420</v>
      </c>
    </row>
    <row r="2574" spans="1:2" x14ac:dyDescent="0.25">
      <c r="A2574" s="4" t="s">
        <v>3265</v>
      </c>
      <c r="B2574" s="4" t="s">
        <v>8421</v>
      </c>
    </row>
    <row r="2575" spans="1:2" x14ac:dyDescent="0.25">
      <c r="A2575" s="4" t="s">
        <v>3266</v>
      </c>
      <c r="B2575" s="4" t="s">
        <v>8422</v>
      </c>
    </row>
    <row r="2576" spans="1:2" x14ac:dyDescent="0.25">
      <c r="A2576" s="4" t="s">
        <v>3267</v>
      </c>
      <c r="B2576" s="4" t="s">
        <v>8423</v>
      </c>
    </row>
    <row r="2577" spans="1:2" x14ac:dyDescent="0.25">
      <c r="A2577" s="4" t="s">
        <v>3268</v>
      </c>
      <c r="B2577" s="4" t="s">
        <v>8424</v>
      </c>
    </row>
    <row r="2578" spans="1:2" x14ac:dyDescent="0.25">
      <c r="A2578" s="4" t="s">
        <v>3269</v>
      </c>
      <c r="B2578" s="4" t="s">
        <v>8425</v>
      </c>
    </row>
    <row r="2579" spans="1:2" x14ac:dyDescent="0.25">
      <c r="A2579" s="4" t="s">
        <v>3270</v>
      </c>
      <c r="B2579" s="4" t="s">
        <v>8426</v>
      </c>
    </row>
    <row r="2580" spans="1:2" x14ac:dyDescent="0.25">
      <c r="A2580" s="4" t="s">
        <v>3271</v>
      </c>
      <c r="B2580" s="4" t="s">
        <v>8427</v>
      </c>
    </row>
    <row r="2581" spans="1:2" x14ac:dyDescent="0.25">
      <c r="A2581" s="4" t="s">
        <v>3272</v>
      </c>
      <c r="B2581" s="4" t="s">
        <v>8428</v>
      </c>
    </row>
    <row r="2582" spans="1:2" x14ac:dyDescent="0.25">
      <c r="A2582" s="4" t="s">
        <v>3273</v>
      </c>
      <c r="B2582" s="4" t="s">
        <v>8429</v>
      </c>
    </row>
    <row r="2583" spans="1:2" x14ac:dyDescent="0.25">
      <c r="A2583" s="4" t="s">
        <v>3274</v>
      </c>
      <c r="B2583" s="4" t="s">
        <v>8430</v>
      </c>
    </row>
    <row r="2584" spans="1:2" x14ac:dyDescent="0.25">
      <c r="A2584" s="4" t="s">
        <v>3275</v>
      </c>
      <c r="B2584" s="4" t="s">
        <v>8431</v>
      </c>
    </row>
    <row r="2585" spans="1:2" x14ac:dyDescent="0.25">
      <c r="A2585" s="4" t="s">
        <v>3276</v>
      </c>
      <c r="B2585" s="4" t="s">
        <v>8432</v>
      </c>
    </row>
    <row r="2586" spans="1:2" x14ac:dyDescent="0.25">
      <c r="A2586" s="4" t="s">
        <v>3277</v>
      </c>
      <c r="B2586" s="4" t="s">
        <v>8433</v>
      </c>
    </row>
    <row r="2587" spans="1:2" x14ac:dyDescent="0.25">
      <c r="A2587" s="4" t="s">
        <v>3278</v>
      </c>
    </row>
    <row r="2588" spans="1:2" x14ac:dyDescent="0.25">
      <c r="A2588" s="4" t="s">
        <v>3279</v>
      </c>
    </row>
    <row r="2589" spans="1:2" x14ac:dyDescent="0.25">
      <c r="A2589" s="4" t="s">
        <v>3280</v>
      </c>
    </row>
    <row r="2590" spans="1:2" x14ac:dyDescent="0.25">
      <c r="A2590" s="4" t="s">
        <v>3281</v>
      </c>
    </row>
    <row r="2591" spans="1:2" x14ac:dyDescent="0.25">
      <c r="A2591" s="4" t="s">
        <v>3282</v>
      </c>
    </row>
    <row r="2592" spans="1:2" x14ac:dyDescent="0.25">
      <c r="A2592" s="4" t="s">
        <v>3283</v>
      </c>
    </row>
    <row r="2593" spans="1:1" x14ac:dyDescent="0.25">
      <c r="A2593" s="4" t="s">
        <v>3284</v>
      </c>
    </row>
    <row r="2594" spans="1:1" x14ac:dyDescent="0.25">
      <c r="A2594" s="4" t="s">
        <v>3285</v>
      </c>
    </row>
    <row r="2595" spans="1:1" x14ac:dyDescent="0.25">
      <c r="A2595" s="4" t="s">
        <v>3286</v>
      </c>
    </row>
    <row r="2596" spans="1:1" x14ac:dyDescent="0.25">
      <c r="A2596" s="4" t="s">
        <v>3287</v>
      </c>
    </row>
    <row r="2597" spans="1:1" x14ac:dyDescent="0.25">
      <c r="A2597" s="4" t="s">
        <v>3288</v>
      </c>
    </row>
    <row r="2598" spans="1:1" x14ac:dyDescent="0.25">
      <c r="A2598" s="4" t="s">
        <v>3289</v>
      </c>
    </row>
    <row r="2599" spans="1:1" x14ac:dyDescent="0.25">
      <c r="A2599" s="4" t="s">
        <v>3290</v>
      </c>
    </row>
    <row r="2600" spans="1:1" x14ac:dyDescent="0.25">
      <c r="A2600" s="4" t="s">
        <v>3291</v>
      </c>
    </row>
    <row r="2601" spans="1:1" x14ac:dyDescent="0.25">
      <c r="A2601" s="4" t="s">
        <v>3292</v>
      </c>
    </row>
    <row r="2602" spans="1:1" x14ac:dyDescent="0.25">
      <c r="A2602" s="4" t="s">
        <v>3293</v>
      </c>
    </row>
    <row r="2603" spans="1:1" x14ac:dyDescent="0.25">
      <c r="A2603" s="4" t="s">
        <v>3294</v>
      </c>
    </row>
    <row r="2604" spans="1:1" x14ac:dyDescent="0.25">
      <c r="A2604" s="4" t="s">
        <v>3295</v>
      </c>
    </row>
    <row r="2605" spans="1:1" x14ac:dyDescent="0.25">
      <c r="A2605" s="4" t="s">
        <v>3296</v>
      </c>
    </row>
    <row r="2606" spans="1:1" x14ac:dyDescent="0.25">
      <c r="A2606" s="4" t="s">
        <v>3297</v>
      </c>
    </row>
    <row r="2607" spans="1:1" x14ac:dyDescent="0.25">
      <c r="A2607" s="4" t="s">
        <v>3298</v>
      </c>
    </row>
    <row r="2608" spans="1:1" x14ac:dyDescent="0.25">
      <c r="A2608" s="4" t="s">
        <v>3299</v>
      </c>
    </row>
    <row r="2609" spans="1:1" x14ac:dyDescent="0.25">
      <c r="A2609" s="4" t="s">
        <v>3300</v>
      </c>
    </row>
    <row r="2610" spans="1:1" x14ac:dyDescent="0.25">
      <c r="A2610" s="4" t="s">
        <v>3301</v>
      </c>
    </row>
    <row r="2611" spans="1:1" x14ac:dyDescent="0.25">
      <c r="A2611" s="4" t="s">
        <v>3302</v>
      </c>
    </row>
    <row r="2612" spans="1:1" x14ac:dyDescent="0.25">
      <c r="A2612" s="4" t="s">
        <v>3303</v>
      </c>
    </row>
    <row r="2613" spans="1:1" x14ac:dyDescent="0.25">
      <c r="A2613" s="4" t="s">
        <v>3304</v>
      </c>
    </row>
    <row r="2614" spans="1:1" x14ac:dyDescent="0.25">
      <c r="A2614" s="4" t="s">
        <v>3305</v>
      </c>
    </row>
    <row r="2615" spans="1:1" x14ac:dyDescent="0.25">
      <c r="A2615" s="4" t="s">
        <v>3306</v>
      </c>
    </row>
    <row r="2616" spans="1:1" x14ac:dyDescent="0.25">
      <c r="A2616" s="4" t="s">
        <v>3307</v>
      </c>
    </row>
    <row r="2617" spans="1:1" x14ac:dyDescent="0.25">
      <c r="A2617" s="4" t="s">
        <v>3308</v>
      </c>
    </row>
    <row r="2618" spans="1:1" x14ac:dyDescent="0.25">
      <c r="A2618" s="4" t="s">
        <v>3309</v>
      </c>
    </row>
    <row r="2619" spans="1:1" x14ac:dyDescent="0.25">
      <c r="A2619" s="4" t="s">
        <v>3310</v>
      </c>
    </row>
    <row r="2620" spans="1:1" x14ac:dyDescent="0.25">
      <c r="A2620" s="4" t="s">
        <v>3311</v>
      </c>
    </row>
    <row r="2621" spans="1:1" x14ac:dyDescent="0.25">
      <c r="A2621" s="4" t="s">
        <v>3312</v>
      </c>
    </row>
    <row r="2622" spans="1:1" x14ac:dyDescent="0.25">
      <c r="A2622" s="4" t="s">
        <v>3313</v>
      </c>
    </row>
    <row r="2623" spans="1:1" x14ac:dyDescent="0.25">
      <c r="A2623" s="4" t="s">
        <v>3314</v>
      </c>
    </row>
    <row r="2624" spans="1:1" x14ac:dyDescent="0.25">
      <c r="A2624" s="4" t="s">
        <v>3315</v>
      </c>
    </row>
    <row r="2625" spans="1:1" x14ac:dyDescent="0.25">
      <c r="A2625" s="4" t="s">
        <v>3316</v>
      </c>
    </row>
    <row r="2626" spans="1:1" x14ac:dyDescent="0.25">
      <c r="A2626" s="4" t="s">
        <v>3317</v>
      </c>
    </row>
    <row r="2627" spans="1:1" x14ac:dyDescent="0.25">
      <c r="A2627" s="4" t="s">
        <v>3318</v>
      </c>
    </row>
    <row r="2628" spans="1:1" x14ac:dyDescent="0.25">
      <c r="A2628" s="4" t="s">
        <v>3319</v>
      </c>
    </row>
    <row r="2629" spans="1:1" x14ac:dyDescent="0.25">
      <c r="A2629" s="4" t="s">
        <v>3320</v>
      </c>
    </row>
    <row r="2630" spans="1:1" x14ac:dyDescent="0.25">
      <c r="A2630" s="4" t="s">
        <v>3321</v>
      </c>
    </row>
    <row r="2631" spans="1:1" x14ac:dyDescent="0.25">
      <c r="A2631" s="4" t="s">
        <v>3322</v>
      </c>
    </row>
    <row r="2632" spans="1:1" x14ac:dyDescent="0.25">
      <c r="A2632" s="4" t="s">
        <v>3323</v>
      </c>
    </row>
    <row r="2633" spans="1:1" x14ac:dyDescent="0.25">
      <c r="A2633" s="4" t="s">
        <v>3324</v>
      </c>
    </row>
    <row r="2634" spans="1:1" x14ac:dyDescent="0.25">
      <c r="A2634" s="4" t="s">
        <v>3325</v>
      </c>
    </row>
    <row r="2635" spans="1:1" x14ac:dyDescent="0.25">
      <c r="A2635" s="4" t="s">
        <v>3326</v>
      </c>
    </row>
    <row r="2636" spans="1:1" x14ac:dyDescent="0.25">
      <c r="A2636" s="4" t="s">
        <v>3327</v>
      </c>
    </row>
    <row r="2637" spans="1:1" x14ac:dyDescent="0.25">
      <c r="A2637" s="4" t="s">
        <v>3328</v>
      </c>
    </row>
    <row r="2638" spans="1:1" x14ac:dyDescent="0.25">
      <c r="A2638" s="4" t="s">
        <v>3329</v>
      </c>
    </row>
    <row r="2639" spans="1:1" x14ac:dyDescent="0.25">
      <c r="A2639" s="4" t="s">
        <v>3330</v>
      </c>
    </row>
    <row r="2640" spans="1:1" x14ac:dyDescent="0.25">
      <c r="A2640" s="4" t="s">
        <v>3331</v>
      </c>
    </row>
    <row r="2641" spans="1:1" x14ac:dyDescent="0.25">
      <c r="A2641" s="4" t="s">
        <v>3332</v>
      </c>
    </row>
    <row r="2642" spans="1:1" x14ac:dyDescent="0.25">
      <c r="A2642" s="4" t="s">
        <v>3333</v>
      </c>
    </row>
    <row r="2643" spans="1:1" x14ac:dyDescent="0.25">
      <c r="A2643" s="4" t="s">
        <v>3334</v>
      </c>
    </row>
    <row r="2644" spans="1:1" x14ac:dyDescent="0.25">
      <c r="A2644" s="4" t="s">
        <v>3335</v>
      </c>
    </row>
    <row r="2645" spans="1:1" x14ac:dyDescent="0.25">
      <c r="A2645" s="4" t="s">
        <v>3336</v>
      </c>
    </row>
    <row r="2646" spans="1:1" x14ac:dyDescent="0.25">
      <c r="A2646" s="4" t="s">
        <v>3337</v>
      </c>
    </row>
    <row r="2647" spans="1:1" x14ac:dyDescent="0.25">
      <c r="A2647" s="4" t="s">
        <v>3338</v>
      </c>
    </row>
    <row r="2648" spans="1:1" x14ac:dyDescent="0.25">
      <c r="A2648" s="4" t="s">
        <v>3339</v>
      </c>
    </row>
    <row r="2649" spans="1:1" x14ac:dyDescent="0.25">
      <c r="A2649" s="4" t="s">
        <v>3340</v>
      </c>
    </row>
    <row r="2650" spans="1:1" x14ac:dyDescent="0.25">
      <c r="A2650" s="4" t="s">
        <v>3341</v>
      </c>
    </row>
    <row r="2651" spans="1:1" x14ac:dyDescent="0.25">
      <c r="A2651" s="4" t="s">
        <v>3342</v>
      </c>
    </row>
    <row r="2652" spans="1:1" x14ac:dyDescent="0.25">
      <c r="A2652" s="4" t="s">
        <v>3343</v>
      </c>
    </row>
    <row r="2653" spans="1:1" x14ac:dyDescent="0.25">
      <c r="A2653" s="4" t="s">
        <v>3344</v>
      </c>
    </row>
    <row r="2654" spans="1:1" x14ac:dyDescent="0.25">
      <c r="A2654" s="4" t="s">
        <v>3345</v>
      </c>
    </row>
    <row r="2655" spans="1:1" x14ac:dyDescent="0.25">
      <c r="A2655" s="4" t="s">
        <v>3346</v>
      </c>
    </row>
    <row r="2656" spans="1:1" x14ac:dyDescent="0.25">
      <c r="A2656" s="4" t="s">
        <v>3347</v>
      </c>
    </row>
    <row r="2657" spans="1:1" x14ac:dyDescent="0.25">
      <c r="A2657" s="4" t="s">
        <v>3348</v>
      </c>
    </row>
    <row r="2658" spans="1:1" x14ac:dyDescent="0.25">
      <c r="A2658" s="4" t="s">
        <v>3349</v>
      </c>
    </row>
    <row r="2659" spans="1:1" x14ac:dyDescent="0.25">
      <c r="A2659" s="4" t="s">
        <v>3350</v>
      </c>
    </row>
    <row r="2660" spans="1:1" x14ac:dyDescent="0.25">
      <c r="A2660" s="4" t="s">
        <v>3351</v>
      </c>
    </row>
    <row r="2661" spans="1:1" x14ac:dyDescent="0.25">
      <c r="A2661" s="4" t="s">
        <v>3352</v>
      </c>
    </row>
    <row r="2662" spans="1:1" x14ac:dyDescent="0.25">
      <c r="A2662" s="4" t="s">
        <v>3353</v>
      </c>
    </row>
    <row r="2663" spans="1:1" x14ac:dyDescent="0.25">
      <c r="A2663" s="4" t="s">
        <v>3354</v>
      </c>
    </row>
    <row r="2664" spans="1:1" x14ac:dyDescent="0.25">
      <c r="A2664" s="4" t="s">
        <v>3355</v>
      </c>
    </row>
    <row r="2665" spans="1:1" x14ac:dyDescent="0.25">
      <c r="A2665" s="4" t="s">
        <v>3356</v>
      </c>
    </row>
    <row r="2666" spans="1:1" x14ac:dyDescent="0.25">
      <c r="A2666" s="4" t="s">
        <v>3357</v>
      </c>
    </row>
    <row r="2667" spans="1:1" x14ac:dyDescent="0.25">
      <c r="A2667" s="4" t="s">
        <v>3358</v>
      </c>
    </row>
    <row r="2668" spans="1:1" x14ac:dyDescent="0.25">
      <c r="A2668" s="4" t="s">
        <v>3359</v>
      </c>
    </row>
    <row r="2669" spans="1:1" x14ac:dyDescent="0.25">
      <c r="A2669" s="4" t="s">
        <v>3360</v>
      </c>
    </row>
    <row r="2670" spans="1:1" x14ac:dyDescent="0.25">
      <c r="A2670" s="4" t="s">
        <v>3361</v>
      </c>
    </row>
    <row r="2671" spans="1:1" x14ac:dyDescent="0.25">
      <c r="A2671" s="4" t="s">
        <v>3362</v>
      </c>
    </row>
    <row r="2672" spans="1:1" x14ac:dyDescent="0.25">
      <c r="A2672" s="4" t="s">
        <v>3363</v>
      </c>
    </row>
    <row r="2673" spans="1:1" x14ac:dyDescent="0.25">
      <c r="A2673" s="4" t="s">
        <v>3364</v>
      </c>
    </row>
    <row r="2674" spans="1:1" x14ac:dyDescent="0.25">
      <c r="A2674" s="4" t="s">
        <v>3365</v>
      </c>
    </row>
    <row r="2675" spans="1:1" x14ac:dyDescent="0.25">
      <c r="A2675" s="4" t="s">
        <v>3366</v>
      </c>
    </row>
    <row r="2676" spans="1:1" x14ac:dyDescent="0.25">
      <c r="A2676" s="4" t="s">
        <v>3367</v>
      </c>
    </row>
    <row r="2677" spans="1:1" x14ac:dyDescent="0.25">
      <c r="A2677" s="4" t="s">
        <v>3368</v>
      </c>
    </row>
    <row r="2678" spans="1:1" x14ac:dyDescent="0.25">
      <c r="A2678" s="4" t="s">
        <v>3369</v>
      </c>
    </row>
    <row r="2679" spans="1:1" x14ac:dyDescent="0.25">
      <c r="A2679" s="4" t="s">
        <v>3370</v>
      </c>
    </row>
    <row r="2680" spans="1:1" x14ac:dyDescent="0.25">
      <c r="A2680" s="4" t="s">
        <v>3371</v>
      </c>
    </row>
    <row r="2681" spans="1:1" x14ac:dyDescent="0.25">
      <c r="A2681" s="4" t="s">
        <v>3372</v>
      </c>
    </row>
    <row r="2682" spans="1:1" x14ac:dyDescent="0.25">
      <c r="A2682" s="4" t="s">
        <v>3373</v>
      </c>
    </row>
    <row r="2683" spans="1:1" x14ac:dyDescent="0.25">
      <c r="A2683" s="4" t="s">
        <v>3374</v>
      </c>
    </row>
    <row r="2684" spans="1:1" x14ac:dyDescent="0.25">
      <c r="A2684" s="4" t="s">
        <v>3375</v>
      </c>
    </row>
    <row r="2685" spans="1:1" x14ac:dyDescent="0.25">
      <c r="A2685" s="4" t="s">
        <v>3376</v>
      </c>
    </row>
    <row r="2686" spans="1:1" x14ac:dyDescent="0.25">
      <c r="A2686" s="4" t="s">
        <v>3377</v>
      </c>
    </row>
    <row r="2687" spans="1:1" x14ac:dyDescent="0.25">
      <c r="A2687" s="4" t="s">
        <v>3378</v>
      </c>
    </row>
    <row r="2688" spans="1:1" x14ac:dyDescent="0.25">
      <c r="A2688" s="4" t="s">
        <v>3379</v>
      </c>
    </row>
    <row r="2689" spans="1:1" x14ac:dyDescent="0.25">
      <c r="A2689" s="4" t="s">
        <v>3380</v>
      </c>
    </row>
    <row r="2690" spans="1:1" x14ac:dyDescent="0.25">
      <c r="A2690" s="4" t="s">
        <v>3381</v>
      </c>
    </row>
    <row r="2691" spans="1:1" x14ac:dyDescent="0.25">
      <c r="A2691" s="4" t="s">
        <v>3382</v>
      </c>
    </row>
    <row r="2692" spans="1:1" x14ac:dyDescent="0.25">
      <c r="A2692" s="4" t="s">
        <v>3383</v>
      </c>
    </row>
    <row r="2693" spans="1:1" x14ac:dyDescent="0.25">
      <c r="A2693" s="4" t="s">
        <v>3384</v>
      </c>
    </row>
    <row r="2694" spans="1:1" x14ac:dyDescent="0.25">
      <c r="A2694" s="4" t="s">
        <v>3385</v>
      </c>
    </row>
    <row r="2695" spans="1:1" x14ac:dyDescent="0.25">
      <c r="A2695" s="4" t="s">
        <v>3386</v>
      </c>
    </row>
    <row r="2696" spans="1:1" x14ac:dyDescent="0.25">
      <c r="A2696" s="4" t="s">
        <v>3387</v>
      </c>
    </row>
    <row r="2697" spans="1:1" x14ac:dyDescent="0.25">
      <c r="A2697" s="4" t="s">
        <v>3388</v>
      </c>
    </row>
    <row r="2698" spans="1:1" x14ac:dyDescent="0.25">
      <c r="A2698" s="4" t="s">
        <v>3389</v>
      </c>
    </row>
    <row r="2699" spans="1:1" x14ac:dyDescent="0.25">
      <c r="A2699" s="4" t="s">
        <v>3390</v>
      </c>
    </row>
    <row r="2700" spans="1:1" x14ac:dyDescent="0.25">
      <c r="A2700" s="4" t="s">
        <v>3391</v>
      </c>
    </row>
    <row r="2701" spans="1:1" x14ac:dyDescent="0.25">
      <c r="A2701" s="4" t="s">
        <v>3392</v>
      </c>
    </row>
    <row r="2702" spans="1:1" x14ac:dyDescent="0.25">
      <c r="A2702" s="4" t="s">
        <v>3393</v>
      </c>
    </row>
    <row r="2703" spans="1:1" x14ac:dyDescent="0.25">
      <c r="A2703" s="4" t="s">
        <v>3394</v>
      </c>
    </row>
    <row r="2704" spans="1:1" x14ac:dyDescent="0.25">
      <c r="A2704" s="4" t="s">
        <v>3395</v>
      </c>
    </row>
    <row r="2705" spans="1:1" x14ac:dyDescent="0.25">
      <c r="A2705" s="4" t="s">
        <v>3396</v>
      </c>
    </row>
    <row r="2706" spans="1:1" x14ac:dyDescent="0.25">
      <c r="A2706" s="4" t="s">
        <v>3397</v>
      </c>
    </row>
    <row r="2707" spans="1:1" x14ac:dyDescent="0.25">
      <c r="A2707" s="4" t="s">
        <v>3398</v>
      </c>
    </row>
    <row r="2708" spans="1:1" x14ac:dyDescent="0.25">
      <c r="A2708" s="4" t="s">
        <v>3399</v>
      </c>
    </row>
    <row r="2709" spans="1:1" x14ac:dyDescent="0.25">
      <c r="A2709" s="4" t="s">
        <v>3400</v>
      </c>
    </row>
    <row r="2710" spans="1:1" x14ac:dyDescent="0.25">
      <c r="A2710" s="4" t="s">
        <v>3401</v>
      </c>
    </row>
    <row r="2711" spans="1:1" x14ac:dyDescent="0.25">
      <c r="A2711" s="4" t="s">
        <v>3402</v>
      </c>
    </row>
    <row r="2712" spans="1:1" x14ac:dyDescent="0.25">
      <c r="A2712" s="4" t="s">
        <v>3403</v>
      </c>
    </row>
    <row r="2713" spans="1:1" x14ac:dyDescent="0.25">
      <c r="A2713" s="4" t="s">
        <v>3404</v>
      </c>
    </row>
    <row r="2714" spans="1:1" x14ac:dyDescent="0.25">
      <c r="A2714" s="4" t="s">
        <v>3405</v>
      </c>
    </row>
    <row r="2715" spans="1:1" x14ac:dyDescent="0.25">
      <c r="A2715" s="4" t="s">
        <v>3406</v>
      </c>
    </row>
    <row r="2716" spans="1:1" x14ac:dyDescent="0.25">
      <c r="A2716" s="4" t="s">
        <v>3407</v>
      </c>
    </row>
    <row r="2717" spans="1:1" x14ac:dyDescent="0.25">
      <c r="A2717" s="4" t="s">
        <v>3408</v>
      </c>
    </row>
    <row r="2718" spans="1:1" x14ac:dyDescent="0.25">
      <c r="A2718" s="4" t="s">
        <v>3409</v>
      </c>
    </row>
    <row r="2719" spans="1:1" x14ac:dyDescent="0.25">
      <c r="A2719" s="4" t="s">
        <v>3410</v>
      </c>
    </row>
    <row r="2720" spans="1:1" x14ac:dyDescent="0.25">
      <c r="A2720" s="4" t="s">
        <v>3411</v>
      </c>
    </row>
    <row r="2721" spans="1:1" x14ac:dyDescent="0.25">
      <c r="A2721" s="4" t="s">
        <v>3412</v>
      </c>
    </row>
    <row r="2722" spans="1:1" x14ac:dyDescent="0.25">
      <c r="A2722" s="4" t="s">
        <v>3413</v>
      </c>
    </row>
    <row r="2723" spans="1:1" x14ac:dyDescent="0.25">
      <c r="A2723" s="4" t="s">
        <v>3414</v>
      </c>
    </row>
    <row r="2724" spans="1:1" x14ac:dyDescent="0.25">
      <c r="A2724" s="4" t="s">
        <v>3415</v>
      </c>
    </row>
    <row r="2725" spans="1:1" x14ac:dyDescent="0.25">
      <c r="A2725" s="4" t="s">
        <v>3416</v>
      </c>
    </row>
    <row r="2726" spans="1:1" x14ac:dyDescent="0.25">
      <c r="A2726" s="4" t="s">
        <v>3417</v>
      </c>
    </row>
    <row r="2727" spans="1:1" x14ac:dyDescent="0.25">
      <c r="A2727" s="4" t="s">
        <v>3418</v>
      </c>
    </row>
    <row r="2728" spans="1:1" x14ac:dyDescent="0.25">
      <c r="A2728" s="4" t="s">
        <v>3419</v>
      </c>
    </row>
    <row r="2729" spans="1:1" x14ac:dyDescent="0.25">
      <c r="A2729" s="4" t="s">
        <v>3420</v>
      </c>
    </row>
    <row r="2730" spans="1:1" x14ac:dyDescent="0.25">
      <c r="A2730" s="4" t="s">
        <v>3421</v>
      </c>
    </row>
    <row r="2731" spans="1:1" x14ac:dyDescent="0.25">
      <c r="A2731" s="4" t="s">
        <v>3422</v>
      </c>
    </row>
    <row r="2732" spans="1:1" x14ac:dyDescent="0.25">
      <c r="A2732" s="4" t="s">
        <v>3423</v>
      </c>
    </row>
    <row r="2733" spans="1:1" x14ac:dyDescent="0.25">
      <c r="A2733" s="4" t="s">
        <v>3424</v>
      </c>
    </row>
    <row r="2734" spans="1:1" x14ac:dyDescent="0.25">
      <c r="A2734" s="4" t="s">
        <v>3425</v>
      </c>
    </row>
    <row r="2735" spans="1:1" x14ac:dyDescent="0.25">
      <c r="A2735" s="4" t="s">
        <v>3426</v>
      </c>
    </row>
    <row r="2736" spans="1:1" x14ac:dyDescent="0.25">
      <c r="A2736" s="4" t="s">
        <v>3427</v>
      </c>
    </row>
    <row r="2737" spans="1:1" x14ac:dyDescent="0.25">
      <c r="A2737" s="4" t="s">
        <v>3428</v>
      </c>
    </row>
    <row r="2738" spans="1:1" x14ac:dyDescent="0.25">
      <c r="A2738" s="4" t="s">
        <v>3429</v>
      </c>
    </row>
    <row r="2739" spans="1:1" x14ac:dyDescent="0.25">
      <c r="A2739" s="4" t="s">
        <v>3430</v>
      </c>
    </row>
    <row r="2740" spans="1:1" x14ac:dyDescent="0.25">
      <c r="A2740" s="4" t="s">
        <v>3431</v>
      </c>
    </row>
    <row r="2741" spans="1:1" x14ac:dyDescent="0.25">
      <c r="A2741" s="4" t="s">
        <v>3432</v>
      </c>
    </row>
    <row r="2742" spans="1:1" x14ac:dyDescent="0.25">
      <c r="A2742" s="4" t="s">
        <v>3433</v>
      </c>
    </row>
    <row r="2743" spans="1:1" x14ac:dyDescent="0.25">
      <c r="A2743" s="4" t="s">
        <v>3434</v>
      </c>
    </row>
    <row r="2744" spans="1:1" x14ac:dyDescent="0.25">
      <c r="A2744" s="4" t="s">
        <v>3435</v>
      </c>
    </row>
    <row r="2745" spans="1:1" x14ac:dyDescent="0.25">
      <c r="A2745" s="4" t="s">
        <v>3436</v>
      </c>
    </row>
    <row r="2746" spans="1:1" x14ac:dyDescent="0.25">
      <c r="A2746" s="4" t="s">
        <v>3437</v>
      </c>
    </row>
    <row r="2747" spans="1:1" x14ac:dyDescent="0.25">
      <c r="A2747" s="4" t="s">
        <v>3438</v>
      </c>
    </row>
    <row r="2748" spans="1:1" x14ac:dyDescent="0.25">
      <c r="A2748" s="4" t="s">
        <v>3439</v>
      </c>
    </row>
    <row r="2749" spans="1:1" x14ac:dyDescent="0.25">
      <c r="A2749" s="4" t="s">
        <v>3440</v>
      </c>
    </row>
    <row r="2750" spans="1:1" x14ac:dyDescent="0.25">
      <c r="A2750" s="4" t="s">
        <v>3441</v>
      </c>
    </row>
    <row r="2751" spans="1:1" x14ac:dyDescent="0.25">
      <c r="A2751" s="4" t="s">
        <v>3442</v>
      </c>
    </row>
    <row r="2752" spans="1:1" x14ac:dyDescent="0.25">
      <c r="A2752" s="4" t="s">
        <v>3443</v>
      </c>
    </row>
    <row r="2753" spans="1:1" x14ac:dyDescent="0.25">
      <c r="A2753" s="4" t="s">
        <v>3444</v>
      </c>
    </row>
    <row r="2754" spans="1:1" x14ac:dyDescent="0.25">
      <c r="A2754" s="4" t="s">
        <v>3445</v>
      </c>
    </row>
    <row r="2755" spans="1:1" x14ac:dyDescent="0.25">
      <c r="A2755" s="4" t="s">
        <v>3446</v>
      </c>
    </row>
    <row r="2756" spans="1:1" x14ac:dyDescent="0.25">
      <c r="A2756" s="4" t="s">
        <v>3447</v>
      </c>
    </row>
    <row r="2757" spans="1:1" x14ac:dyDescent="0.25">
      <c r="A2757" s="4" t="s">
        <v>3448</v>
      </c>
    </row>
    <row r="2758" spans="1:1" x14ac:dyDescent="0.25">
      <c r="A2758" s="4" t="s">
        <v>3449</v>
      </c>
    </row>
    <row r="2759" spans="1:1" x14ac:dyDescent="0.25">
      <c r="A2759" s="4" t="s">
        <v>3450</v>
      </c>
    </row>
    <row r="2760" spans="1:1" x14ac:dyDescent="0.25">
      <c r="A2760" s="4" t="s">
        <v>3451</v>
      </c>
    </row>
    <row r="2761" spans="1:1" x14ac:dyDescent="0.25">
      <c r="A2761" s="4" t="s">
        <v>3452</v>
      </c>
    </row>
    <row r="2762" spans="1:1" x14ac:dyDescent="0.25">
      <c r="A2762" s="4" t="s">
        <v>3453</v>
      </c>
    </row>
    <row r="2763" spans="1:1" x14ac:dyDescent="0.25">
      <c r="A2763" s="4" t="s">
        <v>3454</v>
      </c>
    </row>
    <row r="2764" spans="1:1" x14ac:dyDescent="0.25">
      <c r="A2764" s="4" t="s">
        <v>3455</v>
      </c>
    </row>
    <row r="2765" spans="1:1" x14ac:dyDescent="0.25">
      <c r="A2765" s="4" t="s">
        <v>3456</v>
      </c>
    </row>
    <row r="2766" spans="1:1" x14ac:dyDescent="0.25">
      <c r="A2766" s="4" t="s">
        <v>3457</v>
      </c>
    </row>
    <row r="2767" spans="1:1" x14ac:dyDescent="0.25">
      <c r="A2767" s="4" t="s">
        <v>3458</v>
      </c>
    </row>
    <row r="2768" spans="1:1" x14ac:dyDescent="0.25">
      <c r="A2768" s="4" t="s">
        <v>3459</v>
      </c>
    </row>
    <row r="2769" spans="1:1" x14ac:dyDescent="0.25">
      <c r="A2769" s="4" t="s">
        <v>3460</v>
      </c>
    </row>
    <row r="2770" spans="1:1" x14ac:dyDescent="0.25">
      <c r="A2770" s="4" t="s">
        <v>3461</v>
      </c>
    </row>
    <row r="2771" spans="1:1" x14ac:dyDescent="0.25">
      <c r="A2771" s="4" t="s">
        <v>3462</v>
      </c>
    </row>
    <row r="2772" spans="1:1" x14ac:dyDescent="0.25">
      <c r="A2772" s="4" t="s">
        <v>3463</v>
      </c>
    </row>
    <row r="2773" spans="1:1" x14ac:dyDescent="0.25">
      <c r="A2773" s="4" t="s">
        <v>3464</v>
      </c>
    </row>
    <row r="2774" spans="1:1" x14ac:dyDescent="0.25">
      <c r="A2774" s="4" t="s">
        <v>3465</v>
      </c>
    </row>
    <row r="2775" spans="1:1" x14ac:dyDescent="0.25">
      <c r="A2775" s="4" t="s">
        <v>3466</v>
      </c>
    </row>
    <row r="2776" spans="1:1" x14ac:dyDescent="0.25">
      <c r="A2776" s="4" t="s">
        <v>3467</v>
      </c>
    </row>
    <row r="2777" spans="1:1" x14ac:dyDescent="0.25">
      <c r="A2777" s="4" t="s">
        <v>3468</v>
      </c>
    </row>
    <row r="2778" spans="1:1" x14ac:dyDescent="0.25">
      <c r="A2778" s="4" t="s">
        <v>3469</v>
      </c>
    </row>
    <row r="2779" spans="1:1" x14ac:dyDescent="0.25">
      <c r="A2779" s="4" t="s">
        <v>3470</v>
      </c>
    </row>
    <row r="2780" spans="1:1" x14ac:dyDescent="0.25">
      <c r="A2780" s="4" t="s">
        <v>3471</v>
      </c>
    </row>
    <row r="2781" spans="1:1" x14ac:dyDescent="0.25">
      <c r="A2781" s="4" t="s">
        <v>3472</v>
      </c>
    </row>
    <row r="2782" spans="1:1" x14ac:dyDescent="0.25">
      <c r="A2782" s="4" t="s">
        <v>3473</v>
      </c>
    </row>
    <row r="2783" spans="1:1" x14ac:dyDescent="0.25">
      <c r="A2783" s="4" t="s">
        <v>3474</v>
      </c>
    </row>
    <row r="2784" spans="1:1" x14ac:dyDescent="0.25">
      <c r="A2784" s="4" t="s">
        <v>3475</v>
      </c>
    </row>
    <row r="2785" spans="1:1" x14ac:dyDescent="0.25">
      <c r="A2785" s="4" t="s">
        <v>3476</v>
      </c>
    </row>
    <row r="2786" spans="1:1" x14ac:dyDescent="0.25">
      <c r="A2786" s="4" t="s">
        <v>3477</v>
      </c>
    </row>
    <row r="2787" spans="1:1" x14ac:dyDescent="0.25">
      <c r="A2787" s="4" t="s">
        <v>3478</v>
      </c>
    </row>
    <row r="2788" spans="1:1" x14ac:dyDescent="0.25">
      <c r="A2788" s="4" t="s">
        <v>3479</v>
      </c>
    </row>
    <row r="2789" spans="1:1" x14ac:dyDescent="0.25">
      <c r="A2789" s="4" t="s">
        <v>3480</v>
      </c>
    </row>
    <row r="2790" spans="1:1" x14ac:dyDescent="0.25">
      <c r="A2790" s="4" t="s">
        <v>3481</v>
      </c>
    </row>
    <row r="2791" spans="1:1" x14ac:dyDescent="0.25">
      <c r="A2791" s="4" t="s">
        <v>3482</v>
      </c>
    </row>
    <row r="2792" spans="1:1" x14ac:dyDescent="0.25">
      <c r="A2792" s="4" t="s">
        <v>3483</v>
      </c>
    </row>
    <row r="2793" spans="1:1" x14ac:dyDescent="0.25">
      <c r="A2793" s="4" t="s">
        <v>3484</v>
      </c>
    </row>
    <row r="2794" spans="1:1" x14ac:dyDescent="0.25">
      <c r="A2794" s="4" t="s">
        <v>3485</v>
      </c>
    </row>
    <row r="2795" spans="1:1" x14ac:dyDescent="0.25">
      <c r="A2795" s="4" t="s">
        <v>3486</v>
      </c>
    </row>
    <row r="2796" spans="1:1" x14ac:dyDescent="0.25">
      <c r="A2796" s="4" t="s">
        <v>3487</v>
      </c>
    </row>
    <row r="2797" spans="1:1" x14ac:dyDescent="0.25">
      <c r="A2797" s="4" t="s">
        <v>3488</v>
      </c>
    </row>
    <row r="2798" spans="1:1" x14ac:dyDescent="0.25">
      <c r="A2798" s="4" t="s">
        <v>3489</v>
      </c>
    </row>
    <row r="2799" spans="1:1" x14ac:dyDescent="0.25">
      <c r="A2799" s="4" t="s">
        <v>3490</v>
      </c>
    </row>
    <row r="2800" spans="1:1" x14ac:dyDescent="0.25">
      <c r="A2800" s="4" t="s">
        <v>3491</v>
      </c>
    </row>
    <row r="2801" spans="1:1" x14ac:dyDescent="0.25">
      <c r="A2801" s="4" t="s">
        <v>3492</v>
      </c>
    </row>
    <row r="2802" spans="1:1" x14ac:dyDescent="0.25">
      <c r="A2802" s="4" t="s">
        <v>3493</v>
      </c>
    </row>
    <row r="2803" spans="1:1" x14ac:dyDescent="0.25">
      <c r="A2803" s="4" t="s">
        <v>3494</v>
      </c>
    </row>
    <row r="2804" spans="1:1" x14ac:dyDescent="0.25">
      <c r="A2804" s="4" t="s">
        <v>3495</v>
      </c>
    </row>
    <row r="2805" spans="1:1" x14ac:dyDescent="0.25">
      <c r="A2805" s="4" t="s">
        <v>3496</v>
      </c>
    </row>
    <row r="2806" spans="1:1" x14ac:dyDescent="0.25">
      <c r="A2806" s="4" t="s">
        <v>3497</v>
      </c>
    </row>
    <row r="2807" spans="1:1" x14ac:dyDescent="0.25">
      <c r="A2807" s="4" t="s">
        <v>3498</v>
      </c>
    </row>
    <row r="2808" spans="1:1" x14ac:dyDescent="0.25">
      <c r="A2808" s="4" t="s">
        <v>3499</v>
      </c>
    </row>
    <row r="2809" spans="1:1" x14ac:dyDescent="0.25">
      <c r="A2809" s="4" t="s">
        <v>3500</v>
      </c>
    </row>
    <row r="2810" spans="1:1" x14ac:dyDescent="0.25">
      <c r="A2810" s="4" t="s">
        <v>3501</v>
      </c>
    </row>
    <row r="2811" spans="1:1" x14ac:dyDescent="0.25">
      <c r="A2811" s="4" t="s">
        <v>3502</v>
      </c>
    </row>
    <row r="2812" spans="1:1" x14ac:dyDescent="0.25">
      <c r="A2812" s="4" t="s">
        <v>3503</v>
      </c>
    </row>
    <row r="2813" spans="1:1" x14ac:dyDescent="0.25">
      <c r="A2813" s="4" t="s">
        <v>3504</v>
      </c>
    </row>
    <row r="2814" spans="1:1" x14ac:dyDescent="0.25">
      <c r="A2814" s="4" t="s">
        <v>3505</v>
      </c>
    </row>
    <row r="2815" spans="1:1" x14ac:dyDescent="0.25">
      <c r="A2815" s="4" t="s">
        <v>3506</v>
      </c>
    </row>
    <row r="2816" spans="1:1" x14ac:dyDescent="0.25">
      <c r="A2816" s="4" t="s">
        <v>3507</v>
      </c>
    </row>
    <row r="2817" spans="1:1" x14ac:dyDescent="0.25">
      <c r="A2817" s="4" t="s">
        <v>3508</v>
      </c>
    </row>
    <row r="2818" spans="1:1" x14ac:dyDescent="0.25">
      <c r="A2818" s="4" t="s">
        <v>3509</v>
      </c>
    </row>
    <row r="2819" spans="1:1" x14ac:dyDescent="0.25">
      <c r="A2819" s="4" t="s">
        <v>3510</v>
      </c>
    </row>
    <row r="2820" spans="1:1" x14ac:dyDescent="0.25">
      <c r="A2820" s="4" t="s">
        <v>3511</v>
      </c>
    </row>
    <row r="2821" spans="1:1" x14ac:dyDescent="0.25">
      <c r="A2821" s="4" t="s">
        <v>3512</v>
      </c>
    </row>
    <row r="2822" spans="1:1" x14ac:dyDescent="0.25">
      <c r="A2822" s="4" t="s">
        <v>3513</v>
      </c>
    </row>
    <row r="2823" spans="1:1" x14ac:dyDescent="0.25">
      <c r="A2823" s="4" t="s">
        <v>3514</v>
      </c>
    </row>
    <row r="2824" spans="1:1" x14ac:dyDescent="0.25">
      <c r="A2824" s="4" t="s">
        <v>3515</v>
      </c>
    </row>
    <row r="2825" spans="1:1" x14ac:dyDescent="0.25">
      <c r="A2825" s="4" t="s">
        <v>3516</v>
      </c>
    </row>
    <row r="2826" spans="1:1" x14ac:dyDescent="0.25">
      <c r="A2826" s="4" t="s">
        <v>8490</v>
      </c>
    </row>
    <row r="2827" spans="1:1" x14ac:dyDescent="0.25">
      <c r="A2827" s="4" t="s">
        <v>3517</v>
      </c>
    </row>
    <row r="2828" spans="1:1" x14ac:dyDescent="0.25">
      <c r="A2828" s="4" t="s">
        <v>3518</v>
      </c>
    </row>
    <row r="2829" spans="1:1" x14ac:dyDescent="0.25">
      <c r="A2829" s="4" t="s">
        <v>3519</v>
      </c>
    </row>
    <row r="2830" spans="1:1" x14ac:dyDescent="0.25">
      <c r="A2830" s="4" t="s">
        <v>3520</v>
      </c>
    </row>
    <row r="2831" spans="1:1" x14ac:dyDescent="0.25">
      <c r="A2831" s="4" t="s">
        <v>3521</v>
      </c>
    </row>
    <row r="2832" spans="1:1" x14ac:dyDescent="0.25">
      <c r="A2832" s="4" t="s">
        <v>3522</v>
      </c>
    </row>
    <row r="2833" spans="1:1" x14ac:dyDescent="0.25">
      <c r="A2833" s="4" t="s">
        <v>3523</v>
      </c>
    </row>
    <row r="2834" spans="1:1" x14ac:dyDescent="0.25">
      <c r="A2834" s="4" t="s">
        <v>3524</v>
      </c>
    </row>
    <row r="2835" spans="1:1" x14ac:dyDescent="0.25">
      <c r="A2835" s="4" t="s">
        <v>3525</v>
      </c>
    </row>
    <row r="2836" spans="1:1" x14ac:dyDescent="0.25">
      <c r="A2836" s="4" t="s">
        <v>3526</v>
      </c>
    </row>
    <row r="2837" spans="1:1" x14ac:dyDescent="0.25">
      <c r="A2837" s="4" t="s">
        <v>3527</v>
      </c>
    </row>
    <row r="2838" spans="1:1" x14ac:dyDescent="0.25">
      <c r="A2838" s="4" t="s">
        <v>3528</v>
      </c>
    </row>
    <row r="2839" spans="1:1" x14ac:dyDescent="0.25">
      <c r="A2839" s="4" t="s">
        <v>3529</v>
      </c>
    </row>
    <row r="2840" spans="1:1" x14ac:dyDescent="0.25">
      <c r="A2840" s="4" t="s">
        <v>3530</v>
      </c>
    </row>
    <row r="2841" spans="1:1" x14ac:dyDescent="0.25">
      <c r="A2841" s="4" t="s">
        <v>3531</v>
      </c>
    </row>
    <row r="2842" spans="1:1" x14ac:dyDescent="0.25">
      <c r="A2842" s="4" t="s">
        <v>3532</v>
      </c>
    </row>
    <row r="2843" spans="1:1" x14ac:dyDescent="0.25">
      <c r="A2843" s="4" t="s">
        <v>3533</v>
      </c>
    </row>
    <row r="2844" spans="1:1" x14ac:dyDescent="0.25">
      <c r="A2844" s="4" t="s">
        <v>3534</v>
      </c>
    </row>
    <row r="2845" spans="1:1" x14ac:dyDescent="0.25">
      <c r="A2845" s="4" t="s">
        <v>3535</v>
      </c>
    </row>
    <row r="2846" spans="1:1" x14ac:dyDescent="0.25">
      <c r="A2846" s="4" t="s">
        <v>3536</v>
      </c>
    </row>
    <row r="2847" spans="1:1" x14ac:dyDescent="0.25">
      <c r="A2847" s="4" t="s">
        <v>8491</v>
      </c>
    </row>
    <row r="2848" spans="1:1" x14ac:dyDescent="0.25">
      <c r="A2848" s="4" t="s">
        <v>3537</v>
      </c>
    </row>
    <row r="2849" spans="1:1" x14ac:dyDescent="0.25">
      <c r="A2849" s="4" t="s">
        <v>3538</v>
      </c>
    </row>
    <row r="2850" spans="1:1" x14ac:dyDescent="0.25">
      <c r="A2850" s="4" t="s">
        <v>3539</v>
      </c>
    </row>
    <row r="2851" spans="1:1" x14ac:dyDescent="0.25">
      <c r="A2851" s="4" t="s">
        <v>3540</v>
      </c>
    </row>
    <row r="2852" spans="1:1" x14ac:dyDescent="0.25">
      <c r="A2852" s="4" t="s">
        <v>3541</v>
      </c>
    </row>
    <row r="2853" spans="1:1" x14ac:dyDescent="0.25">
      <c r="A2853" s="4" t="s">
        <v>3542</v>
      </c>
    </row>
    <row r="2854" spans="1:1" x14ac:dyDescent="0.25">
      <c r="A2854" s="4" t="s">
        <v>3543</v>
      </c>
    </row>
    <row r="2855" spans="1:1" x14ac:dyDescent="0.25">
      <c r="A2855" s="4" t="s">
        <v>3544</v>
      </c>
    </row>
    <row r="2856" spans="1:1" x14ac:dyDescent="0.25">
      <c r="A2856" s="4" t="s">
        <v>3545</v>
      </c>
    </row>
    <row r="2857" spans="1:1" x14ac:dyDescent="0.25">
      <c r="A2857" s="4" t="s">
        <v>3546</v>
      </c>
    </row>
    <row r="2858" spans="1:1" x14ac:dyDescent="0.25">
      <c r="A2858" s="4" t="s">
        <v>3547</v>
      </c>
    </row>
    <row r="2859" spans="1:1" x14ac:dyDescent="0.25">
      <c r="A2859" s="4" t="s">
        <v>3548</v>
      </c>
    </row>
    <row r="2860" spans="1:1" x14ac:dyDescent="0.25">
      <c r="A2860" s="4" t="s">
        <v>3549</v>
      </c>
    </row>
    <row r="2861" spans="1:1" x14ac:dyDescent="0.25">
      <c r="A2861" s="4" t="s">
        <v>3550</v>
      </c>
    </row>
    <row r="2862" spans="1:1" x14ac:dyDescent="0.25">
      <c r="A2862" s="4" t="s">
        <v>3551</v>
      </c>
    </row>
    <row r="2863" spans="1:1" x14ac:dyDescent="0.25">
      <c r="A2863" s="4" t="s">
        <v>8492</v>
      </c>
    </row>
    <row r="2864" spans="1:1" x14ac:dyDescent="0.25">
      <c r="A2864" s="4" t="s">
        <v>3552</v>
      </c>
    </row>
    <row r="2865" spans="1:1" x14ac:dyDescent="0.25">
      <c r="A2865" s="4" t="s">
        <v>3553</v>
      </c>
    </row>
    <row r="2866" spans="1:1" x14ac:dyDescent="0.25">
      <c r="A2866" s="4" t="s">
        <v>3554</v>
      </c>
    </row>
    <row r="2867" spans="1:1" x14ac:dyDescent="0.25">
      <c r="A2867" s="4" t="s">
        <v>3555</v>
      </c>
    </row>
    <row r="2868" spans="1:1" x14ac:dyDescent="0.25">
      <c r="A2868" s="4" t="s">
        <v>3556</v>
      </c>
    </row>
    <row r="2869" spans="1:1" x14ac:dyDescent="0.25">
      <c r="A2869" s="4" t="s">
        <v>3557</v>
      </c>
    </row>
    <row r="2870" spans="1:1" x14ac:dyDescent="0.25">
      <c r="A2870" s="4" t="s">
        <v>3558</v>
      </c>
    </row>
    <row r="2871" spans="1:1" x14ac:dyDescent="0.25">
      <c r="A2871" s="4" t="s">
        <v>3559</v>
      </c>
    </row>
    <row r="2872" spans="1:1" x14ac:dyDescent="0.25">
      <c r="A2872" s="4" t="s">
        <v>3560</v>
      </c>
    </row>
    <row r="2873" spans="1:1" x14ac:dyDescent="0.25">
      <c r="A2873" s="4" t="s">
        <v>3561</v>
      </c>
    </row>
    <row r="2874" spans="1:1" x14ac:dyDescent="0.25">
      <c r="A2874" s="4" t="s">
        <v>3562</v>
      </c>
    </row>
    <row r="2875" spans="1:1" x14ac:dyDescent="0.25">
      <c r="A2875" s="4" t="s">
        <v>3563</v>
      </c>
    </row>
    <row r="2876" spans="1:1" x14ac:dyDescent="0.25">
      <c r="A2876" s="4" t="s">
        <v>3564</v>
      </c>
    </row>
    <row r="2877" spans="1:1" x14ac:dyDescent="0.25">
      <c r="A2877" s="4" t="s">
        <v>3565</v>
      </c>
    </row>
    <row r="2878" spans="1:1" x14ac:dyDescent="0.25">
      <c r="A2878" s="4" t="s">
        <v>3566</v>
      </c>
    </row>
    <row r="2879" spans="1:1" x14ac:dyDescent="0.25">
      <c r="A2879" s="4" t="s">
        <v>3567</v>
      </c>
    </row>
    <row r="2880" spans="1:1" x14ac:dyDescent="0.25">
      <c r="A2880" s="4" t="s">
        <v>3568</v>
      </c>
    </row>
    <row r="2881" spans="1:1" x14ac:dyDescent="0.25">
      <c r="A2881" s="4" t="s">
        <v>3569</v>
      </c>
    </row>
    <row r="2882" spans="1:1" x14ac:dyDescent="0.25">
      <c r="A2882" s="4" t="s">
        <v>3570</v>
      </c>
    </row>
    <row r="2883" spans="1:1" x14ac:dyDescent="0.25">
      <c r="A2883" s="4" t="s">
        <v>3571</v>
      </c>
    </row>
    <row r="2884" spans="1:1" x14ac:dyDescent="0.25">
      <c r="A2884" s="4" t="s">
        <v>3572</v>
      </c>
    </row>
    <row r="2885" spans="1:1" x14ac:dyDescent="0.25">
      <c r="A2885" s="4" t="s">
        <v>3573</v>
      </c>
    </row>
    <row r="2886" spans="1:1" x14ac:dyDescent="0.25">
      <c r="A2886" s="4" t="s">
        <v>3574</v>
      </c>
    </row>
    <row r="2887" spans="1:1" x14ac:dyDescent="0.25">
      <c r="A2887" s="4" t="s">
        <v>3575</v>
      </c>
    </row>
    <row r="2888" spans="1:1" x14ac:dyDescent="0.25">
      <c r="A2888" s="4" t="s">
        <v>3576</v>
      </c>
    </row>
    <row r="2889" spans="1:1" x14ac:dyDescent="0.25">
      <c r="A2889" s="4" t="s">
        <v>3577</v>
      </c>
    </row>
    <row r="2890" spans="1:1" x14ac:dyDescent="0.25">
      <c r="A2890" s="4" t="s">
        <v>3578</v>
      </c>
    </row>
    <row r="2891" spans="1:1" x14ac:dyDescent="0.25">
      <c r="A2891" s="4" t="s">
        <v>3579</v>
      </c>
    </row>
    <row r="2892" spans="1:1" x14ac:dyDescent="0.25">
      <c r="A2892" s="4" t="s">
        <v>3580</v>
      </c>
    </row>
    <row r="2893" spans="1:1" x14ac:dyDescent="0.25">
      <c r="A2893" s="4" t="s">
        <v>3581</v>
      </c>
    </row>
    <row r="2894" spans="1:1" x14ac:dyDescent="0.25">
      <c r="A2894" s="4" t="s">
        <v>3582</v>
      </c>
    </row>
    <row r="2895" spans="1:1" x14ac:dyDescent="0.25">
      <c r="A2895" s="4" t="s">
        <v>3583</v>
      </c>
    </row>
    <row r="2896" spans="1:1" x14ac:dyDescent="0.25">
      <c r="A2896" s="4" t="s">
        <v>3584</v>
      </c>
    </row>
    <row r="2897" spans="1:1" x14ac:dyDescent="0.25">
      <c r="A2897" s="4" t="s">
        <v>3585</v>
      </c>
    </row>
    <row r="2898" spans="1:1" x14ac:dyDescent="0.25">
      <c r="A2898" s="4" t="s">
        <v>8493</v>
      </c>
    </row>
    <row r="2899" spans="1:1" x14ac:dyDescent="0.25">
      <c r="A2899" s="4" t="s">
        <v>3586</v>
      </c>
    </row>
    <row r="2900" spans="1:1" x14ac:dyDescent="0.25">
      <c r="A2900" s="4" t="s">
        <v>3587</v>
      </c>
    </row>
    <row r="2901" spans="1:1" x14ac:dyDescent="0.25">
      <c r="A2901" s="4" t="s">
        <v>3588</v>
      </c>
    </row>
    <row r="2902" spans="1:1" x14ac:dyDescent="0.25">
      <c r="A2902" s="4" t="s">
        <v>3589</v>
      </c>
    </row>
    <row r="2903" spans="1:1" x14ac:dyDescent="0.25">
      <c r="A2903" s="4" t="s">
        <v>3590</v>
      </c>
    </row>
    <row r="2904" spans="1:1" x14ac:dyDescent="0.25">
      <c r="A2904" s="4" t="s">
        <v>3591</v>
      </c>
    </row>
    <row r="2905" spans="1:1" x14ac:dyDescent="0.25">
      <c r="A2905" s="4" t="s">
        <v>3592</v>
      </c>
    </row>
    <row r="2906" spans="1:1" x14ac:dyDescent="0.25">
      <c r="A2906" s="4" t="s">
        <v>3593</v>
      </c>
    </row>
    <row r="2907" spans="1:1" x14ac:dyDescent="0.25">
      <c r="A2907" s="4" t="s">
        <v>3594</v>
      </c>
    </row>
    <row r="2908" spans="1:1" x14ac:dyDescent="0.25">
      <c r="A2908" s="4" t="s">
        <v>3595</v>
      </c>
    </row>
    <row r="2909" spans="1:1" x14ac:dyDescent="0.25">
      <c r="A2909" s="4" t="s">
        <v>3596</v>
      </c>
    </row>
    <row r="2910" spans="1:1" x14ac:dyDescent="0.25">
      <c r="A2910" s="4" t="s">
        <v>3597</v>
      </c>
    </row>
    <row r="2911" spans="1:1" x14ac:dyDescent="0.25">
      <c r="A2911" s="4" t="s">
        <v>3598</v>
      </c>
    </row>
    <row r="2912" spans="1:1" x14ac:dyDescent="0.25">
      <c r="A2912" s="4" t="s">
        <v>3599</v>
      </c>
    </row>
    <row r="2913" spans="1:1" x14ac:dyDescent="0.25">
      <c r="A2913" s="4" t="s">
        <v>3600</v>
      </c>
    </row>
    <row r="2914" spans="1:1" x14ac:dyDescent="0.25">
      <c r="A2914" s="4" t="s">
        <v>3601</v>
      </c>
    </row>
    <row r="2915" spans="1:1" x14ac:dyDescent="0.25">
      <c r="A2915" s="4" t="s">
        <v>3602</v>
      </c>
    </row>
    <row r="2916" spans="1:1" x14ac:dyDescent="0.25">
      <c r="A2916" s="4" t="s">
        <v>3603</v>
      </c>
    </row>
    <row r="2917" spans="1:1" x14ac:dyDescent="0.25">
      <c r="A2917" s="4" t="s">
        <v>3604</v>
      </c>
    </row>
    <row r="2918" spans="1:1" x14ac:dyDescent="0.25">
      <c r="A2918" s="4" t="s">
        <v>3605</v>
      </c>
    </row>
    <row r="2919" spans="1:1" x14ac:dyDescent="0.25">
      <c r="A2919" s="4" t="s">
        <v>3606</v>
      </c>
    </row>
    <row r="2920" spans="1:1" x14ac:dyDescent="0.25">
      <c r="A2920" s="4" t="s">
        <v>3607</v>
      </c>
    </row>
    <row r="2921" spans="1:1" x14ac:dyDescent="0.25">
      <c r="A2921" s="4" t="s">
        <v>3608</v>
      </c>
    </row>
    <row r="2922" spans="1:1" x14ac:dyDescent="0.25">
      <c r="A2922" s="4" t="s">
        <v>3609</v>
      </c>
    </row>
    <row r="2923" spans="1:1" x14ac:dyDescent="0.25">
      <c r="A2923" s="4" t="s">
        <v>3610</v>
      </c>
    </row>
    <row r="2924" spans="1:1" x14ac:dyDescent="0.25">
      <c r="A2924" s="4" t="s">
        <v>3611</v>
      </c>
    </row>
    <row r="2925" spans="1:1" x14ac:dyDescent="0.25">
      <c r="A2925" s="4" t="s">
        <v>3612</v>
      </c>
    </row>
    <row r="2926" spans="1:1" x14ac:dyDescent="0.25">
      <c r="A2926" s="4" t="s">
        <v>3613</v>
      </c>
    </row>
    <row r="2927" spans="1:1" x14ac:dyDescent="0.25">
      <c r="A2927" s="4" t="s">
        <v>3614</v>
      </c>
    </row>
    <row r="2928" spans="1:1" x14ac:dyDescent="0.25">
      <c r="A2928" s="4" t="s">
        <v>3615</v>
      </c>
    </row>
    <row r="2929" spans="1:1" x14ac:dyDescent="0.25">
      <c r="A2929" s="4" t="s">
        <v>3616</v>
      </c>
    </row>
    <row r="2930" spans="1:1" x14ac:dyDescent="0.25">
      <c r="A2930" s="4" t="s">
        <v>3617</v>
      </c>
    </row>
    <row r="2931" spans="1:1" x14ac:dyDescent="0.25">
      <c r="A2931" s="4" t="s">
        <v>3618</v>
      </c>
    </row>
    <row r="2932" spans="1:1" x14ac:dyDescent="0.25">
      <c r="A2932" s="4" t="s">
        <v>3619</v>
      </c>
    </row>
    <row r="2933" spans="1:1" x14ac:dyDescent="0.25">
      <c r="A2933" s="4" t="s">
        <v>3620</v>
      </c>
    </row>
    <row r="2934" spans="1:1" x14ac:dyDescent="0.25">
      <c r="A2934" s="4" t="s">
        <v>3621</v>
      </c>
    </row>
    <row r="2935" spans="1:1" x14ac:dyDescent="0.25">
      <c r="A2935" s="4" t="s">
        <v>3622</v>
      </c>
    </row>
    <row r="2936" spans="1:1" x14ac:dyDescent="0.25">
      <c r="A2936" s="4" t="s">
        <v>3623</v>
      </c>
    </row>
    <row r="2937" spans="1:1" x14ac:dyDescent="0.25">
      <c r="A2937" s="4" t="s">
        <v>3624</v>
      </c>
    </row>
    <row r="2938" spans="1:1" x14ac:dyDescent="0.25">
      <c r="A2938" s="4" t="s">
        <v>3625</v>
      </c>
    </row>
    <row r="2939" spans="1:1" x14ac:dyDescent="0.25">
      <c r="A2939" s="4" t="s">
        <v>3626</v>
      </c>
    </row>
    <row r="2940" spans="1:1" x14ac:dyDescent="0.25">
      <c r="A2940" s="4" t="s">
        <v>3627</v>
      </c>
    </row>
    <row r="2941" spans="1:1" x14ac:dyDescent="0.25">
      <c r="A2941" s="4" t="s">
        <v>3628</v>
      </c>
    </row>
    <row r="2942" spans="1:1" x14ac:dyDescent="0.25">
      <c r="A2942" s="4" t="s">
        <v>3629</v>
      </c>
    </row>
    <row r="2943" spans="1:1" x14ac:dyDescent="0.25">
      <c r="A2943" s="4" t="s">
        <v>3630</v>
      </c>
    </row>
    <row r="2944" spans="1:1" x14ac:dyDescent="0.25">
      <c r="A2944" s="4" t="s">
        <v>3631</v>
      </c>
    </row>
    <row r="2945" spans="1:1" x14ac:dyDescent="0.25">
      <c r="A2945" s="4" t="s">
        <v>3632</v>
      </c>
    </row>
    <row r="2946" spans="1:1" x14ac:dyDescent="0.25">
      <c r="A2946" s="4" t="s">
        <v>3633</v>
      </c>
    </row>
    <row r="2947" spans="1:1" x14ac:dyDescent="0.25">
      <c r="A2947" s="4" t="s">
        <v>3634</v>
      </c>
    </row>
    <row r="2948" spans="1:1" x14ac:dyDescent="0.25">
      <c r="A2948" s="4" t="s">
        <v>3635</v>
      </c>
    </row>
    <row r="2949" spans="1:1" x14ac:dyDescent="0.25">
      <c r="A2949" s="4" t="s">
        <v>3636</v>
      </c>
    </row>
    <row r="2950" spans="1:1" x14ac:dyDescent="0.25">
      <c r="A2950" s="4" t="s">
        <v>3637</v>
      </c>
    </row>
    <row r="2951" spans="1:1" x14ac:dyDescent="0.25">
      <c r="A2951" s="4" t="s">
        <v>3638</v>
      </c>
    </row>
    <row r="2952" spans="1:1" x14ac:dyDescent="0.25">
      <c r="A2952" s="4" t="s">
        <v>3639</v>
      </c>
    </row>
    <row r="2953" spans="1:1" x14ac:dyDescent="0.25">
      <c r="A2953" s="4" t="s">
        <v>3640</v>
      </c>
    </row>
    <row r="2954" spans="1:1" x14ac:dyDescent="0.25">
      <c r="A2954" s="4" t="s">
        <v>3641</v>
      </c>
    </row>
    <row r="2955" spans="1:1" x14ac:dyDescent="0.25">
      <c r="A2955" s="4" t="s">
        <v>3642</v>
      </c>
    </row>
    <row r="2956" spans="1:1" x14ac:dyDescent="0.25">
      <c r="A2956" s="4" t="s">
        <v>3643</v>
      </c>
    </row>
    <row r="2957" spans="1:1" x14ac:dyDescent="0.25">
      <c r="A2957" s="4" t="s">
        <v>3644</v>
      </c>
    </row>
    <row r="2958" spans="1:1" x14ac:dyDescent="0.25">
      <c r="A2958" s="4" t="s">
        <v>3645</v>
      </c>
    </row>
    <row r="2959" spans="1:1" x14ac:dyDescent="0.25">
      <c r="A2959" s="4" t="s">
        <v>3646</v>
      </c>
    </row>
    <row r="2960" spans="1:1" x14ac:dyDescent="0.25">
      <c r="A2960" s="4" t="s">
        <v>3647</v>
      </c>
    </row>
    <row r="2961" spans="1:1" x14ac:dyDescent="0.25">
      <c r="A2961" s="4" t="s">
        <v>3648</v>
      </c>
    </row>
    <row r="2962" spans="1:1" x14ac:dyDescent="0.25">
      <c r="A2962" s="4" t="s">
        <v>3649</v>
      </c>
    </row>
    <row r="2963" spans="1:1" x14ac:dyDescent="0.25">
      <c r="A2963" s="4" t="s">
        <v>3650</v>
      </c>
    </row>
    <row r="2964" spans="1:1" x14ac:dyDescent="0.25">
      <c r="A2964" s="4" t="s">
        <v>3651</v>
      </c>
    </row>
    <row r="2965" spans="1:1" x14ac:dyDescent="0.25">
      <c r="A2965" s="4" t="s">
        <v>3652</v>
      </c>
    </row>
    <row r="2966" spans="1:1" x14ac:dyDescent="0.25">
      <c r="A2966" s="4" t="s">
        <v>3653</v>
      </c>
    </row>
    <row r="2967" spans="1:1" x14ac:dyDescent="0.25">
      <c r="A2967" s="4" t="s">
        <v>3654</v>
      </c>
    </row>
    <row r="2968" spans="1:1" x14ac:dyDescent="0.25">
      <c r="A2968" s="4" t="s">
        <v>3655</v>
      </c>
    </row>
    <row r="2969" spans="1:1" x14ac:dyDescent="0.25">
      <c r="A2969" s="4" t="s">
        <v>3656</v>
      </c>
    </row>
    <row r="2970" spans="1:1" x14ac:dyDescent="0.25">
      <c r="A2970" s="4" t="s">
        <v>3657</v>
      </c>
    </row>
    <row r="2971" spans="1:1" x14ac:dyDescent="0.25">
      <c r="A2971" s="4" t="s">
        <v>3658</v>
      </c>
    </row>
    <row r="2972" spans="1:1" x14ac:dyDescent="0.25">
      <c r="A2972" s="4" t="s">
        <v>3659</v>
      </c>
    </row>
    <row r="2973" spans="1:1" x14ac:dyDescent="0.25">
      <c r="A2973" s="4" t="s">
        <v>3660</v>
      </c>
    </row>
    <row r="2974" spans="1:1" x14ac:dyDescent="0.25">
      <c r="A2974" s="4" t="s">
        <v>3661</v>
      </c>
    </row>
    <row r="2975" spans="1:1" x14ac:dyDescent="0.25">
      <c r="A2975" s="4" t="s">
        <v>3662</v>
      </c>
    </row>
    <row r="2976" spans="1:1" x14ac:dyDescent="0.25">
      <c r="A2976" s="4" t="s">
        <v>3663</v>
      </c>
    </row>
    <row r="2977" spans="1:1" x14ac:dyDescent="0.25">
      <c r="A2977" s="4" t="s">
        <v>3664</v>
      </c>
    </row>
    <row r="2978" spans="1:1" x14ac:dyDescent="0.25">
      <c r="A2978" s="4" t="s">
        <v>3665</v>
      </c>
    </row>
    <row r="2979" spans="1:1" x14ac:dyDescent="0.25">
      <c r="A2979" s="4" t="s">
        <v>3666</v>
      </c>
    </row>
    <row r="2980" spans="1:1" x14ac:dyDescent="0.25">
      <c r="A2980" s="4" t="s">
        <v>3667</v>
      </c>
    </row>
    <row r="2981" spans="1:1" x14ac:dyDescent="0.25">
      <c r="A2981" s="4" t="s">
        <v>3668</v>
      </c>
    </row>
    <row r="2982" spans="1:1" x14ac:dyDescent="0.25">
      <c r="A2982" s="4" t="s">
        <v>3669</v>
      </c>
    </row>
    <row r="2983" spans="1:1" x14ac:dyDescent="0.25">
      <c r="A2983" s="4" t="s">
        <v>3670</v>
      </c>
    </row>
    <row r="2984" spans="1:1" x14ac:dyDescent="0.25">
      <c r="A2984" s="4" t="s">
        <v>3671</v>
      </c>
    </row>
    <row r="2985" spans="1:1" x14ac:dyDescent="0.25">
      <c r="A2985" s="4" t="s">
        <v>3672</v>
      </c>
    </row>
    <row r="2986" spans="1:1" x14ac:dyDescent="0.25">
      <c r="A2986" s="4" t="s">
        <v>3673</v>
      </c>
    </row>
    <row r="2987" spans="1:1" x14ac:dyDescent="0.25">
      <c r="A2987" s="4" t="s">
        <v>3674</v>
      </c>
    </row>
    <row r="2988" spans="1:1" x14ac:dyDescent="0.25">
      <c r="A2988" s="4" t="s">
        <v>3675</v>
      </c>
    </row>
    <row r="2989" spans="1:1" x14ac:dyDescent="0.25">
      <c r="A2989" s="4" t="s">
        <v>3676</v>
      </c>
    </row>
    <row r="2990" spans="1:1" x14ac:dyDescent="0.25">
      <c r="A2990" s="4" t="s">
        <v>3677</v>
      </c>
    </row>
    <row r="2991" spans="1:1" x14ac:dyDescent="0.25">
      <c r="A2991" s="4" t="s">
        <v>3678</v>
      </c>
    </row>
    <row r="2992" spans="1:1" x14ac:dyDescent="0.25">
      <c r="A2992" s="4" t="s">
        <v>3679</v>
      </c>
    </row>
    <row r="2993" spans="1:1" x14ac:dyDescent="0.25">
      <c r="A2993" s="4" t="s">
        <v>3680</v>
      </c>
    </row>
    <row r="2994" spans="1:1" x14ac:dyDescent="0.25">
      <c r="A2994" s="4" t="s">
        <v>3681</v>
      </c>
    </row>
    <row r="2995" spans="1:1" x14ac:dyDescent="0.25">
      <c r="A2995" s="4" t="s">
        <v>3682</v>
      </c>
    </row>
    <row r="2996" spans="1:1" x14ac:dyDescent="0.25">
      <c r="A2996" s="4" t="s">
        <v>3683</v>
      </c>
    </row>
    <row r="2997" spans="1:1" x14ac:dyDescent="0.25">
      <c r="A2997" s="4" t="s">
        <v>3684</v>
      </c>
    </row>
    <row r="2998" spans="1:1" x14ac:dyDescent="0.25">
      <c r="A2998" s="4" t="s">
        <v>3685</v>
      </c>
    </row>
    <row r="2999" spans="1:1" x14ac:dyDescent="0.25">
      <c r="A2999" s="4" t="s">
        <v>3686</v>
      </c>
    </row>
    <row r="3000" spans="1:1" x14ac:dyDescent="0.25">
      <c r="A3000" s="4" t="s">
        <v>3687</v>
      </c>
    </row>
    <row r="3001" spans="1:1" x14ac:dyDescent="0.25">
      <c r="A3001" s="4" t="s">
        <v>3688</v>
      </c>
    </row>
    <row r="3002" spans="1:1" x14ac:dyDescent="0.25">
      <c r="A3002" s="4" t="s">
        <v>3689</v>
      </c>
    </row>
    <row r="3003" spans="1:1" x14ac:dyDescent="0.25">
      <c r="A3003" s="4" t="s">
        <v>3690</v>
      </c>
    </row>
    <row r="3004" spans="1:1" x14ac:dyDescent="0.25">
      <c r="A3004" s="4" t="s">
        <v>3691</v>
      </c>
    </row>
    <row r="3005" spans="1:1" x14ac:dyDescent="0.25">
      <c r="A3005" s="4" t="s">
        <v>3692</v>
      </c>
    </row>
    <row r="3006" spans="1:1" x14ac:dyDescent="0.25">
      <c r="A3006" s="4" t="s">
        <v>3693</v>
      </c>
    </row>
    <row r="3007" spans="1:1" x14ac:dyDescent="0.25">
      <c r="A3007" s="4" t="s">
        <v>3694</v>
      </c>
    </row>
    <row r="3008" spans="1:1" x14ac:dyDescent="0.25">
      <c r="A3008" s="4" t="s">
        <v>3695</v>
      </c>
    </row>
    <row r="3009" spans="1:1" x14ac:dyDescent="0.25">
      <c r="A3009" s="4" t="s">
        <v>3696</v>
      </c>
    </row>
    <row r="3010" spans="1:1" x14ac:dyDescent="0.25">
      <c r="A3010" s="4" t="s">
        <v>3697</v>
      </c>
    </row>
    <row r="3011" spans="1:1" x14ac:dyDescent="0.25">
      <c r="A3011" s="4" t="s">
        <v>3698</v>
      </c>
    </row>
    <row r="3012" spans="1:1" x14ac:dyDescent="0.25">
      <c r="A3012" s="4" t="s">
        <v>3699</v>
      </c>
    </row>
    <row r="3013" spans="1:1" x14ac:dyDescent="0.25">
      <c r="A3013" s="4" t="s">
        <v>3700</v>
      </c>
    </row>
    <row r="3014" spans="1:1" x14ac:dyDescent="0.25">
      <c r="A3014" s="4" t="s">
        <v>3701</v>
      </c>
    </row>
    <row r="3015" spans="1:1" x14ac:dyDescent="0.25">
      <c r="A3015" s="4" t="s">
        <v>3702</v>
      </c>
    </row>
    <row r="3016" spans="1:1" x14ac:dyDescent="0.25">
      <c r="A3016" s="4" t="s">
        <v>3703</v>
      </c>
    </row>
    <row r="3017" spans="1:1" x14ac:dyDescent="0.25">
      <c r="A3017" s="4" t="s">
        <v>3704</v>
      </c>
    </row>
    <row r="3018" spans="1:1" x14ac:dyDescent="0.25">
      <c r="A3018" s="4" t="s">
        <v>3705</v>
      </c>
    </row>
    <row r="3019" spans="1:1" x14ac:dyDescent="0.25">
      <c r="A3019" s="4" t="s">
        <v>3706</v>
      </c>
    </row>
    <row r="3020" spans="1:1" x14ac:dyDescent="0.25">
      <c r="A3020" s="4" t="s">
        <v>3707</v>
      </c>
    </row>
    <row r="3021" spans="1:1" x14ac:dyDescent="0.25">
      <c r="A3021" s="4" t="s">
        <v>3708</v>
      </c>
    </row>
    <row r="3022" spans="1:1" x14ac:dyDescent="0.25">
      <c r="A3022" s="4" t="s">
        <v>3709</v>
      </c>
    </row>
    <row r="3023" spans="1:1" x14ac:dyDescent="0.25">
      <c r="A3023" s="4" t="s">
        <v>3710</v>
      </c>
    </row>
    <row r="3024" spans="1:1" x14ac:dyDescent="0.25">
      <c r="A3024" s="4" t="s">
        <v>3711</v>
      </c>
    </row>
    <row r="3025" spans="1:1" x14ac:dyDescent="0.25">
      <c r="A3025" s="4" t="s">
        <v>3712</v>
      </c>
    </row>
    <row r="3026" spans="1:1" x14ac:dyDescent="0.25">
      <c r="A3026" s="4" t="s">
        <v>3713</v>
      </c>
    </row>
    <row r="3027" spans="1:1" x14ac:dyDescent="0.25">
      <c r="A3027" s="4" t="s">
        <v>3714</v>
      </c>
    </row>
    <row r="3028" spans="1:1" x14ac:dyDescent="0.25">
      <c r="A3028" s="4" t="s">
        <v>3715</v>
      </c>
    </row>
    <row r="3029" spans="1:1" x14ac:dyDescent="0.25">
      <c r="A3029" s="4" t="s">
        <v>3716</v>
      </c>
    </row>
    <row r="3030" spans="1:1" x14ac:dyDescent="0.25">
      <c r="A3030" s="4" t="s">
        <v>3717</v>
      </c>
    </row>
    <row r="3031" spans="1:1" x14ac:dyDescent="0.25">
      <c r="A3031" s="4" t="s">
        <v>3718</v>
      </c>
    </row>
    <row r="3032" spans="1:1" x14ac:dyDescent="0.25">
      <c r="A3032" s="4" t="s">
        <v>3719</v>
      </c>
    </row>
    <row r="3033" spans="1:1" x14ac:dyDescent="0.25">
      <c r="A3033" s="4" t="s">
        <v>3720</v>
      </c>
    </row>
    <row r="3034" spans="1:1" x14ac:dyDescent="0.25">
      <c r="A3034" s="4" t="s">
        <v>8494</v>
      </c>
    </row>
    <row r="3035" spans="1:1" x14ac:dyDescent="0.25">
      <c r="A3035" s="4" t="s">
        <v>8495</v>
      </c>
    </row>
    <row r="3036" spans="1:1" x14ac:dyDescent="0.25">
      <c r="A3036" s="4" t="s">
        <v>3721</v>
      </c>
    </row>
    <row r="3037" spans="1:1" x14ac:dyDescent="0.25">
      <c r="A3037" s="4" t="s">
        <v>3722</v>
      </c>
    </row>
    <row r="3038" spans="1:1" x14ac:dyDescent="0.25">
      <c r="A3038" s="4" t="s">
        <v>3723</v>
      </c>
    </row>
    <row r="3039" spans="1:1" x14ac:dyDescent="0.25">
      <c r="A3039" s="4" t="s">
        <v>3724</v>
      </c>
    </row>
    <row r="3040" spans="1:1" x14ac:dyDescent="0.25">
      <c r="A3040" s="4" t="s">
        <v>3725</v>
      </c>
    </row>
    <row r="3041" spans="1:1" x14ac:dyDescent="0.25">
      <c r="A3041" s="4" t="s">
        <v>3726</v>
      </c>
    </row>
    <row r="3042" spans="1:1" x14ac:dyDescent="0.25">
      <c r="A3042" s="4" t="s">
        <v>3727</v>
      </c>
    </row>
    <row r="3043" spans="1:1" x14ac:dyDescent="0.25">
      <c r="A3043" s="4" t="s">
        <v>3728</v>
      </c>
    </row>
    <row r="3044" spans="1:1" x14ac:dyDescent="0.25">
      <c r="A3044" s="4" t="s">
        <v>3729</v>
      </c>
    </row>
    <row r="3045" spans="1:1" x14ac:dyDescent="0.25">
      <c r="A3045" s="4" t="s">
        <v>3730</v>
      </c>
    </row>
    <row r="3046" spans="1:1" x14ac:dyDescent="0.25">
      <c r="A3046" s="4" t="s">
        <v>3731</v>
      </c>
    </row>
    <row r="3047" spans="1:1" x14ac:dyDescent="0.25">
      <c r="A3047" s="4" t="s">
        <v>3732</v>
      </c>
    </row>
    <row r="3048" spans="1:1" x14ac:dyDescent="0.25">
      <c r="A3048" s="4" t="s">
        <v>3733</v>
      </c>
    </row>
    <row r="3049" spans="1:1" x14ac:dyDescent="0.25">
      <c r="A3049" s="4" t="s">
        <v>3734</v>
      </c>
    </row>
    <row r="3050" spans="1:1" x14ac:dyDescent="0.25">
      <c r="A3050" s="4" t="s">
        <v>3735</v>
      </c>
    </row>
    <row r="3051" spans="1:1" x14ac:dyDescent="0.25">
      <c r="A3051" s="4" t="s">
        <v>8496</v>
      </c>
    </row>
    <row r="3052" spans="1:1" x14ac:dyDescent="0.25">
      <c r="A3052" s="4" t="s">
        <v>3736</v>
      </c>
    </row>
    <row r="3053" spans="1:1" x14ac:dyDescent="0.25">
      <c r="A3053" s="4" t="s">
        <v>3737</v>
      </c>
    </row>
    <row r="3054" spans="1:1" x14ac:dyDescent="0.25">
      <c r="A3054" s="4" t="s">
        <v>3738</v>
      </c>
    </row>
    <row r="3055" spans="1:1" x14ac:dyDescent="0.25">
      <c r="A3055" s="4" t="s">
        <v>3739</v>
      </c>
    </row>
    <row r="3056" spans="1:1" x14ac:dyDescent="0.25">
      <c r="A3056" s="4" t="s">
        <v>3740</v>
      </c>
    </row>
    <row r="3057" spans="1:1" x14ac:dyDescent="0.25">
      <c r="A3057" s="4" t="s">
        <v>3741</v>
      </c>
    </row>
    <row r="3058" spans="1:1" x14ac:dyDescent="0.25">
      <c r="A3058" s="4" t="s">
        <v>3742</v>
      </c>
    </row>
    <row r="3059" spans="1:1" x14ac:dyDescent="0.25">
      <c r="A3059" s="4" t="s">
        <v>3743</v>
      </c>
    </row>
    <row r="3060" spans="1:1" x14ac:dyDescent="0.25">
      <c r="A3060" s="4" t="s">
        <v>3744</v>
      </c>
    </row>
    <row r="3061" spans="1:1" x14ac:dyDescent="0.25">
      <c r="A3061" s="4" t="s">
        <v>3745</v>
      </c>
    </row>
    <row r="3062" spans="1:1" x14ac:dyDescent="0.25">
      <c r="A3062" s="4" t="s">
        <v>3746</v>
      </c>
    </row>
    <row r="3063" spans="1:1" x14ac:dyDescent="0.25">
      <c r="A3063" s="4" t="s">
        <v>3747</v>
      </c>
    </row>
    <row r="3064" spans="1:1" x14ac:dyDescent="0.25">
      <c r="A3064" s="4" t="s">
        <v>3748</v>
      </c>
    </row>
    <row r="3065" spans="1:1" x14ac:dyDescent="0.25">
      <c r="A3065" s="4" t="s">
        <v>3749</v>
      </c>
    </row>
    <row r="3066" spans="1:1" x14ac:dyDescent="0.25">
      <c r="A3066" s="4" t="s">
        <v>3750</v>
      </c>
    </row>
    <row r="3067" spans="1:1" x14ac:dyDescent="0.25">
      <c r="A3067" s="4" t="s">
        <v>3751</v>
      </c>
    </row>
    <row r="3068" spans="1:1" x14ac:dyDescent="0.25">
      <c r="A3068" s="4" t="s">
        <v>3752</v>
      </c>
    </row>
    <row r="3069" spans="1:1" x14ac:dyDescent="0.25">
      <c r="A3069" s="4" t="s">
        <v>3753</v>
      </c>
    </row>
    <row r="3070" spans="1:1" x14ac:dyDescent="0.25">
      <c r="A3070" s="4" t="s">
        <v>3754</v>
      </c>
    </row>
    <row r="3071" spans="1:1" x14ac:dyDescent="0.25">
      <c r="A3071" s="4" t="s">
        <v>3755</v>
      </c>
    </row>
    <row r="3072" spans="1:1" x14ac:dyDescent="0.25">
      <c r="A3072" s="4" t="s">
        <v>3756</v>
      </c>
    </row>
    <row r="3073" spans="1:1" x14ac:dyDescent="0.25">
      <c r="A3073" s="4" t="s">
        <v>3757</v>
      </c>
    </row>
    <row r="3074" spans="1:1" x14ac:dyDescent="0.25">
      <c r="A3074" s="4" t="s">
        <v>3758</v>
      </c>
    </row>
    <row r="3075" spans="1:1" x14ac:dyDescent="0.25">
      <c r="A3075" s="4" t="s">
        <v>3759</v>
      </c>
    </row>
    <row r="3076" spans="1:1" x14ac:dyDescent="0.25">
      <c r="A3076" s="4" t="s">
        <v>3760</v>
      </c>
    </row>
    <row r="3077" spans="1:1" x14ac:dyDescent="0.25">
      <c r="A3077" s="4" t="s">
        <v>3761</v>
      </c>
    </row>
    <row r="3078" spans="1:1" x14ac:dyDescent="0.25">
      <c r="A3078" s="4" t="s">
        <v>3762</v>
      </c>
    </row>
    <row r="3079" spans="1:1" x14ac:dyDescent="0.25">
      <c r="A3079" s="4" t="s">
        <v>3763</v>
      </c>
    </row>
    <row r="3080" spans="1:1" x14ac:dyDescent="0.25">
      <c r="A3080" s="4" t="s">
        <v>3764</v>
      </c>
    </row>
    <row r="3081" spans="1:1" x14ac:dyDescent="0.25">
      <c r="A3081" s="4" t="s">
        <v>3765</v>
      </c>
    </row>
    <row r="3082" spans="1:1" x14ac:dyDescent="0.25">
      <c r="A3082" s="4" t="s">
        <v>3766</v>
      </c>
    </row>
    <row r="3083" spans="1:1" x14ac:dyDescent="0.25">
      <c r="A3083" s="4" t="s">
        <v>3767</v>
      </c>
    </row>
    <row r="3084" spans="1:1" x14ac:dyDescent="0.25">
      <c r="A3084" s="4" t="s">
        <v>3768</v>
      </c>
    </row>
    <row r="3085" spans="1:1" x14ac:dyDescent="0.25">
      <c r="A3085" s="4" t="s">
        <v>3769</v>
      </c>
    </row>
    <row r="3086" spans="1:1" x14ac:dyDescent="0.25">
      <c r="A3086" s="4" t="s">
        <v>3770</v>
      </c>
    </row>
    <row r="3087" spans="1:1" x14ac:dyDescent="0.25">
      <c r="A3087" s="4" t="s">
        <v>3771</v>
      </c>
    </row>
    <row r="3088" spans="1:1" x14ac:dyDescent="0.25">
      <c r="A3088" s="4" t="s">
        <v>3772</v>
      </c>
    </row>
    <row r="3089" spans="1:1" x14ac:dyDescent="0.25">
      <c r="A3089" s="4" t="s">
        <v>3773</v>
      </c>
    </row>
    <row r="3090" spans="1:1" x14ac:dyDescent="0.25">
      <c r="A3090" s="4" t="s">
        <v>3774</v>
      </c>
    </row>
    <row r="3091" spans="1:1" x14ac:dyDescent="0.25">
      <c r="A3091" s="4" t="s">
        <v>3775</v>
      </c>
    </row>
    <row r="3092" spans="1:1" x14ac:dyDescent="0.25">
      <c r="A3092" s="4" t="s">
        <v>3776</v>
      </c>
    </row>
    <row r="3093" spans="1:1" x14ac:dyDescent="0.25">
      <c r="A3093" s="4" t="s">
        <v>3777</v>
      </c>
    </row>
    <row r="3094" spans="1:1" x14ac:dyDescent="0.25">
      <c r="A3094" s="4" t="s">
        <v>3778</v>
      </c>
    </row>
    <row r="3095" spans="1:1" x14ac:dyDescent="0.25">
      <c r="A3095" s="4" t="s">
        <v>3779</v>
      </c>
    </row>
    <row r="3096" spans="1:1" x14ac:dyDescent="0.25">
      <c r="A3096" s="4" t="s">
        <v>3780</v>
      </c>
    </row>
    <row r="3097" spans="1:1" x14ac:dyDescent="0.25">
      <c r="A3097" s="4" t="s">
        <v>3781</v>
      </c>
    </row>
    <row r="3098" spans="1:1" x14ac:dyDescent="0.25">
      <c r="A3098" s="4" t="s">
        <v>3782</v>
      </c>
    </row>
    <row r="3099" spans="1:1" x14ac:dyDescent="0.25">
      <c r="A3099" s="4" t="s">
        <v>3783</v>
      </c>
    </row>
    <row r="3100" spans="1:1" x14ac:dyDescent="0.25">
      <c r="A3100" s="4" t="s">
        <v>3784</v>
      </c>
    </row>
    <row r="3101" spans="1:1" x14ac:dyDescent="0.25">
      <c r="A3101" s="4" t="s">
        <v>3785</v>
      </c>
    </row>
    <row r="3102" spans="1:1" x14ac:dyDescent="0.25">
      <c r="A3102" s="4" t="s">
        <v>3786</v>
      </c>
    </row>
    <row r="3103" spans="1:1" x14ac:dyDescent="0.25">
      <c r="A3103" s="4" t="s">
        <v>3787</v>
      </c>
    </row>
    <row r="3104" spans="1:1" x14ac:dyDescent="0.25">
      <c r="A3104" s="4" t="s">
        <v>3788</v>
      </c>
    </row>
    <row r="3105" spans="1:1" x14ac:dyDescent="0.25">
      <c r="A3105" s="4" t="s">
        <v>3789</v>
      </c>
    </row>
    <row r="3106" spans="1:1" x14ac:dyDescent="0.25">
      <c r="A3106" s="4" t="s">
        <v>3790</v>
      </c>
    </row>
    <row r="3107" spans="1:1" x14ac:dyDescent="0.25">
      <c r="A3107" s="4" t="s">
        <v>3791</v>
      </c>
    </row>
    <row r="3108" spans="1:1" x14ac:dyDescent="0.25">
      <c r="A3108" s="4" t="s">
        <v>3792</v>
      </c>
    </row>
    <row r="3109" spans="1:1" x14ac:dyDescent="0.25">
      <c r="A3109" s="4" t="s">
        <v>3793</v>
      </c>
    </row>
    <row r="3110" spans="1:1" x14ac:dyDescent="0.25">
      <c r="A3110" s="4" t="s">
        <v>3794</v>
      </c>
    </row>
    <row r="3111" spans="1:1" x14ac:dyDescent="0.25">
      <c r="A3111" s="4" t="s">
        <v>3795</v>
      </c>
    </row>
    <row r="3112" spans="1:1" x14ac:dyDescent="0.25">
      <c r="A3112" s="4" t="s">
        <v>3796</v>
      </c>
    </row>
    <row r="3113" spans="1:1" x14ac:dyDescent="0.25">
      <c r="A3113" s="4" t="s">
        <v>3797</v>
      </c>
    </row>
    <row r="3114" spans="1:1" x14ac:dyDescent="0.25">
      <c r="A3114" s="4" t="s">
        <v>3798</v>
      </c>
    </row>
    <row r="3115" spans="1:1" x14ac:dyDescent="0.25">
      <c r="A3115" s="4" t="s">
        <v>3799</v>
      </c>
    </row>
    <row r="3116" spans="1:1" x14ac:dyDescent="0.25">
      <c r="A3116" s="4" t="s">
        <v>3800</v>
      </c>
    </row>
    <row r="3117" spans="1:1" x14ac:dyDescent="0.25">
      <c r="A3117" s="4" t="s">
        <v>3801</v>
      </c>
    </row>
    <row r="3118" spans="1:1" x14ac:dyDescent="0.25">
      <c r="A3118" s="4" t="s">
        <v>3802</v>
      </c>
    </row>
    <row r="3119" spans="1:1" x14ac:dyDescent="0.25">
      <c r="A3119" s="4" t="s">
        <v>3803</v>
      </c>
    </row>
    <row r="3120" spans="1:1" x14ac:dyDescent="0.25">
      <c r="A3120" s="4" t="s">
        <v>3804</v>
      </c>
    </row>
    <row r="3121" spans="1:1" x14ac:dyDescent="0.25">
      <c r="A3121" s="4" t="s">
        <v>3805</v>
      </c>
    </row>
    <row r="3122" spans="1:1" x14ac:dyDescent="0.25">
      <c r="A3122" s="4" t="s">
        <v>3806</v>
      </c>
    </row>
    <row r="3123" spans="1:1" x14ac:dyDescent="0.25">
      <c r="A3123" s="4" t="s">
        <v>3807</v>
      </c>
    </row>
    <row r="3124" spans="1:1" x14ac:dyDescent="0.25">
      <c r="A3124" s="4" t="s">
        <v>3808</v>
      </c>
    </row>
    <row r="3125" spans="1:1" x14ac:dyDescent="0.25">
      <c r="A3125" s="4" t="s">
        <v>3809</v>
      </c>
    </row>
    <row r="3126" spans="1:1" x14ac:dyDescent="0.25">
      <c r="A3126" s="4" t="s">
        <v>3810</v>
      </c>
    </row>
    <row r="3127" spans="1:1" x14ac:dyDescent="0.25">
      <c r="A3127" s="4" t="s">
        <v>3811</v>
      </c>
    </row>
    <row r="3128" spans="1:1" x14ac:dyDescent="0.25">
      <c r="A3128" s="4" t="s">
        <v>3812</v>
      </c>
    </row>
    <row r="3129" spans="1:1" x14ac:dyDescent="0.25">
      <c r="A3129" s="4" t="s">
        <v>3813</v>
      </c>
    </row>
    <row r="3130" spans="1:1" x14ac:dyDescent="0.25">
      <c r="A3130" s="4" t="s">
        <v>3814</v>
      </c>
    </row>
    <row r="3131" spans="1:1" x14ac:dyDescent="0.25">
      <c r="A3131" s="4" t="s">
        <v>8497</v>
      </c>
    </row>
    <row r="3132" spans="1:1" x14ac:dyDescent="0.25">
      <c r="A3132" s="4" t="s">
        <v>3815</v>
      </c>
    </row>
    <row r="3133" spans="1:1" x14ac:dyDescent="0.25">
      <c r="A3133" s="4" t="s">
        <v>3816</v>
      </c>
    </row>
    <row r="3134" spans="1:1" x14ac:dyDescent="0.25">
      <c r="A3134" s="4" t="s">
        <v>3817</v>
      </c>
    </row>
    <row r="3135" spans="1:1" x14ac:dyDescent="0.25">
      <c r="A3135" s="4" t="s">
        <v>3818</v>
      </c>
    </row>
    <row r="3136" spans="1:1" x14ac:dyDescent="0.25">
      <c r="A3136" s="4" t="s">
        <v>3819</v>
      </c>
    </row>
    <row r="3137" spans="1:1" x14ac:dyDescent="0.25">
      <c r="A3137" s="4" t="s">
        <v>3820</v>
      </c>
    </row>
    <row r="3138" spans="1:1" x14ac:dyDescent="0.25">
      <c r="A3138" s="4" t="s">
        <v>3821</v>
      </c>
    </row>
    <row r="3139" spans="1:1" x14ac:dyDescent="0.25">
      <c r="A3139" s="4" t="s">
        <v>3822</v>
      </c>
    </row>
    <row r="3140" spans="1:1" x14ac:dyDescent="0.25">
      <c r="A3140" s="4" t="s">
        <v>3823</v>
      </c>
    </row>
    <row r="3141" spans="1:1" x14ac:dyDescent="0.25">
      <c r="A3141" s="4" t="s">
        <v>3824</v>
      </c>
    </row>
    <row r="3142" spans="1:1" x14ac:dyDescent="0.25">
      <c r="A3142" s="4" t="s">
        <v>3825</v>
      </c>
    </row>
    <row r="3143" spans="1:1" x14ac:dyDescent="0.25">
      <c r="A3143" s="4" t="s">
        <v>3826</v>
      </c>
    </row>
    <row r="3144" spans="1:1" x14ac:dyDescent="0.25">
      <c r="A3144" s="4" t="s">
        <v>3827</v>
      </c>
    </row>
    <row r="3145" spans="1:1" x14ac:dyDescent="0.25">
      <c r="A3145" s="4" t="s">
        <v>3828</v>
      </c>
    </row>
    <row r="3146" spans="1:1" x14ac:dyDescent="0.25">
      <c r="A3146" s="4" t="s">
        <v>3829</v>
      </c>
    </row>
    <row r="3147" spans="1:1" x14ac:dyDescent="0.25">
      <c r="A3147" s="4" t="s">
        <v>3830</v>
      </c>
    </row>
    <row r="3148" spans="1:1" x14ac:dyDescent="0.25">
      <c r="A3148" s="4" t="s">
        <v>3831</v>
      </c>
    </row>
    <row r="3149" spans="1:1" x14ac:dyDescent="0.25">
      <c r="A3149" s="4" t="s">
        <v>3832</v>
      </c>
    </row>
    <row r="3150" spans="1:1" x14ac:dyDescent="0.25">
      <c r="A3150" s="4" t="s">
        <v>3833</v>
      </c>
    </row>
    <row r="3151" spans="1:1" x14ac:dyDescent="0.25">
      <c r="A3151" s="4" t="s">
        <v>3834</v>
      </c>
    </row>
    <row r="3152" spans="1:1" x14ac:dyDescent="0.25">
      <c r="A3152" s="4" t="s">
        <v>3835</v>
      </c>
    </row>
    <row r="3153" spans="1:1" x14ac:dyDescent="0.25">
      <c r="A3153" s="4" t="s">
        <v>3836</v>
      </c>
    </row>
    <row r="3154" spans="1:1" x14ac:dyDescent="0.25">
      <c r="A3154" s="4" t="s">
        <v>3837</v>
      </c>
    </row>
    <row r="3155" spans="1:1" x14ac:dyDescent="0.25">
      <c r="A3155" s="4" t="s">
        <v>3838</v>
      </c>
    </row>
    <row r="3156" spans="1:1" x14ac:dyDescent="0.25">
      <c r="A3156" s="4" t="s">
        <v>3839</v>
      </c>
    </row>
    <row r="3157" spans="1:1" x14ac:dyDescent="0.25">
      <c r="A3157" s="4" t="s">
        <v>3840</v>
      </c>
    </row>
    <row r="3158" spans="1:1" x14ac:dyDescent="0.25">
      <c r="A3158" s="4" t="s">
        <v>3841</v>
      </c>
    </row>
    <row r="3159" spans="1:1" x14ac:dyDescent="0.25">
      <c r="A3159" s="4" t="s">
        <v>3842</v>
      </c>
    </row>
    <row r="3160" spans="1:1" x14ac:dyDescent="0.25">
      <c r="A3160" s="4" t="s">
        <v>3843</v>
      </c>
    </row>
    <row r="3161" spans="1:1" x14ac:dyDescent="0.25">
      <c r="A3161" s="4" t="s">
        <v>3844</v>
      </c>
    </row>
    <row r="3162" spans="1:1" x14ac:dyDescent="0.25">
      <c r="A3162" s="4" t="s">
        <v>3845</v>
      </c>
    </row>
    <row r="3163" spans="1:1" x14ac:dyDescent="0.25">
      <c r="A3163" s="4" t="s">
        <v>3846</v>
      </c>
    </row>
    <row r="3164" spans="1:1" x14ac:dyDescent="0.25">
      <c r="A3164" s="4" t="s">
        <v>3847</v>
      </c>
    </row>
    <row r="3165" spans="1:1" x14ac:dyDescent="0.25">
      <c r="A3165" s="4" t="s">
        <v>3848</v>
      </c>
    </row>
    <row r="3166" spans="1:1" x14ac:dyDescent="0.25">
      <c r="A3166" s="4" t="s">
        <v>3849</v>
      </c>
    </row>
    <row r="3167" spans="1:1" x14ac:dyDescent="0.25">
      <c r="A3167" s="4" t="s">
        <v>3850</v>
      </c>
    </row>
    <row r="3168" spans="1:1" x14ac:dyDescent="0.25">
      <c r="A3168" s="4" t="s">
        <v>3851</v>
      </c>
    </row>
    <row r="3169" spans="1:1" x14ac:dyDescent="0.25">
      <c r="A3169" s="4" t="s">
        <v>3852</v>
      </c>
    </row>
    <row r="3170" spans="1:1" x14ac:dyDescent="0.25">
      <c r="A3170" s="4" t="s">
        <v>3853</v>
      </c>
    </row>
    <row r="3171" spans="1:1" x14ac:dyDescent="0.25">
      <c r="A3171" s="4" t="s">
        <v>3854</v>
      </c>
    </row>
    <row r="3172" spans="1:1" x14ac:dyDescent="0.25">
      <c r="A3172" s="4" t="s">
        <v>3855</v>
      </c>
    </row>
    <row r="3173" spans="1:1" x14ac:dyDescent="0.25">
      <c r="A3173" s="4" t="s">
        <v>3856</v>
      </c>
    </row>
    <row r="3174" spans="1:1" x14ac:dyDescent="0.25">
      <c r="A3174" s="4" t="s">
        <v>3857</v>
      </c>
    </row>
    <row r="3175" spans="1:1" x14ac:dyDescent="0.25">
      <c r="A3175" s="4" t="s">
        <v>3858</v>
      </c>
    </row>
    <row r="3176" spans="1:1" x14ac:dyDescent="0.25">
      <c r="A3176" s="4" t="s">
        <v>3859</v>
      </c>
    </row>
    <row r="3177" spans="1:1" x14ac:dyDescent="0.25">
      <c r="A3177" s="4" t="s">
        <v>3860</v>
      </c>
    </row>
    <row r="3178" spans="1:1" x14ac:dyDescent="0.25">
      <c r="A3178" s="4" t="s">
        <v>3861</v>
      </c>
    </row>
    <row r="3179" spans="1:1" x14ac:dyDescent="0.25">
      <c r="A3179" s="4" t="s">
        <v>3862</v>
      </c>
    </row>
    <row r="3180" spans="1:1" x14ac:dyDescent="0.25">
      <c r="A3180" s="4" t="s">
        <v>3863</v>
      </c>
    </row>
    <row r="3181" spans="1:1" x14ac:dyDescent="0.25">
      <c r="A3181" s="4" t="s">
        <v>3864</v>
      </c>
    </row>
    <row r="3182" spans="1:1" x14ac:dyDescent="0.25">
      <c r="A3182" s="4" t="s">
        <v>3865</v>
      </c>
    </row>
    <row r="3183" spans="1:1" x14ac:dyDescent="0.25">
      <c r="A3183" s="4" t="s">
        <v>3866</v>
      </c>
    </row>
    <row r="3184" spans="1:1" x14ac:dyDescent="0.25">
      <c r="A3184" s="4" t="s">
        <v>3867</v>
      </c>
    </row>
    <row r="3185" spans="1:1" x14ac:dyDescent="0.25">
      <c r="A3185" s="4" t="s">
        <v>3868</v>
      </c>
    </row>
    <row r="3186" spans="1:1" x14ac:dyDescent="0.25">
      <c r="A3186" s="4" t="s">
        <v>3869</v>
      </c>
    </row>
    <row r="3187" spans="1:1" x14ac:dyDescent="0.25">
      <c r="A3187" s="4" t="s">
        <v>3870</v>
      </c>
    </row>
    <row r="3188" spans="1:1" x14ac:dyDescent="0.25">
      <c r="A3188" s="4" t="s">
        <v>3871</v>
      </c>
    </row>
    <row r="3189" spans="1:1" x14ac:dyDescent="0.25">
      <c r="A3189" s="4" t="s">
        <v>3872</v>
      </c>
    </row>
    <row r="3190" spans="1:1" x14ac:dyDescent="0.25">
      <c r="A3190" s="4" t="s">
        <v>3873</v>
      </c>
    </row>
    <row r="3191" spans="1:1" x14ac:dyDescent="0.25">
      <c r="A3191" s="4" t="s">
        <v>3874</v>
      </c>
    </row>
    <row r="3192" spans="1:1" x14ac:dyDescent="0.25">
      <c r="A3192" s="4" t="s">
        <v>3875</v>
      </c>
    </row>
    <row r="3193" spans="1:1" x14ac:dyDescent="0.25">
      <c r="A3193" s="4" t="s">
        <v>3876</v>
      </c>
    </row>
    <row r="3194" spans="1:1" x14ac:dyDescent="0.25">
      <c r="A3194" s="4" t="s">
        <v>3877</v>
      </c>
    </row>
    <row r="3195" spans="1:1" x14ac:dyDescent="0.25">
      <c r="A3195" s="4" t="s">
        <v>3878</v>
      </c>
    </row>
    <row r="3196" spans="1:1" x14ac:dyDescent="0.25">
      <c r="A3196" s="4" t="s">
        <v>3879</v>
      </c>
    </row>
    <row r="3197" spans="1:1" x14ac:dyDescent="0.25">
      <c r="A3197" s="4" t="s">
        <v>3880</v>
      </c>
    </row>
    <row r="3198" spans="1:1" x14ac:dyDescent="0.25">
      <c r="A3198" s="4" t="s">
        <v>8498</v>
      </c>
    </row>
    <row r="3199" spans="1:1" x14ac:dyDescent="0.25">
      <c r="A3199" s="4" t="s">
        <v>3881</v>
      </c>
    </row>
    <row r="3200" spans="1:1" x14ac:dyDescent="0.25">
      <c r="A3200" s="4" t="s">
        <v>3882</v>
      </c>
    </row>
    <row r="3201" spans="1:1" x14ac:dyDescent="0.25">
      <c r="A3201" s="4" t="s">
        <v>3883</v>
      </c>
    </row>
    <row r="3202" spans="1:1" x14ac:dyDescent="0.25">
      <c r="A3202" s="4" t="s">
        <v>3884</v>
      </c>
    </row>
    <row r="3203" spans="1:1" x14ac:dyDescent="0.25">
      <c r="A3203" s="4" t="s">
        <v>3885</v>
      </c>
    </row>
    <row r="3204" spans="1:1" x14ac:dyDescent="0.25">
      <c r="A3204" s="4" t="s">
        <v>3886</v>
      </c>
    </row>
    <row r="3205" spans="1:1" x14ac:dyDescent="0.25">
      <c r="A3205" s="4" t="s">
        <v>3887</v>
      </c>
    </row>
    <row r="3206" spans="1:1" x14ac:dyDescent="0.25">
      <c r="A3206" s="4" t="s">
        <v>3888</v>
      </c>
    </row>
    <row r="3207" spans="1:1" x14ac:dyDescent="0.25">
      <c r="A3207" s="4" t="s">
        <v>3889</v>
      </c>
    </row>
    <row r="3208" spans="1:1" x14ac:dyDescent="0.25">
      <c r="A3208" s="4" t="s">
        <v>3890</v>
      </c>
    </row>
    <row r="3209" spans="1:1" x14ac:dyDescent="0.25">
      <c r="A3209" s="4" t="s">
        <v>3891</v>
      </c>
    </row>
    <row r="3210" spans="1:1" x14ac:dyDescent="0.25">
      <c r="A3210" s="4" t="s">
        <v>3892</v>
      </c>
    </row>
    <row r="3211" spans="1:1" x14ac:dyDescent="0.25">
      <c r="A3211" s="4" t="s">
        <v>3893</v>
      </c>
    </row>
    <row r="3212" spans="1:1" x14ac:dyDescent="0.25">
      <c r="A3212" s="4" t="s">
        <v>3894</v>
      </c>
    </row>
    <row r="3213" spans="1:1" x14ac:dyDescent="0.25">
      <c r="A3213" s="4" t="s">
        <v>3895</v>
      </c>
    </row>
    <row r="3214" spans="1:1" x14ac:dyDescent="0.25">
      <c r="A3214" s="4" t="s">
        <v>3896</v>
      </c>
    </row>
    <row r="3215" spans="1:1" x14ac:dyDescent="0.25">
      <c r="A3215" s="4" t="s">
        <v>3897</v>
      </c>
    </row>
    <row r="3216" spans="1:1" x14ac:dyDescent="0.25">
      <c r="A3216" s="4" t="s">
        <v>3898</v>
      </c>
    </row>
    <row r="3217" spans="1:1" x14ac:dyDescent="0.25">
      <c r="A3217" s="4" t="s">
        <v>3899</v>
      </c>
    </row>
    <row r="3218" spans="1:1" x14ac:dyDescent="0.25">
      <c r="A3218" s="4" t="s">
        <v>3900</v>
      </c>
    </row>
    <row r="3219" spans="1:1" x14ac:dyDescent="0.25">
      <c r="A3219" s="4" t="s">
        <v>3901</v>
      </c>
    </row>
    <row r="3220" spans="1:1" x14ac:dyDescent="0.25">
      <c r="A3220" s="4" t="s">
        <v>3902</v>
      </c>
    </row>
    <row r="3221" spans="1:1" x14ac:dyDescent="0.25">
      <c r="A3221" s="4" t="s">
        <v>3903</v>
      </c>
    </row>
    <row r="3222" spans="1:1" x14ac:dyDescent="0.25">
      <c r="A3222" s="4" t="s">
        <v>3904</v>
      </c>
    </row>
    <row r="3223" spans="1:1" x14ac:dyDescent="0.25">
      <c r="A3223" s="4" t="s">
        <v>3905</v>
      </c>
    </row>
    <row r="3224" spans="1:1" x14ac:dyDescent="0.25">
      <c r="A3224" s="4" t="s">
        <v>3906</v>
      </c>
    </row>
    <row r="3225" spans="1:1" x14ac:dyDescent="0.25">
      <c r="A3225" s="4" t="s">
        <v>3907</v>
      </c>
    </row>
    <row r="3226" spans="1:1" x14ac:dyDescent="0.25">
      <c r="A3226" s="4" t="s">
        <v>3908</v>
      </c>
    </row>
    <row r="3227" spans="1:1" x14ac:dyDescent="0.25">
      <c r="A3227" s="4" t="s">
        <v>3909</v>
      </c>
    </row>
    <row r="3228" spans="1:1" x14ac:dyDescent="0.25">
      <c r="A3228" s="4" t="s">
        <v>3910</v>
      </c>
    </row>
    <row r="3229" spans="1:1" x14ac:dyDescent="0.25">
      <c r="A3229" s="4" t="s">
        <v>3911</v>
      </c>
    </row>
    <row r="3230" spans="1:1" x14ac:dyDescent="0.25">
      <c r="A3230" s="4" t="s">
        <v>3912</v>
      </c>
    </row>
    <row r="3231" spans="1:1" x14ac:dyDescent="0.25">
      <c r="A3231" s="4" t="s">
        <v>3913</v>
      </c>
    </row>
    <row r="3232" spans="1:1" x14ac:dyDescent="0.25">
      <c r="A3232" s="4" t="s">
        <v>3914</v>
      </c>
    </row>
    <row r="3233" spans="1:1" x14ac:dyDescent="0.25">
      <c r="A3233" s="4" t="s">
        <v>3915</v>
      </c>
    </row>
    <row r="3234" spans="1:1" x14ac:dyDescent="0.25">
      <c r="A3234" s="4" t="s">
        <v>3916</v>
      </c>
    </row>
    <row r="3235" spans="1:1" x14ac:dyDescent="0.25">
      <c r="A3235" s="4" t="s">
        <v>3917</v>
      </c>
    </row>
    <row r="3236" spans="1:1" x14ac:dyDescent="0.25">
      <c r="A3236" s="4" t="s">
        <v>3918</v>
      </c>
    </row>
    <row r="3237" spans="1:1" x14ac:dyDescent="0.25">
      <c r="A3237" s="4" t="s">
        <v>3919</v>
      </c>
    </row>
    <row r="3238" spans="1:1" x14ac:dyDescent="0.25">
      <c r="A3238" s="4" t="s">
        <v>3920</v>
      </c>
    </row>
    <row r="3239" spans="1:1" x14ac:dyDescent="0.25">
      <c r="A3239" s="4" t="s">
        <v>3921</v>
      </c>
    </row>
    <row r="3240" spans="1:1" x14ac:dyDescent="0.25">
      <c r="A3240" s="4" t="s">
        <v>3922</v>
      </c>
    </row>
    <row r="3241" spans="1:1" x14ac:dyDescent="0.25">
      <c r="A3241" s="4" t="s">
        <v>3923</v>
      </c>
    </row>
    <row r="3242" spans="1:1" x14ac:dyDescent="0.25">
      <c r="A3242" s="4" t="s">
        <v>3924</v>
      </c>
    </row>
    <row r="3243" spans="1:1" x14ac:dyDescent="0.25">
      <c r="A3243" s="4" t="s">
        <v>3925</v>
      </c>
    </row>
    <row r="3244" spans="1:1" x14ac:dyDescent="0.25">
      <c r="A3244" s="4" t="s">
        <v>3926</v>
      </c>
    </row>
    <row r="3245" spans="1:1" x14ac:dyDescent="0.25">
      <c r="A3245" s="4" t="s">
        <v>3927</v>
      </c>
    </row>
    <row r="3246" spans="1:1" x14ac:dyDescent="0.25">
      <c r="A3246" s="4" t="s">
        <v>3928</v>
      </c>
    </row>
    <row r="3247" spans="1:1" x14ac:dyDescent="0.25">
      <c r="A3247" s="4" t="s">
        <v>3929</v>
      </c>
    </row>
    <row r="3248" spans="1:1" x14ac:dyDescent="0.25">
      <c r="A3248" s="4" t="s">
        <v>3930</v>
      </c>
    </row>
    <row r="3249" spans="1:1" x14ac:dyDescent="0.25">
      <c r="A3249" s="4" t="s">
        <v>3931</v>
      </c>
    </row>
    <row r="3250" spans="1:1" x14ac:dyDescent="0.25">
      <c r="A3250" s="4" t="s">
        <v>3932</v>
      </c>
    </row>
    <row r="3251" spans="1:1" x14ac:dyDescent="0.25">
      <c r="A3251" s="4" t="s">
        <v>3933</v>
      </c>
    </row>
    <row r="3252" spans="1:1" x14ac:dyDescent="0.25">
      <c r="A3252" s="4" t="s">
        <v>3934</v>
      </c>
    </row>
    <row r="3253" spans="1:1" x14ac:dyDescent="0.25">
      <c r="A3253" s="4" t="s">
        <v>3935</v>
      </c>
    </row>
    <row r="3254" spans="1:1" x14ac:dyDescent="0.25">
      <c r="A3254" s="4" t="s">
        <v>3936</v>
      </c>
    </row>
    <row r="3255" spans="1:1" x14ac:dyDescent="0.25">
      <c r="A3255" s="4" t="s">
        <v>3937</v>
      </c>
    </row>
    <row r="3256" spans="1:1" x14ac:dyDescent="0.25">
      <c r="A3256" s="4" t="s">
        <v>3938</v>
      </c>
    </row>
    <row r="3257" spans="1:1" x14ac:dyDescent="0.25">
      <c r="A3257" s="4" t="s">
        <v>3939</v>
      </c>
    </row>
    <row r="3258" spans="1:1" x14ac:dyDescent="0.25">
      <c r="A3258" s="4" t="s">
        <v>3940</v>
      </c>
    </row>
    <row r="3259" spans="1:1" x14ac:dyDescent="0.25">
      <c r="A3259" s="4" t="s">
        <v>3941</v>
      </c>
    </row>
    <row r="3260" spans="1:1" x14ac:dyDescent="0.25">
      <c r="A3260" s="4" t="s">
        <v>3942</v>
      </c>
    </row>
    <row r="3261" spans="1:1" x14ac:dyDescent="0.25">
      <c r="A3261" s="4" t="s">
        <v>3943</v>
      </c>
    </row>
    <row r="3262" spans="1:1" x14ac:dyDescent="0.25">
      <c r="A3262" s="4" t="s">
        <v>3944</v>
      </c>
    </row>
    <row r="3263" spans="1:1" x14ac:dyDescent="0.25">
      <c r="A3263" s="4" t="s">
        <v>3945</v>
      </c>
    </row>
    <row r="3264" spans="1:1" x14ac:dyDescent="0.25">
      <c r="A3264" s="4" t="s">
        <v>3946</v>
      </c>
    </row>
    <row r="3265" spans="1:1" x14ac:dyDescent="0.25">
      <c r="A3265" s="4" t="s">
        <v>3947</v>
      </c>
    </row>
    <row r="3266" spans="1:1" x14ac:dyDescent="0.25">
      <c r="A3266" s="4" t="s">
        <v>3948</v>
      </c>
    </row>
    <row r="3267" spans="1:1" x14ac:dyDescent="0.25">
      <c r="A3267" s="4" t="s">
        <v>3949</v>
      </c>
    </row>
    <row r="3268" spans="1:1" x14ac:dyDescent="0.25">
      <c r="A3268" s="4" t="s">
        <v>3950</v>
      </c>
    </row>
    <row r="3269" spans="1:1" x14ac:dyDescent="0.25">
      <c r="A3269" s="4" t="s">
        <v>3951</v>
      </c>
    </row>
    <row r="3270" spans="1:1" x14ac:dyDescent="0.25">
      <c r="A3270" s="4" t="s">
        <v>3952</v>
      </c>
    </row>
    <row r="3271" spans="1:1" x14ac:dyDescent="0.25">
      <c r="A3271" s="4" t="s">
        <v>3953</v>
      </c>
    </row>
    <row r="3272" spans="1:1" x14ac:dyDescent="0.25">
      <c r="A3272" s="4" t="s">
        <v>3954</v>
      </c>
    </row>
    <row r="3273" spans="1:1" x14ac:dyDescent="0.25">
      <c r="A3273" s="4" t="s">
        <v>3955</v>
      </c>
    </row>
    <row r="3274" spans="1:1" x14ac:dyDescent="0.25">
      <c r="A3274" s="4" t="s">
        <v>3956</v>
      </c>
    </row>
    <row r="3275" spans="1:1" x14ac:dyDescent="0.25">
      <c r="A3275" s="4" t="s">
        <v>3957</v>
      </c>
    </row>
    <row r="3276" spans="1:1" x14ac:dyDescent="0.25">
      <c r="A3276" s="4" t="s">
        <v>3958</v>
      </c>
    </row>
    <row r="3277" spans="1:1" x14ac:dyDescent="0.25">
      <c r="A3277" s="4" t="s">
        <v>3959</v>
      </c>
    </row>
    <row r="3278" spans="1:1" x14ac:dyDescent="0.25">
      <c r="A3278" s="4" t="s">
        <v>3960</v>
      </c>
    </row>
    <row r="3279" spans="1:1" x14ac:dyDescent="0.25">
      <c r="A3279" s="4" t="s">
        <v>3961</v>
      </c>
    </row>
    <row r="3280" spans="1:1" x14ac:dyDescent="0.25">
      <c r="A3280" s="4" t="s">
        <v>3962</v>
      </c>
    </row>
    <row r="3281" spans="1:1" x14ac:dyDescent="0.25">
      <c r="A3281" s="4" t="s">
        <v>3963</v>
      </c>
    </row>
    <row r="3282" spans="1:1" x14ac:dyDescent="0.25">
      <c r="A3282" s="4" t="s">
        <v>3964</v>
      </c>
    </row>
    <row r="3283" spans="1:1" x14ac:dyDescent="0.25">
      <c r="A3283" s="4" t="s">
        <v>3965</v>
      </c>
    </row>
    <row r="3284" spans="1:1" x14ac:dyDescent="0.25">
      <c r="A3284" s="4" t="s">
        <v>3966</v>
      </c>
    </row>
    <row r="3285" spans="1:1" x14ac:dyDescent="0.25">
      <c r="A3285" s="4" t="s">
        <v>3967</v>
      </c>
    </row>
    <row r="3286" spans="1:1" x14ac:dyDescent="0.25">
      <c r="A3286" s="4" t="s">
        <v>3968</v>
      </c>
    </row>
    <row r="3287" spans="1:1" x14ac:dyDescent="0.25">
      <c r="A3287" s="4" t="s">
        <v>3969</v>
      </c>
    </row>
    <row r="3288" spans="1:1" x14ac:dyDescent="0.25">
      <c r="A3288" s="4" t="s">
        <v>3970</v>
      </c>
    </row>
    <row r="3289" spans="1:1" x14ac:dyDescent="0.25">
      <c r="A3289" s="4" t="s">
        <v>3971</v>
      </c>
    </row>
    <row r="3290" spans="1:1" x14ac:dyDescent="0.25">
      <c r="A3290" s="4" t="s">
        <v>3972</v>
      </c>
    </row>
    <row r="3291" spans="1:1" x14ac:dyDescent="0.25">
      <c r="A3291" s="4" t="s">
        <v>3973</v>
      </c>
    </row>
    <row r="3292" spans="1:1" x14ac:dyDescent="0.25">
      <c r="A3292" s="4" t="s">
        <v>3974</v>
      </c>
    </row>
    <row r="3293" spans="1:1" x14ac:dyDescent="0.25">
      <c r="A3293" s="4" t="s">
        <v>8499</v>
      </c>
    </row>
    <row r="3294" spans="1:1" x14ac:dyDescent="0.25">
      <c r="A3294" s="4" t="s">
        <v>3975</v>
      </c>
    </row>
    <row r="3295" spans="1:1" x14ac:dyDescent="0.25">
      <c r="A3295" s="4" t="s">
        <v>3976</v>
      </c>
    </row>
    <row r="3296" spans="1:1" x14ac:dyDescent="0.25">
      <c r="A3296" s="4" t="s">
        <v>3977</v>
      </c>
    </row>
    <row r="3297" spans="1:1" x14ac:dyDescent="0.25">
      <c r="A3297" s="4" t="s">
        <v>3978</v>
      </c>
    </row>
    <row r="3298" spans="1:1" x14ac:dyDescent="0.25">
      <c r="A3298" s="4" t="s">
        <v>3979</v>
      </c>
    </row>
    <row r="3299" spans="1:1" x14ac:dyDescent="0.25">
      <c r="A3299" s="4" t="s">
        <v>3980</v>
      </c>
    </row>
    <row r="3300" spans="1:1" x14ac:dyDescent="0.25">
      <c r="A3300" s="4" t="s">
        <v>3981</v>
      </c>
    </row>
    <row r="3301" spans="1:1" x14ac:dyDescent="0.25">
      <c r="A3301" s="4" t="s">
        <v>3982</v>
      </c>
    </row>
    <row r="3302" spans="1:1" x14ac:dyDescent="0.25">
      <c r="A3302" s="4" t="s">
        <v>3983</v>
      </c>
    </row>
    <row r="3303" spans="1:1" x14ac:dyDescent="0.25">
      <c r="A3303" s="4" t="s">
        <v>3984</v>
      </c>
    </row>
    <row r="3304" spans="1:1" x14ac:dyDescent="0.25">
      <c r="A3304" s="4" t="s">
        <v>3985</v>
      </c>
    </row>
    <row r="3305" spans="1:1" x14ac:dyDescent="0.25">
      <c r="A3305" s="4" t="s">
        <v>3986</v>
      </c>
    </row>
    <row r="3306" spans="1:1" x14ac:dyDescent="0.25">
      <c r="A3306" s="4" t="s">
        <v>3987</v>
      </c>
    </row>
    <row r="3307" spans="1:1" x14ac:dyDescent="0.25">
      <c r="A3307" s="4" t="s">
        <v>3988</v>
      </c>
    </row>
    <row r="3308" spans="1:1" x14ac:dyDescent="0.25">
      <c r="A3308" s="4" t="s">
        <v>3989</v>
      </c>
    </row>
    <row r="3309" spans="1:1" x14ac:dyDescent="0.25">
      <c r="A3309" s="4" t="s">
        <v>3990</v>
      </c>
    </row>
    <row r="3310" spans="1:1" x14ac:dyDescent="0.25">
      <c r="A3310" s="4" t="s">
        <v>3991</v>
      </c>
    </row>
    <row r="3311" spans="1:1" x14ac:dyDescent="0.25">
      <c r="A3311" s="4" t="s">
        <v>3992</v>
      </c>
    </row>
    <row r="3312" spans="1:1" x14ac:dyDescent="0.25">
      <c r="A3312" s="4" t="s">
        <v>3993</v>
      </c>
    </row>
    <row r="3313" spans="1:1" x14ac:dyDescent="0.25">
      <c r="A3313" s="4" t="s">
        <v>3994</v>
      </c>
    </row>
    <row r="3314" spans="1:1" x14ac:dyDescent="0.25">
      <c r="A3314" s="4" t="s">
        <v>3995</v>
      </c>
    </row>
    <row r="3315" spans="1:1" x14ac:dyDescent="0.25">
      <c r="A3315" s="4" t="s">
        <v>3996</v>
      </c>
    </row>
    <row r="3316" spans="1:1" x14ac:dyDescent="0.25">
      <c r="A3316" s="4" t="s">
        <v>3997</v>
      </c>
    </row>
    <row r="3317" spans="1:1" x14ac:dyDescent="0.25">
      <c r="A3317" s="4" t="s">
        <v>3998</v>
      </c>
    </row>
    <row r="3318" spans="1:1" x14ac:dyDescent="0.25">
      <c r="A3318" s="4" t="s">
        <v>3999</v>
      </c>
    </row>
    <row r="3319" spans="1:1" x14ac:dyDescent="0.25">
      <c r="A3319" s="4" t="s">
        <v>4000</v>
      </c>
    </row>
    <row r="3320" spans="1:1" x14ac:dyDescent="0.25">
      <c r="A3320" s="4" t="s">
        <v>4001</v>
      </c>
    </row>
    <row r="3321" spans="1:1" x14ac:dyDescent="0.25">
      <c r="A3321" s="4" t="s">
        <v>4002</v>
      </c>
    </row>
    <row r="3322" spans="1:1" x14ac:dyDescent="0.25">
      <c r="A3322" s="4" t="s">
        <v>4003</v>
      </c>
    </row>
    <row r="3323" spans="1:1" x14ac:dyDescent="0.25">
      <c r="A3323" s="4" t="s">
        <v>4004</v>
      </c>
    </row>
    <row r="3324" spans="1:1" x14ac:dyDescent="0.25">
      <c r="A3324" s="4" t="s">
        <v>4005</v>
      </c>
    </row>
    <row r="3325" spans="1:1" x14ac:dyDescent="0.25">
      <c r="A3325" s="4" t="s">
        <v>4006</v>
      </c>
    </row>
    <row r="3326" spans="1:1" x14ac:dyDescent="0.25">
      <c r="A3326" s="4" t="s">
        <v>4007</v>
      </c>
    </row>
    <row r="3327" spans="1:1" x14ac:dyDescent="0.25">
      <c r="A3327" s="4" t="s">
        <v>4008</v>
      </c>
    </row>
    <row r="3328" spans="1:1" x14ac:dyDescent="0.25">
      <c r="A3328" s="4" t="s">
        <v>4009</v>
      </c>
    </row>
    <row r="3329" spans="1:1" x14ac:dyDescent="0.25">
      <c r="A3329" s="4" t="s">
        <v>4010</v>
      </c>
    </row>
    <row r="3330" spans="1:1" x14ac:dyDescent="0.25">
      <c r="A3330" s="4" t="s">
        <v>4011</v>
      </c>
    </row>
    <row r="3331" spans="1:1" x14ac:dyDescent="0.25">
      <c r="A3331" s="4" t="s">
        <v>8500</v>
      </c>
    </row>
    <row r="3332" spans="1:1" x14ac:dyDescent="0.25">
      <c r="A3332" s="4" t="s">
        <v>4012</v>
      </c>
    </row>
    <row r="3333" spans="1:1" x14ac:dyDescent="0.25">
      <c r="A3333" s="4" t="s">
        <v>4013</v>
      </c>
    </row>
    <row r="3334" spans="1:1" x14ac:dyDescent="0.25">
      <c r="A3334" s="4" t="s">
        <v>4014</v>
      </c>
    </row>
    <row r="3335" spans="1:1" x14ac:dyDescent="0.25">
      <c r="A3335" s="4" t="s">
        <v>4015</v>
      </c>
    </row>
    <row r="3336" spans="1:1" x14ac:dyDescent="0.25">
      <c r="A3336" s="4" t="s">
        <v>4016</v>
      </c>
    </row>
    <row r="3337" spans="1:1" x14ac:dyDescent="0.25">
      <c r="A3337" s="4" t="s">
        <v>4017</v>
      </c>
    </row>
    <row r="3338" spans="1:1" x14ac:dyDescent="0.25">
      <c r="A3338" s="4" t="s">
        <v>4018</v>
      </c>
    </row>
    <row r="3339" spans="1:1" x14ac:dyDescent="0.25">
      <c r="A3339" s="4" t="s">
        <v>4019</v>
      </c>
    </row>
    <row r="3340" spans="1:1" x14ac:dyDescent="0.25">
      <c r="A3340" s="4" t="s">
        <v>4020</v>
      </c>
    </row>
    <row r="3341" spans="1:1" x14ac:dyDescent="0.25">
      <c r="A3341" s="4" t="s">
        <v>4021</v>
      </c>
    </row>
    <row r="3342" spans="1:1" x14ac:dyDescent="0.25">
      <c r="A3342" s="4" t="s">
        <v>4022</v>
      </c>
    </row>
    <row r="3343" spans="1:1" x14ac:dyDescent="0.25">
      <c r="A3343" s="4" t="s">
        <v>4023</v>
      </c>
    </row>
    <row r="3344" spans="1:1" x14ac:dyDescent="0.25">
      <c r="A3344" s="4" t="s">
        <v>4024</v>
      </c>
    </row>
    <row r="3345" spans="1:1" x14ac:dyDescent="0.25">
      <c r="A3345" s="4" t="s">
        <v>4025</v>
      </c>
    </row>
    <row r="3346" spans="1:1" x14ac:dyDescent="0.25">
      <c r="A3346" s="4" t="s">
        <v>4026</v>
      </c>
    </row>
    <row r="3347" spans="1:1" x14ac:dyDescent="0.25">
      <c r="A3347" s="4" t="s">
        <v>4027</v>
      </c>
    </row>
    <row r="3348" spans="1:1" x14ac:dyDescent="0.25">
      <c r="A3348" s="4" t="s">
        <v>4028</v>
      </c>
    </row>
    <row r="3349" spans="1:1" x14ac:dyDescent="0.25">
      <c r="A3349" s="4" t="s">
        <v>4029</v>
      </c>
    </row>
    <row r="3350" spans="1:1" x14ac:dyDescent="0.25">
      <c r="A3350" s="4" t="s">
        <v>4030</v>
      </c>
    </row>
    <row r="3351" spans="1:1" x14ac:dyDescent="0.25">
      <c r="A3351" s="4" t="s">
        <v>4031</v>
      </c>
    </row>
    <row r="3352" spans="1:1" x14ac:dyDescent="0.25">
      <c r="A3352" s="4" t="s">
        <v>4032</v>
      </c>
    </row>
    <row r="3353" spans="1:1" x14ac:dyDescent="0.25">
      <c r="A3353" s="4" t="s">
        <v>4033</v>
      </c>
    </row>
    <row r="3354" spans="1:1" x14ac:dyDescent="0.25">
      <c r="A3354" s="4" t="s">
        <v>4034</v>
      </c>
    </row>
    <row r="3355" spans="1:1" x14ac:dyDescent="0.25">
      <c r="A3355" s="4" t="s">
        <v>4035</v>
      </c>
    </row>
    <row r="3356" spans="1:1" x14ac:dyDescent="0.25">
      <c r="A3356" s="4" t="s">
        <v>4036</v>
      </c>
    </row>
    <row r="3357" spans="1:1" x14ac:dyDescent="0.25">
      <c r="A3357" s="4" t="s">
        <v>4037</v>
      </c>
    </row>
    <row r="3358" spans="1:1" x14ac:dyDescent="0.25">
      <c r="A3358" s="4" t="s">
        <v>4038</v>
      </c>
    </row>
    <row r="3359" spans="1:1" x14ac:dyDescent="0.25">
      <c r="A3359" s="4" t="s">
        <v>4039</v>
      </c>
    </row>
    <row r="3360" spans="1:1" x14ac:dyDescent="0.25">
      <c r="A3360" s="4" t="s">
        <v>4040</v>
      </c>
    </row>
    <row r="3361" spans="1:1" x14ac:dyDescent="0.25">
      <c r="A3361" s="4" t="s">
        <v>4041</v>
      </c>
    </row>
    <row r="3362" spans="1:1" x14ac:dyDescent="0.25">
      <c r="A3362" s="4" t="s">
        <v>4042</v>
      </c>
    </row>
    <row r="3363" spans="1:1" x14ac:dyDescent="0.25">
      <c r="A3363" s="4" t="s">
        <v>4043</v>
      </c>
    </row>
    <row r="3364" spans="1:1" x14ac:dyDescent="0.25">
      <c r="A3364" s="4" t="s">
        <v>4044</v>
      </c>
    </row>
    <row r="3365" spans="1:1" x14ac:dyDescent="0.25">
      <c r="A3365" s="4" t="s">
        <v>4045</v>
      </c>
    </row>
    <row r="3366" spans="1:1" x14ac:dyDescent="0.25">
      <c r="A3366" s="4" t="s">
        <v>4046</v>
      </c>
    </row>
    <row r="3367" spans="1:1" x14ac:dyDescent="0.25">
      <c r="A3367" s="4" t="s">
        <v>4047</v>
      </c>
    </row>
    <row r="3368" spans="1:1" x14ac:dyDescent="0.25">
      <c r="A3368" s="4" t="s">
        <v>4048</v>
      </c>
    </row>
    <row r="3369" spans="1:1" x14ac:dyDescent="0.25">
      <c r="A3369" s="4" t="s">
        <v>4049</v>
      </c>
    </row>
    <row r="3370" spans="1:1" x14ac:dyDescent="0.25">
      <c r="A3370" s="4" t="s">
        <v>4050</v>
      </c>
    </row>
    <row r="3371" spans="1:1" x14ac:dyDescent="0.25">
      <c r="A3371" s="4" t="s">
        <v>4051</v>
      </c>
    </row>
    <row r="3372" spans="1:1" x14ac:dyDescent="0.25">
      <c r="A3372" s="4" t="s">
        <v>8501</v>
      </c>
    </row>
    <row r="3373" spans="1:1" x14ac:dyDescent="0.25">
      <c r="A3373" s="4" t="s">
        <v>4052</v>
      </c>
    </row>
    <row r="3374" spans="1:1" x14ac:dyDescent="0.25">
      <c r="A3374" s="4" t="s">
        <v>4053</v>
      </c>
    </row>
    <row r="3375" spans="1:1" x14ac:dyDescent="0.25">
      <c r="A3375" s="4" t="s">
        <v>4054</v>
      </c>
    </row>
    <row r="3376" spans="1:1" x14ac:dyDescent="0.25">
      <c r="A3376" s="4" t="s">
        <v>4055</v>
      </c>
    </row>
    <row r="3377" spans="1:1" x14ac:dyDescent="0.25">
      <c r="A3377" s="4" t="s">
        <v>4056</v>
      </c>
    </row>
    <row r="3378" spans="1:1" x14ac:dyDescent="0.25">
      <c r="A3378" s="4" t="s">
        <v>4057</v>
      </c>
    </row>
    <row r="3379" spans="1:1" x14ac:dyDescent="0.25">
      <c r="A3379" s="4" t="s">
        <v>4058</v>
      </c>
    </row>
    <row r="3380" spans="1:1" x14ac:dyDescent="0.25">
      <c r="A3380" s="4" t="s">
        <v>4059</v>
      </c>
    </row>
    <row r="3381" spans="1:1" x14ac:dyDescent="0.25">
      <c r="A3381" s="4" t="s">
        <v>4060</v>
      </c>
    </row>
    <row r="3382" spans="1:1" x14ac:dyDescent="0.25">
      <c r="A3382" s="4" t="s">
        <v>4061</v>
      </c>
    </row>
    <row r="3383" spans="1:1" x14ac:dyDescent="0.25">
      <c r="A3383" s="4" t="s">
        <v>4062</v>
      </c>
    </row>
    <row r="3384" spans="1:1" x14ac:dyDescent="0.25">
      <c r="A3384" s="4" t="s">
        <v>4063</v>
      </c>
    </row>
    <row r="3385" spans="1:1" x14ac:dyDescent="0.25">
      <c r="A3385" s="4" t="s">
        <v>4064</v>
      </c>
    </row>
    <row r="3386" spans="1:1" x14ac:dyDescent="0.25">
      <c r="A3386" s="4" t="s">
        <v>4065</v>
      </c>
    </row>
    <row r="3387" spans="1:1" x14ac:dyDescent="0.25">
      <c r="A3387" s="4" t="s">
        <v>4066</v>
      </c>
    </row>
    <row r="3388" spans="1:1" x14ac:dyDescent="0.25">
      <c r="A3388" s="4" t="s">
        <v>4067</v>
      </c>
    </row>
    <row r="3389" spans="1:1" x14ac:dyDescent="0.25">
      <c r="A3389" s="4" t="s">
        <v>4068</v>
      </c>
    </row>
    <row r="3390" spans="1:1" x14ac:dyDescent="0.25">
      <c r="A3390" s="4" t="s">
        <v>4069</v>
      </c>
    </row>
    <row r="3391" spans="1:1" x14ac:dyDescent="0.25">
      <c r="A3391" s="4" t="s">
        <v>4070</v>
      </c>
    </row>
    <row r="3392" spans="1:1" x14ac:dyDescent="0.25">
      <c r="A3392" s="4" t="s">
        <v>4071</v>
      </c>
    </row>
    <row r="3393" spans="1:1" x14ac:dyDescent="0.25">
      <c r="A3393" s="4" t="s">
        <v>4072</v>
      </c>
    </row>
    <row r="3394" spans="1:1" x14ac:dyDescent="0.25">
      <c r="A3394" s="4" t="s">
        <v>4073</v>
      </c>
    </row>
    <row r="3395" spans="1:1" x14ac:dyDescent="0.25">
      <c r="A3395" s="4" t="s">
        <v>4074</v>
      </c>
    </row>
    <row r="3396" spans="1:1" x14ac:dyDescent="0.25">
      <c r="A3396" s="4" t="s">
        <v>4075</v>
      </c>
    </row>
    <row r="3397" spans="1:1" x14ac:dyDescent="0.25">
      <c r="A3397" s="4" t="s">
        <v>4076</v>
      </c>
    </row>
    <row r="3398" spans="1:1" x14ac:dyDescent="0.25">
      <c r="A3398" s="4" t="s">
        <v>4077</v>
      </c>
    </row>
    <row r="3399" spans="1:1" x14ac:dyDescent="0.25">
      <c r="A3399" s="4" t="s">
        <v>4078</v>
      </c>
    </row>
    <row r="3400" spans="1:1" x14ac:dyDescent="0.25">
      <c r="A3400" s="4" t="s">
        <v>4079</v>
      </c>
    </row>
    <row r="3401" spans="1:1" x14ac:dyDescent="0.25">
      <c r="A3401" s="4" t="s">
        <v>4080</v>
      </c>
    </row>
    <row r="3402" spans="1:1" x14ac:dyDescent="0.25">
      <c r="A3402" s="4" t="s">
        <v>4081</v>
      </c>
    </row>
    <row r="3403" spans="1:1" x14ac:dyDescent="0.25">
      <c r="A3403" s="4" t="s">
        <v>4082</v>
      </c>
    </row>
    <row r="3404" spans="1:1" x14ac:dyDescent="0.25">
      <c r="A3404" s="4" t="s">
        <v>4083</v>
      </c>
    </row>
    <row r="3405" spans="1:1" x14ac:dyDescent="0.25">
      <c r="A3405" s="4" t="s">
        <v>4084</v>
      </c>
    </row>
    <row r="3406" spans="1:1" x14ac:dyDescent="0.25">
      <c r="A3406" s="4" t="s">
        <v>4085</v>
      </c>
    </row>
    <row r="3407" spans="1:1" x14ac:dyDescent="0.25">
      <c r="A3407" s="4" t="s">
        <v>4086</v>
      </c>
    </row>
    <row r="3408" spans="1:1" x14ac:dyDescent="0.25">
      <c r="A3408" s="4" t="s">
        <v>4087</v>
      </c>
    </row>
    <row r="3409" spans="1:1" x14ac:dyDescent="0.25">
      <c r="A3409" s="4" t="s">
        <v>4088</v>
      </c>
    </row>
    <row r="3410" spans="1:1" x14ac:dyDescent="0.25">
      <c r="A3410" s="4" t="s">
        <v>4089</v>
      </c>
    </row>
    <row r="3411" spans="1:1" x14ac:dyDescent="0.25">
      <c r="A3411" s="4" t="s">
        <v>4090</v>
      </c>
    </row>
    <row r="3412" spans="1:1" x14ac:dyDescent="0.25">
      <c r="A3412" s="4" t="s">
        <v>4091</v>
      </c>
    </row>
    <row r="3413" spans="1:1" x14ac:dyDescent="0.25">
      <c r="A3413" s="4" t="s">
        <v>4092</v>
      </c>
    </row>
    <row r="3414" spans="1:1" x14ac:dyDescent="0.25">
      <c r="A3414" s="4" t="s">
        <v>4093</v>
      </c>
    </row>
    <row r="3415" spans="1:1" x14ac:dyDescent="0.25">
      <c r="A3415" s="4" t="s">
        <v>4094</v>
      </c>
    </row>
    <row r="3416" spans="1:1" x14ac:dyDescent="0.25">
      <c r="A3416" s="4" t="s">
        <v>4095</v>
      </c>
    </row>
    <row r="3417" spans="1:1" x14ac:dyDescent="0.25">
      <c r="A3417" s="4" t="s">
        <v>4096</v>
      </c>
    </row>
    <row r="3418" spans="1:1" x14ac:dyDescent="0.25">
      <c r="A3418" s="4" t="s">
        <v>8502</v>
      </c>
    </row>
    <row r="3419" spans="1:1" x14ac:dyDescent="0.25">
      <c r="A3419" s="4" t="s">
        <v>4097</v>
      </c>
    </row>
    <row r="3420" spans="1:1" x14ac:dyDescent="0.25">
      <c r="A3420" s="4" t="s">
        <v>4098</v>
      </c>
    </row>
    <row r="3421" spans="1:1" x14ac:dyDescent="0.25">
      <c r="A3421" s="4" t="s">
        <v>4099</v>
      </c>
    </row>
    <row r="3422" spans="1:1" x14ac:dyDescent="0.25">
      <c r="A3422" s="4" t="s">
        <v>4100</v>
      </c>
    </row>
    <row r="3423" spans="1:1" x14ac:dyDescent="0.25">
      <c r="A3423" s="4" t="s">
        <v>4101</v>
      </c>
    </row>
    <row r="3424" spans="1:1" x14ac:dyDescent="0.25">
      <c r="A3424" s="4" t="s">
        <v>4102</v>
      </c>
    </row>
    <row r="3425" spans="1:1" x14ac:dyDescent="0.25">
      <c r="A3425" s="4" t="s">
        <v>4103</v>
      </c>
    </row>
    <row r="3426" spans="1:1" x14ac:dyDescent="0.25">
      <c r="A3426" s="4" t="s">
        <v>4104</v>
      </c>
    </row>
    <row r="3427" spans="1:1" x14ac:dyDescent="0.25">
      <c r="A3427" s="4" t="s">
        <v>4105</v>
      </c>
    </row>
    <row r="3428" spans="1:1" x14ac:dyDescent="0.25">
      <c r="A3428" s="4" t="s">
        <v>4106</v>
      </c>
    </row>
    <row r="3429" spans="1:1" x14ac:dyDescent="0.25">
      <c r="A3429" s="4" t="s">
        <v>4107</v>
      </c>
    </row>
    <row r="3430" spans="1:1" x14ac:dyDescent="0.25">
      <c r="A3430" s="4" t="s">
        <v>4108</v>
      </c>
    </row>
    <row r="3431" spans="1:1" x14ac:dyDescent="0.25">
      <c r="A3431" s="4" t="s">
        <v>4109</v>
      </c>
    </row>
    <row r="3432" spans="1:1" x14ac:dyDescent="0.25">
      <c r="A3432" s="4" t="s">
        <v>4110</v>
      </c>
    </row>
    <row r="3433" spans="1:1" x14ac:dyDescent="0.25">
      <c r="A3433" s="4" t="s">
        <v>4111</v>
      </c>
    </row>
    <row r="3434" spans="1:1" x14ac:dyDescent="0.25">
      <c r="A3434" s="4" t="s">
        <v>4112</v>
      </c>
    </row>
    <row r="3435" spans="1:1" x14ac:dyDescent="0.25">
      <c r="A3435" s="4" t="s">
        <v>4113</v>
      </c>
    </row>
    <row r="3436" spans="1:1" x14ac:dyDescent="0.25">
      <c r="A3436" s="4" t="s">
        <v>4114</v>
      </c>
    </row>
    <row r="3437" spans="1:1" x14ac:dyDescent="0.25">
      <c r="A3437" s="4" t="s">
        <v>4115</v>
      </c>
    </row>
    <row r="3438" spans="1:1" x14ac:dyDescent="0.25">
      <c r="A3438" s="4" t="s">
        <v>4116</v>
      </c>
    </row>
    <row r="3439" spans="1:1" x14ac:dyDescent="0.25">
      <c r="A3439" s="4" t="s">
        <v>4117</v>
      </c>
    </row>
    <row r="3440" spans="1:1" x14ac:dyDescent="0.25">
      <c r="A3440" s="4" t="s">
        <v>4118</v>
      </c>
    </row>
    <row r="3441" spans="1:1" x14ac:dyDescent="0.25">
      <c r="A3441" s="4" t="s">
        <v>4119</v>
      </c>
    </row>
    <row r="3442" spans="1:1" x14ac:dyDescent="0.25">
      <c r="A3442" s="4" t="s">
        <v>4120</v>
      </c>
    </row>
    <row r="3443" spans="1:1" x14ac:dyDescent="0.25">
      <c r="A3443" s="4" t="s">
        <v>4121</v>
      </c>
    </row>
    <row r="3444" spans="1:1" x14ac:dyDescent="0.25">
      <c r="A3444" s="4" t="s">
        <v>4122</v>
      </c>
    </row>
    <row r="3445" spans="1:1" x14ac:dyDescent="0.25">
      <c r="A3445" s="4" t="s">
        <v>4123</v>
      </c>
    </row>
    <row r="3446" spans="1:1" x14ac:dyDescent="0.25">
      <c r="A3446" s="4" t="s">
        <v>4124</v>
      </c>
    </row>
    <row r="3447" spans="1:1" x14ac:dyDescent="0.25">
      <c r="A3447" s="4" t="s">
        <v>4125</v>
      </c>
    </row>
    <row r="3448" spans="1:1" x14ac:dyDescent="0.25">
      <c r="A3448" s="4" t="s">
        <v>4126</v>
      </c>
    </row>
    <row r="3449" spans="1:1" x14ac:dyDescent="0.25">
      <c r="A3449" s="4" t="s">
        <v>4127</v>
      </c>
    </row>
    <row r="3450" spans="1:1" x14ac:dyDescent="0.25">
      <c r="A3450" s="4" t="s">
        <v>4128</v>
      </c>
    </row>
    <row r="3451" spans="1:1" x14ac:dyDescent="0.25">
      <c r="A3451" s="4" t="s">
        <v>4129</v>
      </c>
    </row>
    <row r="3452" spans="1:1" x14ac:dyDescent="0.25">
      <c r="A3452" s="4" t="s">
        <v>4130</v>
      </c>
    </row>
    <row r="3453" spans="1:1" x14ac:dyDescent="0.25">
      <c r="A3453" s="4" t="s">
        <v>8503</v>
      </c>
    </row>
    <row r="3454" spans="1:1" x14ac:dyDescent="0.25">
      <c r="A3454" s="4" t="s">
        <v>4131</v>
      </c>
    </row>
    <row r="3455" spans="1:1" x14ac:dyDescent="0.25">
      <c r="A3455" s="4" t="s">
        <v>4132</v>
      </c>
    </row>
    <row r="3456" spans="1:1" x14ac:dyDescent="0.25">
      <c r="A3456" s="4" t="s">
        <v>4133</v>
      </c>
    </row>
    <row r="3457" spans="1:1" x14ac:dyDescent="0.25">
      <c r="A3457" s="4" t="s">
        <v>4134</v>
      </c>
    </row>
    <row r="3458" spans="1:1" x14ac:dyDescent="0.25">
      <c r="A3458" s="4" t="s">
        <v>4135</v>
      </c>
    </row>
    <row r="3459" spans="1:1" x14ac:dyDescent="0.25">
      <c r="A3459" s="4" t="s">
        <v>4136</v>
      </c>
    </row>
    <row r="3460" spans="1:1" x14ac:dyDescent="0.25">
      <c r="A3460" s="4" t="s">
        <v>4137</v>
      </c>
    </row>
    <row r="3461" spans="1:1" x14ac:dyDescent="0.25">
      <c r="A3461" s="4" t="s">
        <v>4138</v>
      </c>
    </row>
    <row r="3462" spans="1:1" x14ac:dyDescent="0.25">
      <c r="A3462" s="4" t="s">
        <v>4139</v>
      </c>
    </row>
    <row r="3463" spans="1:1" x14ac:dyDescent="0.25">
      <c r="A3463" s="4" t="s">
        <v>4140</v>
      </c>
    </row>
    <row r="3464" spans="1:1" x14ac:dyDescent="0.25">
      <c r="A3464" s="4" t="s">
        <v>4141</v>
      </c>
    </row>
    <row r="3465" spans="1:1" x14ac:dyDescent="0.25">
      <c r="A3465" s="4" t="s">
        <v>4142</v>
      </c>
    </row>
    <row r="3466" spans="1:1" x14ac:dyDescent="0.25">
      <c r="A3466" s="4" t="s">
        <v>4143</v>
      </c>
    </row>
    <row r="3467" spans="1:1" x14ac:dyDescent="0.25">
      <c r="A3467" s="4" t="s">
        <v>4144</v>
      </c>
    </row>
    <row r="3468" spans="1:1" x14ac:dyDescent="0.25">
      <c r="A3468" s="4" t="s">
        <v>4145</v>
      </c>
    </row>
    <row r="3469" spans="1:1" x14ac:dyDescent="0.25">
      <c r="A3469" s="4" t="s">
        <v>4146</v>
      </c>
    </row>
    <row r="3470" spans="1:1" x14ac:dyDescent="0.25">
      <c r="A3470" s="4" t="s">
        <v>4147</v>
      </c>
    </row>
    <row r="3471" spans="1:1" x14ac:dyDescent="0.25">
      <c r="A3471" s="4" t="s">
        <v>4148</v>
      </c>
    </row>
    <row r="3472" spans="1:1" x14ac:dyDescent="0.25">
      <c r="A3472" s="4" t="s">
        <v>4149</v>
      </c>
    </row>
    <row r="3473" spans="1:1" x14ac:dyDescent="0.25">
      <c r="A3473" s="4" t="s">
        <v>4150</v>
      </c>
    </row>
    <row r="3474" spans="1:1" x14ac:dyDescent="0.25">
      <c r="A3474" s="4" t="s">
        <v>4151</v>
      </c>
    </row>
    <row r="3475" spans="1:1" x14ac:dyDescent="0.25">
      <c r="A3475" s="4" t="s">
        <v>4152</v>
      </c>
    </row>
    <row r="3476" spans="1:1" x14ac:dyDescent="0.25">
      <c r="A3476" s="4" t="s">
        <v>4153</v>
      </c>
    </row>
    <row r="3477" spans="1:1" x14ac:dyDescent="0.25">
      <c r="A3477" s="4" t="s">
        <v>4154</v>
      </c>
    </row>
    <row r="3478" spans="1:1" x14ac:dyDescent="0.25">
      <c r="A3478" s="4" t="s">
        <v>4155</v>
      </c>
    </row>
    <row r="3479" spans="1:1" x14ac:dyDescent="0.25">
      <c r="A3479" s="4" t="s">
        <v>4156</v>
      </c>
    </row>
    <row r="3480" spans="1:1" x14ac:dyDescent="0.25">
      <c r="A3480" s="4" t="s">
        <v>4157</v>
      </c>
    </row>
    <row r="3481" spans="1:1" x14ac:dyDescent="0.25">
      <c r="A3481" s="4" t="s">
        <v>4158</v>
      </c>
    </row>
    <row r="3482" spans="1:1" x14ac:dyDescent="0.25">
      <c r="A3482" s="4" t="s">
        <v>4159</v>
      </c>
    </row>
    <row r="3483" spans="1:1" x14ac:dyDescent="0.25">
      <c r="A3483" s="4" t="s">
        <v>4160</v>
      </c>
    </row>
    <row r="3484" spans="1:1" x14ac:dyDescent="0.25">
      <c r="A3484" s="4" t="s">
        <v>4161</v>
      </c>
    </row>
    <row r="3485" spans="1:1" x14ac:dyDescent="0.25">
      <c r="A3485" s="4" t="s">
        <v>4162</v>
      </c>
    </row>
    <row r="3486" spans="1:1" x14ac:dyDescent="0.25">
      <c r="A3486" s="4" t="s">
        <v>4163</v>
      </c>
    </row>
    <row r="3487" spans="1:1" x14ac:dyDescent="0.25">
      <c r="A3487" s="4" t="s">
        <v>4164</v>
      </c>
    </row>
    <row r="3488" spans="1:1" x14ac:dyDescent="0.25">
      <c r="A3488" s="4" t="s">
        <v>4165</v>
      </c>
    </row>
    <row r="3489" spans="1:1" x14ac:dyDescent="0.25">
      <c r="A3489" s="4" t="s">
        <v>4166</v>
      </c>
    </row>
    <row r="3490" spans="1:1" x14ac:dyDescent="0.25">
      <c r="A3490" s="4" t="s">
        <v>4167</v>
      </c>
    </row>
    <row r="3491" spans="1:1" x14ac:dyDescent="0.25">
      <c r="A3491" s="4" t="s">
        <v>4168</v>
      </c>
    </row>
    <row r="3492" spans="1:1" x14ac:dyDescent="0.25">
      <c r="A3492" s="4" t="s">
        <v>4169</v>
      </c>
    </row>
    <row r="3493" spans="1:1" x14ac:dyDescent="0.25">
      <c r="A3493" s="4" t="s">
        <v>4170</v>
      </c>
    </row>
    <row r="3494" spans="1:1" x14ac:dyDescent="0.25">
      <c r="A3494" s="4" t="s">
        <v>8504</v>
      </c>
    </row>
    <row r="3495" spans="1:1" x14ac:dyDescent="0.25">
      <c r="A3495" s="4" t="s">
        <v>4171</v>
      </c>
    </row>
    <row r="3496" spans="1:1" x14ac:dyDescent="0.25">
      <c r="A3496" s="4" t="s">
        <v>4172</v>
      </c>
    </row>
    <row r="3497" spans="1:1" x14ac:dyDescent="0.25">
      <c r="A3497" s="4" t="s">
        <v>4173</v>
      </c>
    </row>
    <row r="3498" spans="1:1" x14ac:dyDescent="0.25">
      <c r="A3498" s="4" t="s">
        <v>4174</v>
      </c>
    </row>
    <row r="3499" spans="1:1" x14ac:dyDescent="0.25">
      <c r="A3499" s="4" t="s">
        <v>4175</v>
      </c>
    </row>
    <row r="3500" spans="1:1" x14ac:dyDescent="0.25">
      <c r="A3500" s="4" t="s">
        <v>4176</v>
      </c>
    </row>
    <row r="3501" spans="1:1" x14ac:dyDescent="0.25">
      <c r="A3501" s="4" t="s">
        <v>4177</v>
      </c>
    </row>
    <row r="3502" spans="1:1" x14ac:dyDescent="0.25">
      <c r="A3502" s="4" t="s">
        <v>4178</v>
      </c>
    </row>
    <row r="3503" spans="1:1" x14ac:dyDescent="0.25">
      <c r="A3503" s="4" t="s">
        <v>4179</v>
      </c>
    </row>
    <row r="3504" spans="1:1" x14ac:dyDescent="0.25">
      <c r="A3504" s="4" t="s">
        <v>4180</v>
      </c>
    </row>
    <row r="3505" spans="1:1" x14ac:dyDescent="0.25">
      <c r="A3505" s="4" t="s">
        <v>8505</v>
      </c>
    </row>
    <row r="3506" spans="1:1" x14ac:dyDescent="0.25">
      <c r="A3506" s="4" t="s">
        <v>4181</v>
      </c>
    </row>
    <row r="3507" spans="1:1" x14ac:dyDescent="0.25">
      <c r="A3507" s="4" t="s">
        <v>4182</v>
      </c>
    </row>
    <row r="3508" spans="1:1" x14ac:dyDescent="0.25">
      <c r="A3508" s="4" t="s">
        <v>4183</v>
      </c>
    </row>
    <row r="3509" spans="1:1" x14ac:dyDescent="0.25">
      <c r="A3509" s="4" t="s">
        <v>4184</v>
      </c>
    </row>
    <row r="3510" spans="1:1" x14ac:dyDescent="0.25">
      <c r="A3510" s="4" t="s">
        <v>4185</v>
      </c>
    </row>
    <row r="3511" spans="1:1" x14ac:dyDescent="0.25">
      <c r="A3511" s="4" t="s">
        <v>4186</v>
      </c>
    </row>
    <row r="3512" spans="1:1" x14ac:dyDescent="0.25">
      <c r="A3512" s="4" t="s">
        <v>4187</v>
      </c>
    </row>
    <row r="3513" spans="1:1" x14ac:dyDescent="0.25">
      <c r="A3513" s="4" t="s">
        <v>4188</v>
      </c>
    </row>
    <row r="3514" spans="1:1" x14ac:dyDescent="0.25">
      <c r="A3514" s="4" t="s">
        <v>4189</v>
      </c>
    </row>
    <row r="3515" spans="1:1" x14ac:dyDescent="0.25">
      <c r="A3515" s="4" t="s">
        <v>4190</v>
      </c>
    </row>
    <row r="3516" spans="1:1" x14ac:dyDescent="0.25">
      <c r="A3516" s="4" t="s">
        <v>4191</v>
      </c>
    </row>
    <row r="3517" spans="1:1" x14ac:dyDescent="0.25">
      <c r="A3517" s="4" t="s">
        <v>4192</v>
      </c>
    </row>
    <row r="3518" spans="1:1" x14ac:dyDescent="0.25">
      <c r="A3518" s="4" t="s">
        <v>4193</v>
      </c>
    </row>
    <row r="3519" spans="1:1" x14ac:dyDescent="0.25">
      <c r="A3519" s="4" t="s">
        <v>4194</v>
      </c>
    </row>
    <row r="3520" spans="1:1" x14ac:dyDescent="0.25">
      <c r="A3520" s="4" t="s">
        <v>4195</v>
      </c>
    </row>
    <row r="3521" spans="1:1" x14ac:dyDescent="0.25">
      <c r="A3521" s="4" t="s">
        <v>4196</v>
      </c>
    </row>
    <row r="3522" spans="1:1" x14ac:dyDescent="0.25">
      <c r="A3522" s="4" t="s">
        <v>4197</v>
      </c>
    </row>
    <row r="3523" spans="1:1" x14ac:dyDescent="0.25">
      <c r="A3523" s="4" t="s">
        <v>4198</v>
      </c>
    </row>
    <row r="3524" spans="1:1" x14ac:dyDescent="0.25">
      <c r="A3524" s="4" t="s">
        <v>4199</v>
      </c>
    </row>
    <row r="3525" spans="1:1" x14ac:dyDescent="0.25">
      <c r="A3525" s="4" t="s">
        <v>4200</v>
      </c>
    </row>
    <row r="3526" spans="1:1" x14ac:dyDescent="0.25">
      <c r="A3526" s="4" t="s">
        <v>8506</v>
      </c>
    </row>
    <row r="3527" spans="1:1" x14ac:dyDescent="0.25">
      <c r="A3527" s="4" t="s">
        <v>4201</v>
      </c>
    </row>
    <row r="3528" spans="1:1" x14ac:dyDescent="0.25">
      <c r="A3528" s="4" t="s">
        <v>4202</v>
      </c>
    </row>
    <row r="3529" spans="1:1" x14ac:dyDescent="0.25">
      <c r="A3529" s="4" t="s">
        <v>4203</v>
      </c>
    </row>
    <row r="3530" spans="1:1" x14ac:dyDescent="0.25">
      <c r="A3530" s="4" t="s">
        <v>4204</v>
      </c>
    </row>
    <row r="3531" spans="1:1" x14ac:dyDescent="0.25">
      <c r="A3531" s="4" t="s">
        <v>4205</v>
      </c>
    </row>
    <row r="3532" spans="1:1" x14ac:dyDescent="0.25">
      <c r="A3532" s="4" t="s">
        <v>4206</v>
      </c>
    </row>
    <row r="3533" spans="1:1" x14ac:dyDescent="0.25">
      <c r="A3533" s="4" t="s">
        <v>4207</v>
      </c>
    </row>
    <row r="3534" spans="1:1" x14ac:dyDescent="0.25">
      <c r="A3534" s="4" t="s">
        <v>4208</v>
      </c>
    </row>
    <row r="3535" spans="1:1" x14ac:dyDescent="0.25">
      <c r="A3535" s="4" t="s">
        <v>4209</v>
      </c>
    </row>
    <row r="3536" spans="1:1" x14ac:dyDescent="0.25">
      <c r="A3536" s="4" t="s">
        <v>4210</v>
      </c>
    </row>
    <row r="3537" spans="1:1" x14ac:dyDescent="0.25">
      <c r="A3537" s="4" t="s">
        <v>4211</v>
      </c>
    </row>
    <row r="3538" spans="1:1" x14ac:dyDescent="0.25">
      <c r="A3538" s="4" t="s">
        <v>4212</v>
      </c>
    </row>
    <row r="3539" spans="1:1" x14ac:dyDescent="0.25">
      <c r="A3539" s="4" t="s">
        <v>4213</v>
      </c>
    </row>
    <row r="3540" spans="1:1" x14ac:dyDescent="0.25">
      <c r="A3540" s="4" t="s">
        <v>4214</v>
      </c>
    </row>
    <row r="3541" spans="1:1" x14ac:dyDescent="0.25">
      <c r="A3541" s="4" t="s">
        <v>4215</v>
      </c>
    </row>
    <row r="3542" spans="1:1" x14ac:dyDescent="0.25">
      <c r="A3542" s="4" t="s">
        <v>4216</v>
      </c>
    </row>
    <row r="3543" spans="1:1" x14ac:dyDescent="0.25">
      <c r="A3543" s="4" t="s">
        <v>4217</v>
      </c>
    </row>
    <row r="3544" spans="1:1" x14ac:dyDescent="0.25">
      <c r="A3544" s="4" t="s">
        <v>4218</v>
      </c>
    </row>
    <row r="3545" spans="1:1" x14ac:dyDescent="0.25">
      <c r="A3545" s="4" t="s">
        <v>4219</v>
      </c>
    </row>
    <row r="3546" spans="1:1" x14ac:dyDescent="0.25">
      <c r="A3546" s="4" t="s">
        <v>4220</v>
      </c>
    </row>
    <row r="3547" spans="1:1" x14ac:dyDescent="0.25">
      <c r="A3547" s="4" t="s">
        <v>4221</v>
      </c>
    </row>
    <row r="3548" spans="1:1" x14ac:dyDescent="0.25">
      <c r="A3548" s="4" t="s">
        <v>4222</v>
      </c>
    </row>
    <row r="3549" spans="1:1" x14ac:dyDescent="0.25">
      <c r="A3549" s="4" t="s">
        <v>4223</v>
      </c>
    </row>
    <row r="3550" spans="1:1" x14ac:dyDescent="0.25">
      <c r="A3550" s="4" t="s">
        <v>4224</v>
      </c>
    </row>
    <row r="3551" spans="1:1" x14ac:dyDescent="0.25">
      <c r="A3551" s="4" t="s">
        <v>4225</v>
      </c>
    </row>
    <row r="3552" spans="1:1" x14ac:dyDescent="0.25">
      <c r="A3552" s="4" t="s">
        <v>4226</v>
      </c>
    </row>
    <row r="3553" spans="1:1" x14ac:dyDescent="0.25">
      <c r="A3553" s="4" t="s">
        <v>4227</v>
      </c>
    </row>
    <row r="3554" spans="1:1" x14ac:dyDescent="0.25">
      <c r="A3554" s="4" t="s">
        <v>4228</v>
      </c>
    </row>
    <row r="3555" spans="1:1" x14ac:dyDescent="0.25">
      <c r="A3555" s="4" t="s">
        <v>4229</v>
      </c>
    </row>
    <row r="3556" spans="1:1" x14ac:dyDescent="0.25">
      <c r="A3556" s="4" t="s">
        <v>4230</v>
      </c>
    </row>
    <row r="3557" spans="1:1" x14ac:dyDescent="0.25">
      <c r="A3557" s="4" t="s">
        <v>4231</v>
      </c>
    </row>
    <row r="3558" spans="1:1" x14ac:dyDescent="0.25">
      <c r="A3558" s="4" t="s">
        <v>4232</v>
      </c>
    </row>
    <row r="3559" spans="1:1" x14ac:dyDescent="0.25">
      <c r="A3559" s="4" t="s">
        <v>4233</v>
      </c>
    </row>
    <row r="3560" spans="1:1" x14ac:dyDescent="0.25">
      <c r="A3560" s="4" t="s">
        <v>4234</v>
      </c>
    </row>
    <row r="3561" spans="1:1" x14ac:dyDescent="0.25">
      <c r="A3561" s="4" t="s">
        <v>4235</v>
      </c>
    </row>
    <row r="3562" spans="1:1" x14ac:dyDescent="0.25">
      <c r="A3562" s="4" t="s">
        <v>4236</v>
      </c>
    </row>
    <row r="3563" spans="1:1" x14ac:dyDescent="0.25">
      <c r="A3563" s="4" t="s">
        <v>4237</v>
      </c>
    </row>
    <row r="3564" spans="1:1" x14ac:dyDescent="0.25">
      <c r="A3564" s="4" t="s">
        <v>4238</v>
      </c>
    </row>
    <row r="3565" spans="1:1" x14ac:dyDescent="0.25">
      <c r="A3565" s="4" t="s">
        <v>4239</v>
      </c>
    </row>
    <row r="3566" spans="1:1" x14ac:dyDescent="0.25">
      <c r="A3566" s="4" t="s">
        <v>4240</v>
      </c>
    </row>
    <row r="3567" spans="1:1" x14ac:dyDescent="0.25">
      <c r="A3567" s="4" t="s">
        <v>4241</v>
      </c>
    </row>
    <row r="3568" spans="1:1" x14ac:dyDescent="0.25">
      <c r="A3568" s="4" t="s">
        <v>4242</v>
      </c>
    </row>
    <row r="3569" spans="1:1" x14ac:dyDescent="0.25">
      <c r="A3569" s="4" t="s">
        <v>4243</v>
      </c>
    </row>
    <row r="3570" spans="1:1" x14ac:dyDescent="0.25">
      <c r="A3570" s="4" t="s">
        <v>4244</v>
      </c>
    </row>
    <row r="3571" spans="1:1" x14ac:dyDescent="0.25">
      <c r="A3571" s="4" t="s">
        <v>4245</v>
      </c>
    </row>
    <row r="3572" spans="1:1" x14ac:dyDescent="0.25">
      <c r="A3572" s="4" t="s">
        <v>4246</v>
      </c>
    </row>
    <row r="3573" spans="1:1" x14ac:dyDescent="0.25">
      <c r="A3573" s="4" t="s">
        <v>4247</v>
      </c>
    </row>
    <row r="3574" spans="1:1" x14ac:dyDescent="0.25">
      <c r="A3574" s="4" t="s">
        <v>4248</v>
      </c>
    </row>
    <row r="3575" spans="1:1" x14ac:dyDescent="0.25">
      <c r="A3575" s="4" t="s">
        <v>4249</v>
      </c>
    </row>
    <row r="3576" spans="1:1" x14ac:dyDescent="0.25">
      <c r="A3576" s="4" t="s">
        <v>4250</v>
      </c>
    </row>
    <row r="3577" spans="1:1" x14ac:dyDescent="0.25">
      <c r="A3577" s="4" t="s">
        <v>4251</v>
      </c>
    </row>
    <row r="3578" spans="1:1" x14ac:dyDescent="0.25">
      <c r="A3578" s="4" t="s">
        <v>4252</v>
      </c>
    </row>
    <row r="3579" spans="1:1" x14ac:dyDescent="0.25">
      <c r="A3579" s="4" t="s">
        <v>4253</v>
      </c>
    </row>
    <row r="3580" spans="1:1" x14ac:dyDescent="0.25">
      <c r="A3580" s="4" t="s">
        <v>4254</v>
      </c>
    </row>
    <row r="3581" spans="1:1" x14ac:dyDescent="0.25">
      <c r="A3581" s="4" t="s">
        <v>4255</v>
      </c>
    </row>
    <row r="3582" spans="1:1" x14ac:dyDescent="0.25">
      <c r="A3582" s="4" t="s">
        <v>4256</v>
      </c>
    </row>
    <row r="3583" spans="1:1" x14ac:dyDescent="0.25">
      <c r="A3583" s="4" t="s">
        <v>4257</v>
      </c>
    </row>
    <row r="3584" spans="1:1" x14ac:dyDescent="0.25">
      <c r="A3584" s="4" t="s">
        <v>4258</v>
      </c>
    </row>
    <row r="3585" spans="1:1" x14ac:dyDescent="0.25">
      <c r="A3585" s="4" t="s">
        <v>4259</v>
      </c>
    </row>
    <row r="3586" spans="1:1" x14ac:dyDescent="0.25">
      <c r="A3586" s="4" t="s">
        <v>4260</v>
      </c>
    </row>
    <row r="3587" spans="1:1" x14ac:dyDescent="0.25">
      <c r="A3587" s="4" t="s">
        <v>4261</v>
      </c>
    </row>
    <row r="3588" spans="1:1" x14ac:dyDescent="0.25">
      <c r="A3588" s="4" t="s">
        <v>4262</v>
      </c>
    </row>
    <row r="3589" spans="1:1" x14ac:dyDescent="0.25">
      <c r="A3589" s="4" t="s">
        <v>4263</v>
      </c>
    </row>
    <row r="3590" spans="1:1" x14ac:dyDescent="0.25">
      <c r="A3590" s="4" t="s">
        <v>4264</v>
      </c>
    </row>
    <row r="3591" spans="1:1" x14ac:dyDescent="0.25">
      <c r="A3591" s="4" t="s">
        <v>4265</v>
      </c>
    </row>
    <row r="3592" spans="1:1" x14ac:dyDescent="0.25">
      <c r="A3592" s="4" t="s">
        <v>4266</v>
      </c>
    </row>
    <row r="3593" spans="1:1" x14ac:dyDescent="0.25">
      <c r="A3593" s="4" t="s">
        <v>4267</v>
      </c>
    </row>
    <row r="3594" spans="1:1" x14ac:dyDescent="0.25">
      <c r="A3594" s="4" t="s">
        <v>4268</v>
      </c>
    </row>
    <row r="3595" spans="1:1" x14ac:dyDescent="0.25">
      <c r="A3595" s="4" t="s">
        <v>4269</v>
      </c>
    </row>
    <row r="3596" spans="1:1" x14ac:dyDescent="0.25">
      <c r="A3596" s="4" t="s">
        <v>4270</v>
      </c>
    </row>
    <row r="3597" spans="1:1" x14ac:dyDescent="0.25">
      <c r="A3597" s="4" t="s">
        <v>4271</v>
      </c>
    </row>
    <row r="3598" spans="1:1" x14ac:dyDescent="0.25">
      <c r="A3598" s="4" t="s">
        <v>4272</v>
      </c>
    </row>
    <row r="3599" spans="1:1" x14ac:dyDescent="0.25">
      <c r="A3599" s="4" t="s">
        <v>4273</v>
      </c>
    </row>
    <row r="3600" spans="1:1" x14ac:dyDescent="0.25">
      <c r="A3600" s="4" t="s">
        <v>4274</v>
      </c>
    </row>
    <row r="3601" spans="1:1" x14ac:dyDescent="0.25">
      <c r="A3601" s="4" t="s">
        <v>8507</v>
      </c>
    </row>
    <row r="3602" spans="1:1" x14ac:dyDescent="0.25">
      <c r="A3602" s="4" t="s">
        <v>4275</v>
      </c>
    </row>
    <row r="3603" spans="1:1" x14ac:dyDescent="0.25">
      <c r="A3603" s="4" t="s">
        <v>8508</v>
      </c>
    </row>
    <row r="3604" spans="1:1" x14ac:dyDescent="0.25">
      <c r="A3604" s="4" t="s">
        <v>4276</v>
      </c>
    </row>
    <row r="3605" spans="1:1" x14ac:dyDescent="0.25">
      <c r="A3605" s="4" t="s">
        <v>4277</v>
      </c>
    </row>
    <row r="3606" spans="1:1" x14ac:dyDescent="0.25">
      <c r="A3606" s="4" t="s">
        <v>4278</v>
      </c>
    </row>
    <row r="3607" spans="1:1" x14ac:dyDescent="0.25">
      <c r="A3607" s="4" t="s">
        <v>8509</v>
      </c>
    </row>
    <row r="3608" spans="1:1" x14ac:dyDescent="0.25">
      <c r="A3608" s="4" t="s">
        <v>4279</v>
      </c>
    </row>
    <row r="3609" spans="1:1" x14ac:dyDescent="0.25">
      <c r="A3609" s="4" t="s">
        <v>4280</v>
      </c>
    </row>
    <row r="3610" spans="1:1" x14ac:dyDescent="0.25">
      <c r="A3610" s="4" t="s">
        <v>4281</v>
      </c>
    </row>
    <row r="3611" spans="1:1" x14ac:dyDescent="0.25">
      <c r="A3611" s="4" t="s">
        <v>4282</v>
      </c>
    </row>
    <row r="3612" spans="1:1" x14ac:dyDescent="0.25">
      <c r="A3612" s="4" t="s">
        <v>4283</v>
      </c>
    </row>
    <row r="3613" spans="1:1" x14ac:dyDescent="0.25">
      <c r="A3613" s="4" t="s">
        <v>4284</v>
      </c>
    </row>
    <row r="3614" spans="1:1" x14ac:dyDescent="0.25">
      <c r="A3614" s="4" t="s">
        <v>4285</v>
      </c>
    </row>
    <row r="3615" spans="1:1" x14ac:dyDescent="0.25">
      <c r="A3615" s="4" t="s">
        <v>4286</v>
      </c>
    </row>
    <row r="3616" spans="1:1" x14ac:dyDescent="0.25">
      <c r="A3616" s="4" t="s">
        <v>4287</v>
      </c>
    </row>
    <row r="3617" spans="1:1" x14ac:dyDescent="0.25">
      <c r="A3617" s="4" t="s">
        <v>8510</v>
      </c>
    </row>
    <row r="3618" spans="1:1" x14ac:dyDescent="0.25">
      <c r="A3618" s="4" t="s">
        <v>4288</v>
      </c>
    </row>
    <row r="3619" spans="1:1" x14ac:dyDescent="0.25">
      <c r="A3619" s="4" t="s">
        <v>4289</v>
      </c>
    </row>
    <row r="3620" spans="1:1" x14ac:dyDescent="0.25">
      <c r="A3620" s="4" t="s">
        <v>4290</v>
      </c>
    </row>
    <row r="3621" spans="1:1" x14ac:dyDescent="0.25">
      <c r="A3621" s="4" t="s">
        <v>4291</v>
      </c>
    </row>
    <row r="3622" spans="1:1" x14ac:dyDescent="0.25">
      <c r="A3622" s="4" t="s">
        <v>4292</v>
      </c>
    </row>
    <row r="3623" spans="1:1" x14ac:dyDescent="0.25">
      <c r="A3623" s="4" t="s">
        <v>4293</v>
      </c>
    </row>
    <row r="3624" spans="1:1" x14ac:dyDescent="0.25">
      <c r="A3624" s="4" t="s">
        <v>4294</v>
      </c>
    </row>
    <row r="3625" spans="1:1" x14ac:dyDescent="0.25">
      <c r="A3625" s="4" t="s">
        <v>4295</v>
      </c>
    </row>
    <row r="3626" spans="1:1" x14ac:dyDescent="0.25">
      <c r="A3626" s="4" t="s">
        <v>4296</v>
      </c>
    </row>
    <row r="3627" spans="1:1" x14ac:dyDescent="0.25">
      <c r="A3627" s="4" t="s">
        <v>4297</v>
      </c>
    </row>
    <row r="3628" spans="1:1" x14ac:dyDescent="0.25">
      <c r="A3628" s="4" t="s">
        <v>4298</v>
      </c>
    </row>
    <row r="3629" spans="1:1" x14ac:dyDescent="0.25">
      <c r="A3629" s="4" t="s">
        <v>4299</v>
      </c>
    </row>
    <row r="3630" spans="1:1" x14ac:dyDescent="0.25">
      <c r="A3630" s="4" t="s">
        <v>4300</v>
      </c>
    </row>
    <row r="3631" spans="1:1" x14ac:dyDescent="0.25">
      <c r="A3631" s="4" t="s">
        <v>8511</v>
      </c>
    </row>
    <row r="3632" spans="1:1" x14ac:dyDescent="0.25">
      <c r="A3632" s="4" t="s">
        <v>4301</v>
      </c>
    </row>
    <row r="3633" spans="1:1" x14ac:dyDescent="0.25">
      <c r="A3633" s="4" t="s">
        <v>4302</v>
      </c>
    </row>
    <row r="3634" spans="1:1" x14ac:dyDescent="0.25">
      <c r="A3634" s="4" t="s">
        <v>4303</v>
      </c>
    </row>
    <row r="3635" spans="1:1" x14ac:dyDescent="0.25">
      <c r="A3635" s="4" t="s">
        <v>4304</v>
      </c>
    </row>
    <row r="3636" spans="1:1" x14ac:dyDescent="0.25">
      <c r="A3636" s="4" t="s">
        <v>4305</v>
      </c>
    </row>
    <row r="3637" spans="1:1" x14ac:dyDescent="0.25">
      <c r="A3637" s="4" t="s">
        <v>4306</v>
      </c>
    </row>
    <row r="3638" spans="1:1" x14ac:dyDescent="0.25">
      <c r="A3638" s="4" t="s">
        <v>4307</v>
      </c>
    </row>
    <row r="3639" spans="1:1" x14ac:dyDescent="0.25">
      <c r="A3639" s="4" t="s">
        <v>4308</v>
      </c>
    </row>
    <row r="3640" spans="1:1" x14ac:dyDescent="0.25">
      <c r="A3640" s="4" t="s">
        <v>4309</v>
      </c>
    </row>
    <row r="3641" spans="1:1" x14ac:dyDescent="0.25">
      <c r="A3641" s="4" t="s">
        <v>4310</v>
      </c>
    </row>
    <row r="3642" spans="1:1" x14ac:dyDescent="0.25">
      <c r="A3642" s="4" t="s">
        <v>4311</v>
      </c>
    </row>
    <row r="3643" spans="1:1" x14ac:dyDescent="0.25">
      <c r="A3643" s="4" t="s">
        <v>4312</v>
      </c>
    </row>
    <row r="3644" spans="1:1" x14ac:dyDescent="0.25">
      <c r="A3644" s="4" t="s">
        <v>4313</v>
      </c>
    </row>
    <row r="3645" spans="1:1" x14ac:dyDescent="0.25">
      <c r="A3645" s="4" t="s">
        <v>4314</v>
      </c>
    </row>
    <row r="3646" spans="1:1" x14ac:dyDescent="0.25">
      <c r="A3646" s="4" t="s">
        <v>4315</v>
      </c>
    </row>
    <row r="3647" spans="1:1" x14ac:dyDescent="0.25">
      <c r="A3647" s="4" t="s">
        <v>4316</v>
      </c>
    </row>
    <row r="3648" spans="1:1" x14ac:dyDescent="0.25">
      <c r="A3648" s="4" t="s">
        <v>4317</v>
      </c>
    </row>
    <row r="3649" spans="1:1" x14ac:dyDescent="0.25">
      <c r="A3649" s="4" t="s">
        <v>4318</v>
      </c>
    </row>
    <row r="3650" spans="1:1" x14ac:dyDescent="0.25">
      <c r="A3650" s="4" t="s">
        <v>4319</v>
      </c>
    </row>
    <row r="3651" spans="1:1" x14ac:dyDescent="0.25">
      <c r="A3651" s="4" t="s">
        <v>4320</v>
      </c>
    </row>
    <row r="3652" spans="1:1" x14ac:dyDescent="0.25">
      <c r="A3652" s="4" t="s">
        <v>4321</v>
      </c>
    </row>
    <row r="3653" spans="1:1" x14ac:dyDescent="0.25">
      <c r="A3653" s="4" t="s">
        <v>4322</v>
      </c>
    </row>
    <row r="3654" spans="1:1" x14ac:dyDescent="0.25">
      <c r="A3654" s="4" t="s">
        <v>4323</v>
      </c>
    </row>
    <row r="3655" spans="1:1" x14ac:dyDescent="0.25">
      <c r="A3655" s="4" t="s">
        <v>8512</v>
      </c>
    </row>
    <row r="3656" spans="1:1" x14ac:dyDescent="0.25">
      <c r="A3656" s="4" t="s">
        <v>4324</v>
      </c>
    </row>
    <row r="3657" spans="1:1" x14ac:dyDescent="0.25">
      <c r="A3657" s="4" t="s">
        <v>4325</v>
      </c>
    </row>
    <row r="3658" spans="1:1" x14ac:dyDescent="0.25">
      <c r="A3658" s="4" t="s">
        <v>4326</v>
      </c>
    </row>
    <row r="3659" spans="1:1" x14ac:dyDescent="0.25">
      <c r="A3659" s="4" t="s">
        <v>4327</v>
      </c>
    </row>
    <row r="3660" spans="1:1" x14ac:dyDescent="0.25">
      <c r="A3660" s="4" t="s">
        <v>4328</v>
      </c>
    </row>
    <row r="3661" spans="1:1" x14ac:dyDescent="0.25">
      <c r="A3661" s="4" t="s">
        <v>4329</v>
      </c>
    </row>
    <row r="3662" spans="1:1" x14ac:dyDescent="0.25">
      <c r="A3662" s="4" t="s">
        <v>4330</v>
      </c>
    </row>
    <row r="3663" spans="1:1" x14ac:dyDescent="0.25">
      <c r="A3663" s="4" t="s">
        <v>4331</v>
      </c>
    </row>
    <row r="3664" spans="1:1" x14ac:dyDescent="0.25">
      <c r="A3664" s="4" t="s">
        <v>4332</v>
      </c>
    </row>
    <row r="3665" spans="1:1" x14ac:dyDescent="0.25">
      <c r="A3665" s="4" t="s">
        <v>4333</v>
      </c>
    </row>
    <row r="3666" spans="1:1" x14ac:dyDescent="0.25">
      <c r="A3666" s="4" t="s">
        <v>4334</v>
      </c>
    </row>
    <row r="3667" spans="1:1" x14ac:dyDescent="0.25">
      <c r="A3667" s="4" t="s">
        <v>4335</v>
      </c>
    </row>
    <row r="3668" spans="1:1" x14ac:dyDescent="0.25">
      <c r="A3668" s="4" t="s">
        <v>8513</v>
      </c>
    </row>
    <row r="3669" spans="1:1" x14ac:dyDescent="0.25">
      <c r="A3669" s="4" t="s">
        <v>4336</v>
      </c>
    </row>
    <row r="3670" spans="1:1" x14ac:dyDescent="0.25">
      <c r="A3670" s="4" t="s">
        <v>4337</v>
      </c>
    </row>
    <row r="3671" spans="1:1" x14ac:dyDescent="0.25">
      <c r="A3671" s="4" t="s">
        <v>4338</v>
      </c>
    </row>
    <row r="3672" spans="1:1" x14ac:dyDescent="0.25">
      <c r="A3672" s="4" t="s">
        <v>4339</v>
      </c>
    </row>
    <row r="3673" spans="1:1" x14ac:dyDescent="0.25">
      <c r="A3673" s="4" t="s">
        <v>4340</v>
      </c>
    </row>
    <row r="3674" spans="1:1" x14ac:dyDescent="0.25">
      <c r="A3674" s="4" t="s">
        <v>4341</v>
      </c>
    </row>
    <row r="3675" spans="1:1" x14ac:dyDescent="0.25">
      <c r="A3675" s="4" t="s">
        <v>4342</v>
      </c>
    </row>
    <row r="3676" spans="1:1" x14ac:dyDescent="0.25">
      <c r="A3676" s="4" t="s">
        <v>4343</v>
      </c>
    </row>
    <row r="3677" spans="1:1" x14ac:dyDescent="0.25">
      <c r="A3677" s="4" t="s">
        <v>4344</v>
      </c>
    </row>
    <row r="3678" spans="1:1" x14ac:dyDescent="0.25">
      <c r="A3678" s="4" t="s">
        <v>4345</v>
      </c>
    </row>
    <row r="3679" spans="1:1" x14ac:dyDescent="0.25">
      <c r="A3679" s="4" t="s">
        <v>4346</v>
      </c>
    </row>
    <row r="3680" spans="1:1" x14ac:dyDescent="0.25">
      <c r="A3680" s="4" t="s">
        <v>4347</v>
      </c>
    </row>
    <row r="3681" spans="1:1" x14ac:dyDescent="0.25">
      <c r="A3681" s="4" t="s">
        <v>4348</v>
      </c>
    </row>
    <row r="3682" spans="1:1" x14ac:dyDescent="0.25">
      <c r="A3682" s="4" t="s">
        <v>4349</v>
      </c>
    </row>
    <row r="3683" spans="1:1" x14ac:dyDescent="0.25">
      <c r="A3683" s="4" t="s">
        <v>4350</v>
      </c>
    </row>
    <row r="3684" spans="1:1" x14ac:dyDescent="0.25">
      <c r="A3684" s="4" t="s">
        <v>4351</v>
      </c>
    </row>
    <row r="3685" spans="1:1" x14ac:dyDescent="0.25">
      <c r="A3685" s="4" t="s">
        <v>4352</v>
      </c>
    </row>
    <row r="3686" spans="1:1" x14ac:dyDescent="0.25">
      <c r="A3686" s="4" t="s">
        <v>4353</v>
      </c>
    </row>
    <row r="3687" spans="1:1" x14ac:dyDescent="0.25">
      <c r="A3687" s="4" t="s">
        <v>4354</v>
      </c>
    </row>
    <row r="3688" spans="1:1" x14ac:dyDescent="0.25">
      <c r="A3688" s="4" t="s">
        <v>4355</v>
      </c>
    </row>
    <row r="3689" spans="1:1" x14ac:dyDescent="0.25">
      <c r="A3689" s="4" t="s">
        <v>4356</v>
      </c>
    </row>
    <row r="3690" spans="1:1" x14ac:dyDescent="0.25">
      <c r="A3690" s="4" t="s">
        <v>4357</v>
      </c>
    </row>
    <row r="3691" spans="1:1" x14ac:dyDescent="0.25">
      <c r="A3691" s="4" t="s">
        <v>4358</v>
      </c>
    </row>
    <row r="3692" spans="1:1" x14ac:dyDescent="0.25">
      <c r="A3692" s="4" t="s">
        <v>4359</v>
      </c>
    </row>
    <row r="3693" spans="1:1" x14ac:dyDescent="0.25">
      <c r="A3693" s="4" t="s">
        <v>4360</v>
      </c>
    </row>
    <row r="3694" spans="1:1" x14ac:dyDescent="0.25">
      <c r="A3694" s="4" t="s">
        <v>4361</v>
      </c>
    </row>
    <row r="3695" spans="1:1" x14ac:dyDescent="0.25">
      <c r="A3695" s="4" t="s">
        <v>4362</v>
      </c>
    </row>
    <row r="3696" spans="1:1" x14ac:dyDescent="0.25">
      <c r="A3696" s="4" t="s">
        <v>4363</v>
      </c>
    </row>
    <row r="3697" spans="1:1" x14ac:dyDescent="0.25">
      <c r="A3697" s="4" t="s">
        <v>4364</v>
      </c>
    </row>
    <row r="3698" spans="1:1" x14ac:dyDescent="0.25">
      <c r="A3698" s="4" t="s">
        <v>4365</v>
      </c>
    </row>
    <row r="3699" spans="1:1" x14ac:dyDescent="0.25">
      <c r="A3699" s="4" t="s">
        <v>4366</v>
      </c>
    </row>
    <row r="3700" spans="1:1" x14ac:dyDescent="0.25">
      <c r="A3700" s="4" t="s">
        <v>4367</v>
      </c>
    </row>
    <row r="3701" spans="1:1" x14ac:dyDescent="0.25">
      <c r="A3701" s="4" t="s">
        <v>4368</v>
      </c>
    </row>
    <row r="3702" spans="1:1" x14ac:dyDescent="0.25">
      <c r="A3702" s="4" t="s">
        <v>4369</v>
      </c>
    </row>
    <row r="3703" spans="1:1" x14ac:dyDescent="0.25">
      <c r="A3703" s="4" t="s">
        <v>4370</v>
      </c>
    </row>
    <row r="3704" spans="1:1" x14ac:dyDescent="0.25">
      <c r="A3704" s="4" t="s">
        <v>4371</v>
      </c>
    </row>
    <row r="3705" spans="1:1" x14ac:dyDescent="0.25">
      <c r="A3705" s="4" t="s">
        <v>4372</v>
      </c>
    </row>
    <row r="3706" spans="1:1" x14ac:dyDescent="0.25">
      <c r="A3706" s="4" t="s">
        <v>4373</v>
      </c>
    </row>
    <row r="3707" spans="1:1" x14ac:dyDescent="0.25">
      <c r="A3707" s="4" t="s">
        <v>4374</v>
      </c>
    </row>
    <row r="3708" spans="1:1" x14ac:dyDescent="0.25">
      <c r="A3708" s="4" t="s">
        <v>4375</v>
      </c>
    </row>
    <row r="3709" spans="1:1" x14ac:dyDescent="0.25">
      <c r="A3709" s="4" t="s">
        <v>4376</v>
      </c>
    </row>
    <row r="3710" spans="1:1" x14ac:dyDescent="0.25">
      <c r="A3710" s="4" t="s">
        <v>4377</v>
      </c>
    </row>
    <row r="3711" spans="1:1" x14ac:dyDescent="0.25">
      <c r="A3711" s="4" t="s">
        <v>4378</v>
      </c>
    </row>
    <row r="3712" spans="1:1" x14ac:dyDescent="0.25">
      <c r="A3712" s="4" t="s">
        <v>4379</v>
      </c>
    </row>
    <row r="3713" spans="1:1" x14ac:dyDescent="0.25">
      <c r="A3713" s="4" t="s">
        <v>4380</v>
      </c>
    </row>
    <row r="3714" spans="1:1" x14ac:dyDescent="0.25">
      <c r="A3714" s="4" t="s">
        <v>4381</v>
      </c>
    </row>
    <row r="3715" spans="1:1" x14ac:dyDescent="0.25">
      <c r="A3715" s="4" t="s">
        <v>4382</v>
      </c>
    </row>
    <row r="3716" spans="1:1" x14ac:dyDescent="0.25">
      <c r="A3716" s="4" t="s">
        <v>4383</v>
      </c>
    </row>
    <row r="3717" spans="1:1" x14ac:dyDescent="0.25">
      <c r="A3717" s="4" t="s">
        <v>4384</v>
      </c>
    </row>
    <row r="3718" spans="1:1" x14ac:dyDescent="0.25">
      <c r="A3718" s="4" t="s">
        <v>4385</v>
      </c>
    </row>
    <row r="3719" spans="1:1" x14ac:dyDescent="0.25">
      <c r="A3719" s="4" t="s">
        <v>4386</v>
      </c>
    </row>
    <row r="3720" spans="1:1" x14ac:dyDescent="0.25">
      <c r="A3720" s="4" t="s">
        <v>4387</v>
      </c>
    </row>
    <row r="3721" spans="1:1" x14ac:dyDescent="0.25">
      <c r="A3721" s="4" t="s">
        <v>4388</v>
      </c>
    </row>
    <row r="3722" spans="1:1" x14ac:dyDescent="0.25">
      <c r="A3722" s="4" t="s">
        <v>4389</v>
      </c>
    </row>
    <row r="3723" spans="1:1" x14ac:dyDescent="0.25">
      <c r="A3723" s="4" t="s">
        <v>4390</v>
      </c>
    </row>
    <row r="3724" spans="1:1" x14ac:dyDescent="0.25">
      <c r="A3724" s="4" t="s">
        <v>4391</v>
      </c>
    </row>
    <row r="3725" spans="1:1" x14ac:dyDescent="0.25">
      <c r="A3725" s="4" t="s">
        <v>4392</v>
      </c>
    </row>
    <row r="3726" spans="1:1" x14ac:dyDescent="0.25">
      <c r="A3726" s="4" t="s">
        <v>4393</v>
      </c>
    </row>
    <row r="3727" spans="1:1" x14ac:dyDescent="0.25">
      <c r="A3727" s="4" t="s">
        <v>4394</v>
      </c>
    </row>
    <row r="3728" spans="1:1" x14ac:dyDescent="0.25">
      <c r="A3728" s="4" t="s">
        <v>4395</v>
      </c>
    </row>
    <row r="3729" spans="1:1" x14ac:dyDescent="0.25">
      <c r="A3729" s="4" t="s">
        <v>4396</v>
      </c>
    </row>
    <row r="3730" spans="1:1" x14ac:dyDescent="0.25">
      <c r="A3730" s="4" t="s">
        <v>4397</v>
      </c>
    </row>
    <row r="3731" spans="1:1" x14ac:dyDescent="0.25">
      <c r="A3731" s="4" t="s">
        <v>4398</v>
      </c>
    </row>
    <row r="3732" spans="1:1" x14ac:dyDescent="0.25">
      <c r="A3732" s="4" t="s">
        <v>4399</v>
      </c>
    </row>
    <row r="3733" spans="1:1" x14ac:dyDescent="0.25">
      <c r="A3733" s="4" t="s">
        <v>4400</v>
      </c>
    </row>
    <row r="3734" spans="1:1" x14ac:dyDescent="0.25">
      <c r="A3734" s="4" t="s">
        <v>4401</v>
      </c>
    </row>
    <row r="3735" spans="1:1" x14ac:dyDescent="0.25">
      <c r="A3735" s="4" t="s">
        <v>4402</v>
      </c>
    </row>
    <row r="3736" spans="1:1" x14ac:dyDescent="0.25">
      <c r="A3736" s="4" t="s">
        <v>4403</v>
      </c>
    </row>
    <row r="3737" spans="1:1" x14ac:dyDescent="0.25">
      <c r="A3737" s="4" t="s">
        <v>4404</v>
      </c>
    </row>
    <row r="3738" spans="1:1" x14ac:dyDescent="0.25">
      <c r="A3738" s="4" t="s">
        <v>4405</v>
      </c>
    </row>
    <row r="3739" spans="1:1" x14ac:dyDescent="0.25">
      <c r="A3739" s="4" t="s">
        <v>4406</v>
      </c>
    </row>
    <row r="3740" spans="1:1" x14ac:dyDescent="0.25">
      <c r="A3740" s="4" t="s">
        <v>4407</v>
      </c>
    </row>
    <row r="3741" spans="1:1" x14ac:dyDescent="0.25">
      <c r="A3741" s="4" t="s">
        <v>4408</v>
      </c>
    </row>
    <row r="3742" spans="1:1" x14ac:dyDescent="0.25">
      <c r="A3742" s="4" t="s">
        <v>4409</v>
      </c>
    </row>
    <row r="3743" spans="1:1" x14ac:dyDescent="0.25">
      <c r="A3743" s="4" t="s">
        <v>4410</v>
      </c>
    </row>
    <row r="3744" spans="1:1" x14ac:dyDescent="0.25">
      <c r="A3744" s="4" t="s">
        <v>4411</v>
      </c>
    </row>
    <row r="3745" spans="1:1" x14ac:dyDescent="0.25">
      <c r="A3745" s="4" t="s">
        <v>4412</v>
      </c>
    </row>
    <row r="3746" spans="1:1" x14ac:dyDescent="0.25">
      <c r="A3746" s="4" t="s">
        <v>4413</v>
      </c>
    </row>
    <row r="3747" spans="1:1" x14ac:dyDescent="0.25">
      <c r="A3747" s="4" t="s">
        <v>4414</v>
      </c>
    </row>
    <row r="3748" spans="1:1" x14ac:dyDescent="0.25">
      <c r="A3748" s="4" t="s">
        <v>4415</v>
      </c>
    </row>
    <row r="3749" spans="1:1" x14ac:dyDescent="0.25">
      <c r="A3749" s="4" t="s">
        <v>4416</v>
      </c>
    </row>
    <row r="3750" spans="1:1" x14ac:dyDescent="0.25">
      <c r="A3750" s="4" t="s">
        <v>4417</v>
      </c>
    </row>
    <row r="3751" spans="1:1" x14ac:dyDescent="0.25">
      <c r="A3751" s="4" t="s">
        <v>4418</v>
      </c>
    </row>
    <row r="3752" spans="1:1" x14ac:dyDescent="0.25">
      <c r="A3752" s="4" t="s">
        <v>4419</v>
      </c>
    </row>
    <row r="3753" spans="1:1" x14ac:dyDescent="0.25">
      <c r="A3753" s="4" t="s">
        <v>4420</v>
      </c>
    </row>
    <row r="3754" spans="1:1" x14ac:dyDescent="0.25">
      <c r="A3754" s="4" t="s">
        <v>4421</v>
      </c>
    </row>
    <row r="3755" spans="1:1" x14ac:dyDescent="0.25">
      <c r="A3755" s="4" t="s">
        <v>4422</v>
      </c>
    </row>
    <row r="3756" spans="1:1" x14ac:dyDescent="0.25">
      <c r="A3756" s="4" t="s">
        <v>4423</v>
      </c>
    </row>
    <row r="3757" spans="1:1" x14ac:dyDescent="0.25">
      <c r="A3757" s="4" t="s">
        <v>4424</v>
      </c>
    </row>
    <row r="3758" spans="1:1" x14ac:dyDescent="0.25">
      <c r="A3758" s="4" t="s">
        <v>4425</v>
      </c>
    </row>
    <row r="3759" spans="1:1" x14ac:dyDescent="0.25">
      <c r="A3759" s="4" t="s">
        <v>4426</v>
      </c>
    </row>
    <row r="3760" spans="1:1" x14ac:dyDescent="0.25">
      <c r="A3760" s="4" t="s">
        <v>4427</v>
      </c>
    </row>
    <row r="3761" spans="1:1" x14ac:dyDescent="0.25">
      <c r="A3761" s="4" t="s">
        <v>4428</v>
      </c>
    </row>
    <row r="3762" spans="1:1" x14ac:dyDescent="0.25">
      <c r="A3762" s="4" t="s">
        <v>4429</v>
      </c>
    </row>
    <row r="3763" spans="1:1" x14ac:dyDescent="0.25">
      <c r="A3763" s="4" t="s">
        <v>4430</v>
      </c>
    </row>
    <row r="3764" spans="1:1" x14ac:dyDescent="0.25">
      <c r="A3764" s="4" t="s">
        <v>4431</v>
      </c>
    </row>
    <row r="3765" spans="1:1" x14ac:dyDescent="0.25">
      <c r="A3765" s="4" t="s">
        <v>4432</v>
      </c>
    </row>
    <row r="3766" spans="1:1" x14ac:dyDescent="0.25">
      <c r="A3766" s="4" t="s">
        <v>4433</v>
      </c>
    </row>
    <row r="3767" spans="1:1" x14ac:dyDescent="0.25">
      <c r="A3767" s="4" t="s">
        <v>4434</v>
      </c>
    </row>
    <row r="3768" spans="1:1" x14ac:dyDescent="0.25">
      <c r="A3768" s="4" t="s">
        <v>4435</v>
      </c>
    </row>
    <row r="3769" spans="1:1" x14ac:dyDescent="0.25">
      <c r="A3769" s="4" t="s">
        <v>4436</v>
      </c>
    </row>
    <row r="3770" spans="1:1" x14ac:dyDescent="0.25">
      <c r="A3770" s="4" t="s">
        <v>8514</v>
      </c>
    </row>
    <row r="3771" spans="1:1" x14ac:dyDescent="0.25">
      <c r="A3771" s="4" t="s">
        <v>4437</v>
      </c>
    </row>
    <row r="3772" spans="1:1" x14ac:dyDescent="0.25">
      <c r="A3772" s="4" t="s">
        <v>4438</v>
      </c>
    </row>
    <row r="3773" spans="1:1" x14ac:dyDescent="0.25">
      <c r="A3773" s="4" t="s">
        <v>4439</v>
      </c>
    </row>
    <row r="3774" spans="1:1" x14ac:dyDescent="0.25">
      <c r="A3774" s="4" t="s">
        <v>4440</v>
      </c>
    </row>
    <row r="3775" spans="1:1" x14ac:dyDescent="0.25">
      <c r="A3775" s="4" t="s">
        <v>4441</v>
      </c>
    </row>
    <row r="3776" spans="1:1" x14ac:dyDescent="0.25">
      <c r="A3776" s="4" t="s">
        <v>4442</v>
      </c>
    </row>
    <row r="3777" spans="1:1" x14ac:dyDescent="0.25">
      <c r="A3777" s="4" t="s">
        <v>4443</v>
      </c>
    </row>
    <row r="3778" spans="1:1" x14ac:dyDescent="0.25">
      <c r="A3778" s="4" t="s">
        <v>4444</v>
      </c>
    </row>
    <row r="3779" spans="1:1" x14ac:dyDescent="0.25">
      <c r="A3779" s="4" t="s">
        <v>4445</v>
      </c>
    </row>
    <row r="3780" spans="1:1" x14ac:dyDescent="0.25">
      <c r="A3780" s="4" t="s">
        <v>4446</v>
      </c>
    </row>
    <row r="3781" spans="1:1" x14ac:dyDescent="0.25">
      <c r="A3781" s="4" t="s">
        <v>4447</v>
      </c>
    </row>
    <row r="3782" spans="1:1" x14ac:dyDescent="0.25">
      <c r="A3782" s="4" t="s">
        <v>4448</v>
      </c>
    </row>
    <row r="3783" spans="1:1" x14ac:dyDescent="0.25">
      <c r="A3783" s="4" t="s">
        <v>4449</v>
      </c>
    </row>
    <row r="3784" spans="1:1" x14ac:dyDescent="0.25">
      <c r="A3784" s="4" t="s">
        <v>4450</v>
      </c>
    </row>
    <row r="3785" spans="1:1" x14ac:dyDescent="0.25">
      <c r="A3785" s="4" t="s">
        <v>4451</v>
      </c>
    </row>
    <row r="3786" spans="1:1" x14ac:dyDescent="0.25">
      <c r="A3786" s="4" t="s">
        <v>4452</v>
      </c>
    </row>
    <row r="3787" spans="1:1" x14ac:dyDescent="0.25">
      <c r="A3787" s="4" t="s">
        <v>4453</v>
      </c>
    </row>
    <row r="3788" spans="1:1" x14ac:dyDescent="0.25">
      <c r="A3788" s="4" t="s">
        <v>8515</v>
      </c>
    </row>
    <row r="3789" spans="1:1" x14ac:dyDescent="0.25">
      <c r="A3789" s="4" t="s">
        <v>4454</v>
      </c>
    </row>
    <row r="3790" spans="1:1" x14ac:dyDescent="0.25">
      <c r="A3790" s="4" t="s">
        <v>4455</v>
      </c>
    </row>
    <row r="3791" spans="1:1" x14ac:dyDescent="0.25">
      <c r="A3791" s="4" t="s">
        <v>8516</v>
      </c>
    </row>
    <row r="3792" spans="1:1" x14ac:dyDescent="0.25">
      <c r="A3792" s="4" t="s">
        <v>4456</v>
      </c>
    </row>
    <row r="3793" spans="1:1" x14ac:dyDescent="0.25">
      <c r="A3793" s="4" t="s">
        <v>4457</v>
      </c>
    </row>
    <row r="3794" spans="1:1" x14ac:dyDescent="0.25">
      <c r="A3794" s="4" t="s">
        <v>4458</v>
      </c>
    </row>
    <row r="3795" spans="1:1" x14ac:dyDescent="0.25">
      <c r="A3795" s="4" t="s">
        <v>4459</v>
      </c>
    </row>
    <row r="3796" spans="1:1" x14ac:dyDescent="0.25">
      <c r="A3796" s="4" t="s">
        <v>4460</v>
      </c>
    </row>
    <row r="3797" spans="1:1" x14ac:dyDescent="0.25">
      <c r="A3797" s="4" t="s">
        <v>4461</v>
      </c>
    </row>
    <row r="3798" spans="1:1" x14ac:dyDescent="0.25">
      <c r="A3798" s="4" t="s">
        <v>4462</v>
      </c>
    </row>
    <row r="3799" spans="1:1" x14ac:dyDescent="0.25">
      <c r="A3799" s="4" t="s">
        <v>4463</v>
      </c>
    </row>
    <row r="3800" spans="1:1" x14ac:dyDescent="0.25">
      <c r="A3800" s="4" t="s">
        <v>4464</v>
      </c>
    </row>
    <row r="3801" spans="1:1" x14ac:dyDescent="0.25">
      <c r="A3801" s="4" t="s">
        <v>4465</v>
      </c>
    </row>
    <row r="3802" spans="1:1" x14ac:dyDescent="0.25">
      <c r="A3802" s="4" t="s">
        <v>4466</v>
      </c>
    </row>
    <row r="3803" spans="1:1" x14ac:dyDescent="0.25">
      <c r="A3803" s="4" t="s">
        <v>4467</v>
      </c>
    </row>
    <row r="3804" spans="1:1" x14ac:dyDescent="0.25">
      <c r="A3804" s="4" t="s">
        <v>4468</v>
      </c>
    </row>
    <row r="3805" spans="1:1" x14ac:dyDescent="0.25">
      <c r="A3805" s="4" t="s">
        <v>4469</v>
      </c>
    </row>
    <row r="3806" spans="1:1" x14ac:dyDescent="0.25">
      <c r="A3806" s="4" t="s">
        <v>4470</v>
      </c>
    </row>
    <row r="3807" spans="1:1" x14ac:dyDescent="0.25">
      <c r="A3807" s="4" t="s">
        <v>4471</v>
      </c>
    </row>
    <row r="3808" spans="1:1" x14ac:dyDescent="0.25">
      <c r="A3808" s="4" t="s">
        <v>4472</v>
      </c>
    </row>
    <row r="3809" spans="1:1" x14ac:dyDescent="0.25">
      <c r="A3809" s="4" t="s">
        <v>4473</v>
      </c>
    </row>
    <row r="3810" spans="1:1" x14ac:dyDescent="0.25">
      <c r="A3810" s="4" t="s">
        <v>4474</v>
      </c>
    </row>
    <row r="3811" spans="1:1" x14ac:dyDescent="0.25">
      <c r="A3811" s="4" t="s">
        <v>4475</v>
      </c>
    </row>
    <row r="3812" spans="1:1" x14ac:dyDescent="0.25">
      <c r="A3812" s="4" t="s">
        <v>4476</v>
      </c>
    </row>
    <row r="3813" spans="1:1" x14ac:dyDescent="0.25">
      <c r="A3813" s="4" t="s">
        <v>8517</v>
      </c>
    </row>
    <row r="3814" spans="1:1" x14ac:dyDescent="0.25">
      <c r="A3814" s="4" t="s">
        <v>4477</v>
      </c>
    </row>
    <row r="3815" spans="1:1" x14ac:dyDescent="0.25">
      <c r="A3815" s="4" t="s">
        <v>4478</v>
      </c>
    </row>
    <row r="3816" spans="1:1" x14ac:dyDescent="0.25">
      <c r="A3816" s="4" t="s">
        <v>4479</v>
      </c>
    </row>
    <row r="3817" spans="1:1" x14ac:dyDescent="0.25">
      <c r="A3817" s="4" t="s">
        <v>4480</v>
      </c>
    </row>
    <row r="3818" spans="1:1" x14ac:dyDescent="0.25">
      <c r="A3818" s="4" t="s">
        <v>4481</v>
      </c>
    </row>
    <row r="3819" spans="1:1" x14ac:dyDescent="0.25">
      <c r="A3819" s="4" t="s">
        <v>4482</v>
      </c>
    </row>
    <row r="3820" spans="1:1" x14ac:dyDescent="0.25">
      <c r="A3820" s="4" t="s">
        <v>4483</v>
      </c>
    </row>
    <row r="3821" spans="1:1" x14ac:dyDescent="0.25">
      <c r="A3821" s="4" t="s">
        <v>4484</v>
      </c>
    </row>
    <row r="3822" spans="1:1" x14ac:dyDescent="0.25">
      <c r="A3822" s="4" t="s">
        <v>4485</v>
      </c>
    </row>
    <row r="3823" spans="1:1" x14ac:dyDescent="0.25">
      <c r="A3823" s="4" t="s">
        <v>4486</v>
      </c>
    </row>
    <row r="3824" spans="1:1" x14ac:dyDescent="0.25">
      <c r="A3824" s="4" t="s">
        <v>4487</v>
      </c>
    </row>
    <row r="3825" spans="1:1" x14ac:dyDescent="0.25">
      <c r="A3825" s="4" t="s">
        <v>4488</v>
      </c>
    </row>
    <row r="3826" spans="1:1" x14ac:dyDescent="0.25">
      <c r="A3826" s="4" t="s">
        <v>4489</v>
      </c>
    </row>
    <row r="3827" spans="1:1" x14ac:dyDescent="0.25">
      <c r="A3827" s="4" t="s">
        <v>4490</v>
      </c>
    </row>
    <row r="3828" spans="1:1" x14ac:dyDescent="0.25">
      <c r="A3828" s="4" t="s">
        <v>4491</v>
      </c>
    </row>
    <row r="3829" spans="1:1" x14ac:dyDescent="0.25">
      <c r="A3829" s="4" t="s">
        <v>4492</v>
      </c>
    </row>
    <row r="3830" spans="1:1" x14ac:dyDescent="0.25">
      <c r="A3830" s="4" t="s">
        <v>4493</v>
      </c>
    </row>
    <row r="3831" spans="1:1" x14ac:dyDescent="0.25">
      <c r="A3831" s="4" t="s">
        <v>4494</v>
      </c>
    </row>
    <row r="3832" spans="1:1" x14ac:dyDescent="0.25">
      <c r="A3832" s="4" t="s">
        <v>4495</v>
      </c>
    </row>
    <row r="3833" spans="1:1" x14ac:dyDescent="0.25">
      <c r="A3833" s="4" t="s">
        <v>4496</v>
      </c>
    </row>
    <row r="3834" spans="1:1" x14ac:dyDescent="0.25">
      <c r="A3834" s="4" t="s">
        <v>4497</v>
      </c>
    </row>
    <row r="3835" spans="1:1" x14ac:dyDescent="0.25">
      <c r="A3835" s="4" t="s">
        <v>4498</v>
      </c>
    </row>
    <row r="3836" spans="1:1" x14ac:dyDescent="0.25">
      <c r="A3836" s="4" t="s">
        <v>4499</v>
      </c>
    </row>
    <row r="3837" spans="1:1" x14ac:dyDescent="0.25">
      <c r="A3837" s="4" t="s">
        <v>4500</v>
      </c>
    </row>
    <row r="3838" spans="1:1" x14ac:dyDescent="0.25">
      <c r="A3838" s="4" t="s">
        <v>4501</v>
      </c>
    </row>
    <row r="3839" spans="1:1" x14ac:dyDescent="0.25">
      <c r="A3839" s="4" t="s">
        <v>4502</v>
      </c>
    </row>
    <row r="3840" spans="1:1" x14ac:dyDescent="0.25">
      <c r="A3840" s="4" t="s">
        <v>4503</v>
      </c>
    </row>
    <row r="3841" spans="1:1" x14ac:dyDescent="0.25">
      <c r="A3841" s="4" t="s">
        <v>4504</v>
      </c>
    </row>
    <row r="3842" spans="1:1" x14ac:dyDescent="0.25">
      <c r="A3842" s="4" t="s">
        <v>4505</v>
      </c>
    </row>
    <row r="3843" spans="1:1" x14ac:dyDescent="0.25">
      <c r="A3843" s="4" t="s">
        <v>4506</v>
      </c>
    </row>
    <row r="3844" spans="1:1" x14ac:dyDescent="0.25">
      <c r="A3844" s="4" t="s">
        <v>4507</v>
      </c>
    </row>
    <row r="3845" spans="1:1" x14ac:dyDescent="0.25">
      <c r="A3845" s="4" t="s">
        <v>4508</v>
      </c>
    </row>
    <row r="3846" spans="1:1" x14ac:dyDescent="0.25">
      <c r="A3846" s="4" t="s">
        <v>4509</v>
      </c>
    </row>
    <row r="3847" spans="1:1" x14ac:dyDescent="0.25">
      <c r="A3847" s="4" t="s">
        <v>4510</v>
      </c>
    </row>
    <row r="3848" spans="1:1" x14ac:dyDescent="0.25">
      <c r="A3848" s="4" t="s">
        <v>4511</v>
      </c>
    </row>
    <row r="3849" spans="1:1" x14ac:dyDescent="0.25">
      <c r="A3849" s="4" t="s">
        <v>4512</v>
      </c>
    </row>
    <row r="3850" spans="1:1" x14ac:dyDescent="0.25">
      <c r="A3850" s="4" t="s">
        <v>4513</v>
      </c>
    </row>
    <row r="3851" spans="1:1" x14ac:dyDescent="0.25">
      <c r="A3851" s="4" t="s">
        <v>4514</v>
      </c>
    </row>
    <row r="3852" spans="1:1" x14ac:dyDescent="0.25">
      <c r="A3852" s="4" t="s">
        <v>4515</v>
      </c>
    </row>
    <row r="3853" spans="1:1" x14ac:dyDescent="0.25">
      <c r="A3853" s="4" t="s">
        <v>4516</v>
      </c>
    </row>
    <row r="3854" spans="1:1" x14ac:dyDescent="0.25">
      <c r="A3854" s="4" t="s">
        <v>4517</v>
      </c>
    </row>
    <row r="3855" spans="1:1" x14ac:dyDescent="0.25">
      <c r="A3855" s="4" t="s">
        <v>4518</v>
      </c>
    </row>
    <row r="3856" spans="1:1" x14ac:dyDescent="0.25">
      <c r="A3856" s="4" t="s">
        <v>4519</v>
      </c>
    </row>
    <row r="3857" spans="1:1" x14ac:dyDescent="0.25">
      <c r="A3857" s="4" t="s">
        <v>4520</v>
      </c>
    </row>
    <row r="3858" spans="1:1" x14ac:dyDescent="0.25">
      <c r="A3858" s="4" t="s">
        <v>4521</v>
      </c>
    </row>
    <row r="3859" spans="1:1" x14ac:dyDescent="0.25">
      <c r="A3859" s="4" t="s">
        <v>4522</v>
      </c>
    </row>
    <row r="3860" spans="1:1" x14ac:dyDescent="0.25">
      <c r="A3860" s="4" t="s">
        <v>4523</v>
      </c>
    </row>
    <row r="3861" spans="1:1" x14ac:dyDescent="0.25">
      <c r="A3861" s="4" t="s">
        <v>4524</v>
      </c>
    </row>
    <row r="3862" spans="1:1" x14ac:dyDescent="0.25">
      <c r="A3862" s="4" t="s">
        <v>4525</v>
      </c>
    </row>
    <row r="3863" spans="1:1" x14ac:dyDescent="0.25">
      <c r="A3863" s="4" t="s">
        <v>4526</v>
      </c>
    </row>
    <row r="3864" spans="1:1" x14ac:dyDescent="0.25">
      <c r="A3864" s="4" t="s">
        <v>4527</v>
      </c>
    </row>
    <row r="3865" spans="1:1" x14ac:dyDescent="0.25">
      <c r="A3865" s="4" t="s">
        <v>4528</v>
      </c>
    </row>
    <row r="3866" spans="1:1" x14ac:dyDescent="0.25">
      <c r="A3866" s="4" t="s">
        <v>4529</v>
      </c>
    </row>
    <row r="3867" spans="1:1" x14ac:dyDescent="0.25">
      <c r="A3867" s="4" t="s">
        <v>4530</v>
      </c>
    </row>
    <row r="3868" spans="1:1" x14ac:dyDescent="0.25">
      <c r="A3868" s="4" t="s">
        <v>4531</v>
      </c>
    </row>
    <row r="3869" spans="1:1" x14ac:dyDescent="0.25">
      <c r="A3869" s="4" t="s">
        <v>4532</v>
      </c>
    </row>
    <row r="3870" spans="1:1" x14ac:dyDescent="0.25">
      <c r="A3870" s="4" t="s">
        <v>4533</v>
      </c>
    </row>
    <row r="3871" spans="1:1" x14ac:dyDescent="0.25">
      <c r="A3871" s="4" t="s">
        <v>4534</v>
      </c>
    </row>
    <row r="3872" spans="1:1" x14ac:dyDescent="0.25">
      <c r="A3872" s="4" t="s">
        <v>4535</v>
      </c>
    </row>
    <row r="3873" spans="1:1" x14ac:dyDescent="0.25">
      <c r="A3873" s="4" t="s">
        <v>4536</v>
      </c>
    </row>
    <row r="3874" spans="1:1" x14ac:dyDescent="0.25">
      <c r="A3874" s="4" t="s">
        <v>4537</v>
      </c>
    </row>
    <row r="3875" spans="1:1" x14ac:dyDescent="0.25">
      <c r="A3875" s="4" t="s">
        <v>4538</v>
      </c>
    </row>
    <row r="3876" spans="1:1" x14ac:dyDescent="0.25">
      <c r="A3876" s="4" t="s">
        <v>4539</v>
      </c>
    </row>
    <row r="3877" spans="1:1" x14ac:dyDescent="0.25">
      <c r="A3877" s="4" t="s">
        <v>4540</v>
      </c>
    </row>
    <row r="3878" spans="1:1" x14ac:dyDescent="0.25">
      <c r="A3878" s="4" t="s">
        <v>4541</v>
      </c>
    </row>
    <row r="3879" spans="1:1" x14ac:dyDescent="0.25">
      <c r="A3879" s="4" t="s">
        <v>4542</v>
      </c>
    </row>
    <row r="3880" spans="1:1" x14ac:dyDescent="0.25">
      <c r="A3880" s="4" t="s">
        <v>4543</v>
      </c>
    </row>
    <row r="3881" spans="1:1" x14ac:dyDescent="0.25">
      <c r="A3881" s="4" t="s">
        <v>4544</v>
      </c>
    </row>
    <row r="3882" spans="1:1" x14ac:dyDescent="0.25">
      <c r="A3882" s="4" t="s">
        <v>8518</v>
      </c>
    </row>
    <row r="3883" spans="1:1" x14ac:dyDescent="0.25">
      <c r="A3883" s="4" t="s">
        <v>4545</v>
      </c>
    </row>
    <row r="3884" spans="1:1" x14ac:dyDescent="0.25">
      <c r="A3884" s="4" t="s">
        <v>8519</v>
      </c>
    </row>
    <row r="3885" spans="1:1" x14ac:dyDescent="0.25">
      <c r="A3885" s="4" t="s">
        <v>4546</v>
      </c>
    </row>
    <row r="3886" spans="1:1" x14ac:dyDescent="0.25">
      <c r="A3886" s="4" t="s">
        <v>4547</v>
      </c>
    </row>
    <row r="3887" spans="1:1" x14ac:dyDescent="0.25">
      <c r="A3887" s="4" t="s">
        <v>4548</v>
      </c>
    </row>
    <row r="3888" spans="1:1" x14ac:dyDescent="0.25">
      <c r="A3888" s="4" t="s">
        <v>4549</v>
      </c>
    </row>
    <row r="3889" spans="1:1" x14ac:dyDescent="0.25">
      <c r="A3889" s="4" t="s">
        <v>4550</v>
      </c>
    </row>
    <row r="3890" spans="1:1" x14ac:dyDescent="0.25">
      <c r="A3890" s="4" t="s">
        <v>4551</v>
      </c>
    </row>
    <row r="3891" spans="1:1" x14ac:dyDescent="0.25">
      <c r="A3891" s="4" t="s">
        <v>4552</v>
      </c>
    </row>
    <row r="3892" spans="1:1" x14ac:dyDescent="0.25">
      <c r="A3892" s="4" t="s">
        <v>4553</v>
      </c>
    </row>
    <row r="3893" spans="1:1" x14ac:dyDescent="0.25">
      <c r="A3893" s="4" t="s">
        <v>4554</v>
      </c>
    </row>
    <row r="3894" spans="1:1" x14ac:dyDescent="0.25">
      <c r="A3894" s="4" t="s">
        <v>4555</v>
      </c>
    </row>
    <row r="3895" spans="1:1" x14ac:dyDescent="0.25">
      <c r="A3895" s="4" t="s">
        <v>4556</v>
      </c>
    </row>
    <row r="3896" spans="1:1" x14ac:dyDescent="0.25">
      <c r="A3896" s="4" t="s">
        <v>4557</v>
      </c>
    </row>
    <row r="3897" spans="1:1" x14ac:dyDescent="0.25">
      <c r="A3897" s="4" t="s">
        <v>4558</v>
      </c>
    </row>
    <row r="3898" spans="1:1" x14ac:dyDescent="0.25">
      <c r="A3898" s="4" t="s">
        <v>4559</v>
      </c>
    </row>
    <row r="3899" spans="1:1" x14ac:dyDescent="0.25">
      <c r="A3899" s="4" t="s">
        <v>4560</v>
      </c>
    </row>
    <row r="3900" spans="1:1" x14ac:dyDescent="0.25">
      <c r="A3900" s="4" t="s">
        <v>4561</v>
      </c>
    </row>
    <row r="3901" spans="1:1" x14ac:dyDescent="0.25">
      <c r="A3901" s="4" t="s">
        <v>4562</v>
      </c>
    </row>
    <row r="3902" spans="1:1" x14ac:dyDescent="0.25">
      <c r="A3902" s="4" t="s">
        <v>4563</v>
      </c>
    </row>
    <row r="3903" spans="1:1" x14ac:dyDescent="0.25">
      <c r="A3903" s="4" t="s">
        <v>4564</v>
      </c>
    </row>
    <row r="3904" spans="1:1" x14ac:dyDescent="0.25">
      <c r="A3904" s="4" t="s">
        <v>4565</v>
      </c>
    </row>
    <row r="3905" spans="1:1" x14ac:dyDescent="0.25">
      <c r="A3905" s="4" t="s">
        <v>4566</v>
      </c>
    </row>
    <row r="3906" spans="1:1" x14ac:dyDescent="0.25">
      <c r="A3906" s="4" t="s">
        <v>4567</v>
      </c>
    </row>
    <row r="3907" spans="1:1" x14ac:dyDescent="0.25">
      <c r="A3907" s="4" t="s">
        <v>4568</v>
      </c>
    </row>
    <row r="3908" spans="1:1" x14ac:dyDescent="0.25">
      <c r="A3908" s="4" t="s">
        <v>4569</v>
      </c>
    </row>
    <row r="3909" spans="1:1" x14ac:dyDescent="0.25">
      <c r="A3909" s="4" t="s">
        <v>4570</v>
      </c>
    </row>
    <row r="3910" spans="1:1" x14ac:dyDescent="0.25">
      <c r="A3910" s="4" t="s">
        <v>8520</v>
      </c>
    </row>
    <row r="3911" spans="1:1" x14ac:dyDescent="0.25">
      <c r="A3911" s="4" t="s">
        <v>4571</v>
      </c>
    </row>
    <row r="3912" spans="1:1" x14ac:dyDescent="0.25">
      <c r="A3912" s="4" t="s">
        <v>4572</v>
      </c>
    </row>
    <row r="3913" spans="1:1" x14ac:dyDescent="0.25">
      <c r="A3913" s="4" t="s">
        <v>4573</v>
      </c>
    </row>
    <row r="3914" spans="1:1" x14ac:dyDescent="0.25">
      <c r="A3914" s="4" t="s">
        <v>4574</v>
      </c>
    </row>
    <row r="3915" spans="1:1" x14ac:dyDescent="0.25">
      <c r="A3915" s="4" t="s">
        <v>4575</v>
      </c>
    </row>
    <row r="3916" spans="1:1" x14ac:dyDescent="0.25">
      <c r="A3916" s="4" t="s">
        <v>4576</v>
      </c>
    </row>
    <row r="3917" spans="1:1" x14ac:dyDescent="0.25">
      <c r="A3917" s="4" t="s">
        <v>4577</v>
      </c>
    </row>
    <row r="3918" spans="1:1" x14ac:dyDescent="0.25">
      <c r="A3918" s="4" t="s">
        <v>4578</v>
      </c>
    </row>
    <row r="3919" spans="1:1" x14ac:dyDescent="0.25">
      <c r="A3919" s="4" t="s">
        <v>4579</v>
      </c>
    </row>
    <row r="3920" spans="1:1" x14ac:dyDescent="0.25">
      <c r="A3920" s="4" t="s">
        <v>4580</v>
      </c>
    </row>
    <row r="3921" spans="1:1" x14ac:dyDescent="0.25">
      <c r="A3921" s="4" t="s">
        <v>4581</v>
      </c>
    </row>
    <row r="3922" spans="1:1" x14ac:dyDescent="0.25">
      <c r="A3922" s="4" t="s">
        <v>4582</v>
      </c>
    </row>
    <row r="3923" spans="1:1" x14ac:dyDescent="0.25">
      <c r="A3923" s="4" t="s">
        <v>4583</v>
      </c>
    </row>
    <row r="3924" spans="1:1" x14ac:dyDescent="0.25">
      <c r="A3924" s="4" t="s">
        <v>4584</v>
      </c>
    </row>
    <row r="3925" spans="1:1" x14ac:dyDescent="0.25">
      <c r="A3925" s="4" t="s">
        <v>4585</v>
      </c>
    </row>
    <row r="3926" spans="1:1" x14ac:dyDescent="0.25">
      <c r="A3926" s="4" t="s">
        <v>4586</v>
      </c>
    </row>
    <row r="3927" spans="1:1" x14ac:dyDescent="0.25">
      <c r="A3927" s="4" t="s">
        <v>4587</v>
      </c>
    </row>
    <row r="3928" spans="1:1" x14ac:dyDescent="0.25">
      <c r="A3928" s="4" t="s">
        <v>4588</v>
      </c>
    </row>
    <row r="3929" spans="1:1" x14ac:dyDescent="0.25">
      <c r="A3929" s="4" t="s">
        <v>4589</v>
      </c>
    </row>
    <row r="3930" spans="1:1" x14ac:dyDescent="0.25">
      <c r="A3930" s="4" t="s">
        <v>4590</v>
      </c>
    </row>
    <row r="3931" spans="1:1" x14ac:dyDescent="0.25">
      <c r="A3931" s="4" t="s">
        <v>4591</v>
      </c>
    </row>
    <row r="3932" spans="1:1" x14ac:dyDescent="0.25">
      <c r="A3932" s="4" t="s">
        <v>4592</v>
      </c>
    </row>
    <row r="3933" spans="1:1" x14ac:dyDescent="0.25">
      <c r="A3933" s="4" t="s">
        <v>4593</v>
      </c>
    </row>
    <row r="3934" spans="1:1" x14ac:dyDescent="0.25">
      <c r="A3934" s="4" t="s">
        <v>4594</v>
      </c>
    </row>
    <row r="3935" spans="1:1" x14ac:dyDescent="0.25">
      <c r="A3935" s="4" t="s">
        <v>4595</v>
      </c>
    </row>
    <row r="3936" spans="1:1" x14ac:dyDescent="0.25">
      <c r="A3936" s="4" t="s">
        <v>4596</v>
      </c>
    </row>
    <row r="3937" spans="1:1" x14ac:dyDescent="0.25">
      <c r="A3937" s="4" t="s">
        <v>4597</v>
      </c>
    </row>
    <row r="3938" spans="1:1" x14ac:dyDescent="0.25">
      <c r="A3938" s="4" t="s">
        <v>4598</v>
      </c>
    </row>
    <row r="3939" spans="1:1" x14ac:dyDescent="0.25">
      <c r="A3939" s="4" t="s">
        <v>4599</v>
      </c>
    </row>
    <row r="3940" spans="1:1" x14ac:dyDescent="0.25">
      <c r="A3940" s="4" t="s">
        <v>4600</v>
      </c>
    </row>
    <row r="3941" spans="1:1" x14ac:dyDescent="0.25">
      <c r="A3941" s="4" t="s">
        <v>4601</v>
      </c>
    </row>
    <row r="3942" spans="1:1" x14ac:dyDescent="0.25">
      <c r="A3942" s="4" t="s">
        <v>4602</v>
      </c>
    </row>
    <row r="3943" spans="1:1" x14ac:dyDescent="0.25">
      <c r="A3943" s="4" t="s">
        <v>4603</v>
      </c>
    </row>
    <row r="3944" spans="1:1" x14ac:dyDescent="0.25">
      <c r="A3944" s="4" t="s">
        <v>4604</v>
      </c>
    </row>
    <row r="3945" spans="1:1" x14ac:dyDescent="0.25">
      <c r="A3945" s="4" t="s">
        <v>4605</v>
      </c>
    </row>
    <row r="3946" spans="1:1" x14ac:dyDescent="0.25">
      <c r="A3946" s="4" t="s">
        <v>4606</v>
      </c>
    </row>
    <row r="3947" spans="1:1" x14ac:dyDescent="0.25">
      <c r="A3947" s="4" t="s">
        <v>4607</v>
      </c>
    </row>
    <row r="3948" spans="1:1" x14ac:dyDescent="0.25">
      <c r="A3948" s="4" t="s">
        <v>4608</v>
      </c>
    </row>
    <row r="3949" spans="1:1" x14ac:dyDescent="0.25">
      <c r="A3949" s="4" t="s">
        <v>4609</v>
      </c>
    </row>
    <row r="3950" spans="1:1" x14ac:dyDescent="0.25">
      <c r="A3950" s="4" t="s">
        <v>4610</v>
      </c>
    </row>
    <row r="3951" spans="1:1" x14ac:dyDescent="0.25">
      <c r="A3951" s="4" t="s">
        <v>4611</v>
      </c>
    </row>
    <row r="3952" spans="1:1" x14ac:dyDescent="0.25">
      <c r="A3952" s="4" t="s">
        <v>4612</v>
      </c>
    </row>
    <row r="3953" spans="1:1" x14ac:dyDescent="0.25">
      <c r="A3953" s="4" t="s">
        <v>4613</v>
      </c>
    </row>
    <row r="3954" spans="1:1" x14ac:dyDescent="0.25">
      <c r="A3954" s="4" t="s">
        <v>4614</v>
      </c>
    </row>
    <row r="3955" spans="1:1" x14ac:dyDescent="0.25">
      <c r="A3955" s="4" t="s">
        <v>4615</v>
      </c>
    </row>
    <row r="3956" spans="1:1" x14ac:dyDescent="0.25">
      <c r="A3956" s="4" t="s">
        <v>4616</v>
      </c>
    </row>
    <row r="3957" spans="1:1" x14ac:dyDescent="0.25">
      <c r="A3957" s="4" t="s">
        <v>4617</v>
      </c>
    </row>
    <row r="3958" spans="1:1" x14ac:dyDescent="0.25">
      <c r="A3958" s="4" t="s">
        <v>4618</v>
      </c>
    </row>
    <row r="3959" spans="1:1" x14ac:dyDescent="0.25">
      <c r="A3959" s="4" t="s">
        <v>4619</v>
      </c>
    </row>
    <row r="3960" spans="1:1" x14ac:dyDescent="0.25">
      <c r="A3960" s="4" t="s">
        <v>4620</v>
      </c>
    </row>
    <row r="3961" spans="1:1" x14ac:dyDescent="0.25">
      <c r="A3961" s="4" t="s">
        <v>4621</v>
      </c>
    </row>
    <row r="3962" spans="1:1" x14ac:dyDescent="0.25">
      <c r="A3962" s="4" t="s">
        <v>4622</v>
      </c>
    </row>
    <row r="3963" spans="1:1" x14ac:dyDescent="0.25">
      <c r="A3963" s="4" t="s">
        <v>4623</v>
      </c>
    </row>
    <row r="3964" spans="1:1" x14ac:dyDescent="0.25">
      <c r="A3964" s="4" t="s">
        <v>4624</v>
      </c>
    </row>
    <row r="3965" spans="1:1" x14ac:dyDescent="0.25">
      <c r="A3965" s="4" t="s">
        <v>4625</v>
      </c>
    </row>
    <row r="3966" spans="1:1" x14ac:dyDescent="0.25">
      <c r="A3966" s="4" t="s">
        <v>4626</v>
      </c>
    </row>
    <row r="3967" spans="1:1" x14ac:dyDescent="0.25">
      <c r="A3967" s="4" t="s">
        <v>4627</v>
      </c>
    </row>
    <row r="3968" spans="1:1" x14ac:dyDescent="0.25">
      <c r="A3968" s="4" t="s">
        <v>4628</v>
      </c>
    </row>
    <row r="3969" spans="1:1" x14ac:dyDescent="0.25">
      <c r="A3969" s="4" t="s">
        <v>4629</v>
      </c>
    </row>
    <row r="3970" spans="1:1" x14ac:dyDescent="0.25">
      <c r="A3970" s="4" t="s">
        <v>4630</v>
      </c>
    </row>
    <row r="3971" spans="1:1" x14ac:dyDescent="0.25">
      <c r="A3971" s="4" t="s">
        <v>4631</v>
      </c>
    </row>
    <row r="3972" spans="1:1" x14ac:dyDescent="0.25">
      <c r="A3972" s="4" t="s">
        <v>4632</v>
      </c>
    </row>
    <row r="3973" spans="1:1" x14ac:dyDescent="0.25">
      <c r="A3973" s="4" t="s">
        <v>4633</v>
      </c>
    </row>
    <row r="3974" spans="1:1" x14ac:dyDescent="0.25">
      <c r="A3974" s="4" t="s">
        <v>4634</v>
      </c>
    </row>
    <row r="3975" spans="1:1" x14ac:dyDescent="0.25">
      <c r="A3975" s="4" t="s">
        <v>4635</v>
      </c>
    </row>
    <row r="3976" spans="1:1" x14ac:dyDescent="0.25">
      <c r="A3976" s="4" t="s">
        <v>4636</v>
      </c>
    </row>
    <row r="3977" spans="1:1" x14ac:dyDescent="0.25">
      <c r="A3977" s="4" t="s">
        <v>4637</v>
      </c>
    </row>
    <row r="3978" spans="1:1" x14ac:dyDescent="0.25">
      <c r="A3978" s="4" t="s">
        <v>4638</v>
      </c>
    </row>
    <row r="3979" spans="1:1" x14ac:dyDescent="0.25">
      <c r="A3979" s="4" t="s">
        <v>4639</v>
      </c>
    </row>
    <row r="3980" spans="1:1" x14ac:dyDescent="0.25">
      <c r="A3980" s="4" t="s">
        <v>4640</v>
      </c>
    </row>
    <row r="3981" spans="1:1" x14ac:dyDescent="0.25">
      <c r="A3981" s="4" t="s">
        <v>4641</v>
      </c>
    </row>
    <row r="3982" spans="1:1" x14ac:dyDescent="0.25">
      <c r="A3982" s="4" t="s">
        <v>4642</v>
      </c>
    </row>
    <row r="3983" spans="1:1" x14ac:dyDescent="0.25">
      <c r="A3983" s="4" t="s">
        <v>4643</v>
      </c>
    </row>
    <row r="3984" spans="1:1" x14ac:dyDescent="0.25">
      <c r="A3984" s="4" t="s">
        <v>4644</v>
      </c>
    </row>
    <row r="3985" spans="1:1" x14ac:dyDescent="0.25">
      <c r="A3985" s="4" t="s">
        <v>4645</v>
      </c>
    </row>
    <row r="3986" spans="1:1" x14ac:dyDescent="0.25">
      <c r="A3986" s="4" t="s">
        <v>4646</v>
      </c>
    </row>
    <row r="3987" spans="1:1" x14ac:dyDescent="0.25">
      <c r="A3987" s="4" t="s">
        <v>4647</v>
      </c>
    </row>
    <row r="3988" spans="1:1" x14ac:dyDescent="0.25">
      <c r="A3988" s="4" t="s">
        <v>4648</v>
      </c>
    </row>
    <row r="3989" spans="1:1" x14ac:dyDescent="0.25">
      <c r="A3989" s="4" t="s">
        <v>4649</v>
      </c>
    </row>
    <row r="3990" spans="1:1" x14ac:dyDescent="0.25">
      <c r="A3990" s="4" t="s">
        <v>4650</v>
      </c>
    </row>
    <row r="3991" spans="1:1" x14ac:dyDescent="0.25">
      <c r="A3991" s="4" t="s">
        <v>4651</v>
      </c>
    </row>
    <row r="3992" spans="1:1" x14ac:dyDescent="0.25">
      <c r="A3992" s="4" t="s">
        <v>4652</v>
      </c>
    </row>
    <row r="3993" spans="1:1" x14ac:dyDescent="0.25">
      <c r="A3993" s="4" t="s">
        <v>4653</v>
      </c>
    </row>
    <row r="3994" spans="1:1" x14ac:dyDescent="0.25">
      <c r="A3994" s="4" t="s">
        <v>4654</v>
      </c>
    </row>
    <row r="3995" spans="1:1" x14ac:dyDescent="0.25">
      <c r="A3995" s="4" t="s">
        <v>4655</v>
      </c>
    </row>
    <row r="3996" spans="1:1" x14ac:dyDescent="0.25">
      <c r="A3996" s="4" t="s">
        <v>4656</v>
      </c>
    </row>
    <row r="3997" spans="1:1" x14ac:dyDescent="0.25">
      <c r="A3997" s="4" t="s">
        <v>4657</v>
      </c>
    </row>
    <row r="3998" spans="1:1" x14ac:dyDescent="0.25">
      <c r="A3998" s="4" t="s">
        <v>4658</v>
      </c>
    </row>
    <row r="3999" spans="1:1" x14ac:dyDescent="0.25">
      <c r="A3999" s="4" t="s">
        <v>4659</v>
      </c>
    </row>
    <row r="4000" spans="1:1" x14ac:dyDescent="0.25">
      <c r="A4000" s="4" t="s">
        <v>4660</v>
      </c>
    </row>
    <row r="4001" spans="1:1" x14ac:dyDescent="0.25">
      <c r="A4001" s="4" t="s">
        <v>4661</v>
      </c>
    </row>
    <row r="4002" spans="1:1" x14ac:dyDescent="0.25">
      <c r="A4002" s="4" t="s">
        <v>4662</v>
      </c>
    </row>
    <row r="4003" spans="1:1" x14ac:dyDescent="0.25">
      <c r="A4003" s="4" t="s">
        <v>4663</v>
      </c>
    </row>
    <row r="4004" spans="1:1" x14ac:dyDescent="0.25">
      <c r="A4004" s="4" t="s">
        <v>4664</v>
      </c>
    </row>
    <row r="4005" spans="1:1" x14ac:dyDescent="0.25">
      <c r="A4005" s="4" t="s">
        <v>4665</v>
      </c>
    </row>
    <row r="4006" spans="1:1" x14ac:dyDescent="0.25">
      <c r="A4006" s="4" t="s">
        <v>4666</v>
      </c>
    </row>
    <row r="4007" spans="1:1" x14ac:dyDescent="0.25">
      <c r="A4007" s="4" t="s">
        <v>4667</v>
      </c>
    </row>
    <row r="4008" spans="1:1" x14ac:dyDescent="0.25">
      <c r="A4008" s="4" t="s">
        <v>4668</v>
      </c>
    </row>
    <row r="4009" spans="1:1" x14ac:dyDescent="0.25">
      <c r="A4009" s="4" t="s">
        <v>4669</v>
      </c>
    </row>
    <row r="4010" spans="1:1" x14ac:dyDescent="0.25">
      <c r="A4010" s="4" t="s">
        <v>4670</v>
      </c>
    </row>
    <row r="4011" spans="1:1" x14ac:dyDescent="0.25">
      <c r="A4011" s="4" t="s">
        <v>4671</v>
      </c>
    </row>
    <row r="4012" spans="1:1" x14ac:dyDescent="0.25">
      <c r="A4012" s="4" t="s">
        <v>4672</v>
      </c>
    </row>
    <row r="4013" spans="1:1" x14ac:dyDescent="0.25">
      <c r="A4013" s="4" t="s">
        <v>4673</v>
      </c>
    </row>
    <row r="4014" spans="1:1" x14ac:dyDescent="0.25">
      <c r="A4014" s="4" t="s">
        <v>4674</v>
      </c>
    </row>
    <row r="4015" spans="1:1" x14ac:dyDescent="0.25">
      <c r="A4015" s="4" t="s">
        <v>4675</v>
      </c>
    </row>
    <row r="4016" spans="1:1" x14ac:dyDescent="0.25">
      <c r="A4016" s="4" t="s">
        <v>4676</v>
      </c>
    </row>
    <row r="4017" spans="1:1" x14ac:dyDescent="0.25">
      <c r="A4017" s="4" t="s">
        <v>4677</v>
      </c>
    </row>
    <row r="4018" spans="1:1" x14ac:dyDescent="0.25">
      <c r="A4018" s="4" t="s">
        <v>4678</v>
      </c>
    </row>
    <row r="4019" spans="1:1" x14ac:dyDescent="0.25">
      <c r="A4019" s="4" t="s">
        <v>4679</v>
      </c>
    </row>
    <row r="4020" spans="1:1" x14ac:dyDescent="0.25">
      <c r="A4020" s="4" t="s">
        <v>4680</v>
      </c>
    </row>
    <row r="4021" spans="1:1" x14ac:dyDescent="0.25">
      <c r="A4021" s="4" t="s">
        <v>4681</v>
      </c>
    </row>
    <row r="4022" spans="1:1" x14ac:dyDescent="0.25">
      <c r="A4022" s="4" t="s">
        <v>4682</v>
      </c>
    </row>
    <row r="4023" spans="1:1" x14ac:dyDescent="0.25">
      <c r="A4023" s="4" t="s">
        <v>4683</v>
      </c>
    </row>
    <row r="4024" spans="1:1" x14ac:dyDescent="0.25">
      <c r="A4024" s="4" t="s">
        <v>4684</v>
      </c>
    </row>
    <row r="4025" spans="1:1" x14ac:dyDescent="0.25">
      <c r="A4025" s="4" t="s">
        <v>4685</v>
      </c>
    </row>
    <row r="4026" spans="1:1" x14ac:dyDescent="0.25">
      <c r="A4026" s="4" t="s">
        <v>4686</v>
      </c>
    </row>
    <row r="4027" spans="1:1" x14ac:dyDescent="0.25">
      <c r="A4027" s="4" t="s">
        <v>4687</v>
      </c>
    </row>
    <row r="4028" spans="1:1" x14ac:dyDescent="0.25">
      <c r="A4028" s="4" t="s">
        <v>4688</v>
      </c>
    </row>
    <row r="4029" spans="1:1" x14ac:dyDescent="0.25">
      <c r="A4029" s="4" t="s">
        <v>4689</v>
      </c>
    </row>
    <row r="4030" spans="1:1" x14ac:dyDescent="0.25">
      <c r="A4030" s="4" t="s">
        <v>4690</v>
      </c>
    </row>
    <row r="4031" spans="1:1" x14ac:dyDescent="0.25">
      <c r="A4031" s="4" t="s">
        <v>4691</v>
      </c>
    </row>
    <row r="4032" spans="1:1" x14ac:dyDescent="0.25">
      <c r="A4032" s="4" t="s">
        <v>8521</v>
      </c>
    </row>
    <row r="4033" spans="1:1" x14ac:dyDescent="0.25">
      <c r="A4033" s="4" t="s">
        <v>4692</v>
      </c>
    </row>
    <row r="4034" spans="1:1" x14ac:dyDescent="0.25">
      <c r="A4034" s="4" t="s">
        <v>4693</v>
      </c>
    </row>
    <row r="4035" spans="1:1" x14ac:dyDescent="0.25">
      <c r="A4035" s="4" t="s">
        <v>4694</v>
      </c>
    </row>
    <row r="4036" spans="1:1" x14ac:dyDescent="0.25">
      <c r="A4036" s="4" t="s">
        <v>4695</v>
      </c>
    </row>
    <row r="4037" spans="1:1" x14ac:dyDescent="0.25">
      <c r="A4037" s="4" t="s">
        <v>4696</v>
      </c>
    </row>
    <row r="4038" spans="1:1" x14ac:dyDescent="0.25">
      <c r="A4038" s="4" t="s">
        <v>4697</v>
      </c>
    </row>
    <row r="4039" spans="1:1" x14ac:dyDescent="0.25">
      <c r="A4039" s="4" t="s">
        <v>4698</v>
      </c>
    </row>
    <row r="4040" spans="1:1" x14ac:dyDescent="0.25">
      <c r="A4040" s="4" t="s">
        <v>4699</v>
      </c>
    </row>
    <row r="4041" spans="1:1" x14ac:dyDescent="0.25">
      <c r="A4041" s="4" t="s">
        <v>4700</v>
      </c>
    </row>
    <row r="4042" spans="1:1" x14ac:dyDescent="0.25">
      <c r="A4042" s="4" t="s">
        <v>4701</v>
      </c>
    </row>
    <row r="4043" spans="1:1" x14ac:dyDescent="0.25">
      <c r="A4043" s="4" t="s">
        <v>4702</v>
      </c>
    </row>
    <row r="4044" spans="1:1" x14ac:dyDescent="0.25">
      <c r="A4044" s="4" t="s">
        <v>4703</v>
      </c>
    </row>
    <row r="4045" spans="1:1" x14ac:dyDescent="0.25">
      <c r="A4045" s="4" t="s">
        <v>4704</v>
      </c>
    </row>
    <row r="4046" spans="1:1" x14ac:dyDescent="0.25">
      <c r="A4046" s="4" t="s">
        <v>4705</v>
      </c>
    </row>
    <row r="4047" spans="1:1" x14ac:dyDescent="0.25">
      <c r="A4047" s="4" t="s">
        <v>4706</v>
      </c>
    </row>
    <row r="4048" spans="1:1" x14ac:dyDescent="0.25">
      <c r="A4048" s="4" t="s">
        <v>4707</v>
      </c>
    </row>
    <row r="4049" spans="1:1" x14ac:dyDescent="0.25">
      <c r="A4049" s="4" t="s">
        <v>4708</v>
      </c>
    </row>
    <row r="4050" spans="1:1" x14ac:dyDescent="0.25">
      <c r="A4050" s="4" t="s">
        <v>4709</v>
      </c>
    </row>
    <row r="4051" spans="1:1" x14ac:dyDescent="0.25">
      <c r="A4051" s="4" t="s">
        <v>8522</v>
      </c>
    </row>
    <row r="4052" spans="1:1" x14ac:dyDescent="0.25">
      <c r="A4052" s="4" t="s">
        <v>4710</v>
      </c>
    </row>
    <row r="4053" spans="1:1" x14ac:dyDescent="0.25">
      <c r="A4053" s="4" t="s">
        <v>4711</v>
      </c>
    </row>
    <row r="4054" spans="1:1" x14ac:dyDescent="0.25">
      <c r="A4054" s="4" t="s">
        <v>4712</v>
      </c>
    </row>
    <row r="4055" spans="1:1" x14ac:dyDescent="0.25">
      <c r="A4055" s="4" t="s">
        <v>4713</v>
      </c>
    </row>
    <row r="4056" spans="1:1" x14ac:dyDescent="0.25">
      <c r="A4056" s="4" t="s">
        <v>4714</v>
      </c>
    </row>
    <row r="4057" spans="1:1" x14ac:dyDescent="0.25">
      <c r="A4057" s="4" t="s">
        <v>4715</v>
      </c>
    </row>
    <row r="4058" spans="1:1" x14ac:dyDescent="0.25">
      <c r="A4058" s="4" t="s">
        <v>8523</v>
      </c>
    </row>
    <row r="4059" spans="1:1" x14ac:dyDescent="0.25">
      <c r="A4059" s="4" t="s">
        <v>8524</v>
      </c>
    </row>
    <row r="4060" spans="1:1" x14ac:dyDescent="0.25">
      <c r="A4060" s="4" t="s">
        <v>8525</v>
      </c>
    </row>
    <row r="4061" spans="1:1" x14ac:dyDescent="0.25">
      <c r="A4061" s="4" t="s">
        <v>8526</v>
      </c>
    </row>
    <row r="4062" spans="1:1" x14ac:dyDescent="0.25">
      <c r="A4062" s="4" t="s">
        <v>4716</v>
      </c>
    </row>
    <row r="4063" spans="1:1" x14ac:dyDescent="0.25">
      <c r="A4063" s="4" t="s">
        <v>8527</v>
      </c>
    </row>
    <row r="4064" spans="1:1" x14ac:dyDescent="0.25">
      <c r="A4064" s="4" t="s">
        <v>4717</v>
      </c>
    </row>
    <row r="4065" spans="1:1" x14ac:dyDescent="0.25">
      <c r="A4065" s="4" t="s">
        <v>4718</v>
      </c>
    </row>
    <row r="4066" spans="1:1" x14ac:dyDescent="0.25">
      <c r="A4066" s="4" t="s">
        <v>4719</v>
      </c>
    </row>
    <row r="4067" spans="1:1" x14ac:dyDescent="0.25">
      <c r="A4067" s="4" t="s">
        <v>8528</v>
      </c>
    </row>
    <row r="4068" spans="1:1" x14ac:dyDescent="0.25">
      <c r="A4068" s="4" t="s">
        <v>4720</v>
      </c>
    </row>
    <row r="4069" spans="1:1" x14ac:dyDescent="0.25">
      <c r="A4069" s="4" t="s">
        <v>4721</v>
      </c>
    </row>
    <row r="4070" spans="1:1" x14ac:dyDescent="0.25">
      <c r="A4070" s="4" t="s">
        <v>4722</v>
      </c>
    </row>
    <row r="4071" spans="1:1" x14ac:dyDescent="0.25">
      <c r="A4071" s="4" t="s">
        <v>4723</v>
      </c>
    </row>
    <row r="4072" spans="1:1" x14ac:dyDescent="0.25">
      <c r="A4072" s="4" t="s">
        <v>4724</v>
      </c>
    </row>
    <row r="4073" spans="1:1" x14ac:dyDescent="0.25">
      <c r="A4073" s="4" t="s">
        <v>4725</v>
      </c>
    </row>
    <row r="4074" spans="1:1" x14ac:dyDescent="0.25">
      <c r="A4074" s="4" t="s">
        <v>4726</v>
      </c>
    </row>
    <row r="4075" spans="1:1" x14ac:dyDescent="0.25">
      <c r="A4075" s="4" t="s">
        <v>4727</v>
      </c>
    </row>
    <row r="4076" spans="1:1" x14ac:dyDescent="0.25">
      <c r="A4076" s="4" t="s">
        <v>4728</v>
      </c>
    </row>
    <row r="4077" spans="1:1" x14ac:dyDescent="0.25">
      <c r="A4077" s="4" t="s">
        <v>4729</v>
      </c>
    </row>
    <row r="4078" spans="1:1" x14ac:dyDescent="0.25">
      <c r="A4078" s="4" t="s">
        <v>4730</v>
      </c>
    </row>
    <row r="4079" spans="1:1" x14ac:dyDescent="0.25">
      <c r="A4079" s="4" t="s">
        <v>4731</v>
      </c>
    </row>
    <row r="4080" spans="1:1" x14ac:dyDescent="0.25">
      <c r="A4080" s="4" t="s">
        <v>4732</v>
      </c>
    </row>
    <row r="4081" spans="1:1" x14ac:dyDescent="0.25">
      <c r="A4081" s="4" t="s">
        <v>4733</v>
      </c>
    </row>
    <row r="4082" spans="1:1" x14ac:dyDescent="0.25">
      <c r="A4082" s="4" t="s">
        <v>4734</v>
      </c>
    </row>
    <row r="4083" spans="1:1" x14ac:dyDescent="0.25">
      <c r="A4083" s="4" t="s">
        <v>4735</v>
      </c>
    </row>
    <row r="4084" spans="1:1" x14ac:dyDescent="0.25">
      <c r="A4084" s="4" t="s">
        <v>4736</v>
      </c>
    </row>
    <row r="4085" spans="1:1" x14ac:dyDescent="0.25">
      <c r="A4085" s="4" t="s">
        <v>4737</v>
      </c>
    </row>
    <row r="4086" spans="1:1" x14ac:dyDescent="0.25">
      <c r="A4086" s="4" t="s">
        <v>4738</v>
      </c>
    </row>
    <row r="4087" spans="1:1" x14ac:dyDescent="0.25">
      <c r="A4087" s="4" t="s">
        <v>4739</v>
      </c>
    </row>
    <row r="4088" spans="1:1" x14ac:dyDescent="0.25">
      <c r="A4088" s="4" t="s">
        <v>4740</v>
      </c>
    </row>
    <row r="4089" spans="1:1" x14ac:dyDescent="0.25">
      <c r="A4089" s="4" t="s">
        <v>4741</v>
      </c>
    </row>
    <row r="4090" spans="1:1" x14ac:dyDescent="0.25">
      <c r="A4090" s="4" t="s">
        <v>4742</v>
      </c>
    </row>
    <row r="4091" spans="1:1" x14ac:dyDescent="0.25">
      <c r="A4091" s="4" t="s">
        <v>4743</v>
      </c>
    </row>
    <row r="4092" spans="1:1" x14ac:dyDescent="0.25">
      <c r="A4092" s="4" t="s">
        <v>4744</v>
      </c>
    </row>
    <row r="4093" spans="1:1" x14ac:dyDescent="0.25">
      <c r="A4093" s="4" t="s">
        <v>4745</v>
      </c>
    </row>
    <row r="4094" spans="1:1" x14ac:dyDescent="0.25">
      <c r="A4094" s="4" t="s">
        <v>4746</v>
      </c>
    </row>
    <row r="4095" spans="1:1" x14ac:dyDescent="0.25">
      <c r="A4095" s="4" t="s">
        <v>4747</v>
      </c>
    </row>
    <row r="4096" spans="1:1" x14ac:dyDescent="0.25">
      <c r="A4096" s="4" t="s">
        <v>4748</v>
      </c>
    </row>
    <row r="4097" spans="1:1" x14ac:dyDescent="0.25">
      <c r="A4097" s="4" t="s">
        <v>4749</v>
      </c>
    </row>
    <row r="4098" spans="1:1" x14ac:dyDescent="0.25">
      <c r="A4098" s="4" t="s">
        <v>4750</v>
      </c>
    </row>
    <row r="4099" spans="1:1" x14ac:dyDescent="0.25">
      <c r="A4099" s="4" t="s">
        <v>4751</v>
      </c>
    </row>
    <row r="4100" spans="1:1" x14ac:dyDescent="0.25">
      <c r="A4100" s="4" t="s">
        <v>4752</v>
      </c>
    </row>
    <row r="4101" spans="1:1" x14ac:dyDescent="0.25">
      <c r="A4101" s="4" t="s">
        <v>4753</v>
      </c>
    </row>
    <row r="4102" spans="1:1" x14ac:dyDescent="0.25">
      <c r="A4102" s="4" t="s">
        <v>4754</v>
      </c>
    </row>
    <row r="4103" spans="1:1" x14ac:dyDescent="0.25">
      <c r="A4103" s="4" t="s">
        <v>4755</v>
      </c>
    </row>
    <row r="4104" spans="1:1" x14ac:dyDescent="0.25">
      <c r="A4104" s="4" t="s">
        <v>4756</v>
      </c>
    </row>
    <row r="4105" spans="1:1" x14ac:dyDescent="0.25">
      <c r="A4105" s="4" t="s">
        <v>4757</v>
      </c>
    </row>
    <row r="4106" spans="1:1" x14ac:dyDescent="0.25">
      <c r="A4106" s="4" t="s">
        <v>4758</v>
      </c>
    </row>
    <row r="4107" spans="1:1" x14ac:dyDescent="0.25">
      <c r="A4107" s="4" t="s">
        <v>4759</v>
      </c>
    </row>
    <row r="4108" spans="1:1" x14ac:dyDescent="0.25">
      <c r="A4108" s="4" t="s">
        <v>4760</v>
      </c>
    </row>
    <row r="4109" spans="1:1" x14ac:dyDescent="0.25">
      <c r="A4109" s="4" t="s">
        <v>4761</v>
      </c>
    </row>
    <row r="4110" spans="1:1" x14ac:dyDescent="0.25">
      <c r="A4110" s="4" t="s">
        <v>4762</v>
      </c>
    </row>
    <row r="4111" spans="1:1" x14ac:dyDescent="0.25">
      <c r="A4111" s="4" t="s">
        <v>4763</v>
      </c>
    </row>
    <row r="4112" spans="1:1" x14ac:dyDescent="0.25">
      <c r="A4112" s="4" t="s">
        <v>4764</v>
      </c>
    </row>
    <row r="4113" spans="1:1" x14ac:dyDescent="0.25">
      <c r="A4113" s="4" t="s">
        <v>4765</v>
      </c>
    </row>
    <row r="4114" spans="1:1" x14ac:dyDescent="0.25">
      <c r="A4114" s="4" t="s">
        <v>4766</v>
      </c>
    </row>
    <row r="4115" spans="1:1" x14ac:dyDescent="0.25">
      <c r="A4115" s="4" t="s">
        <v>4767</v>
      </c>
    </row>
    <row r="4116" spans="1:1" x14ac:dyDescent="0.25">
      <c r="A4116" s="4" t="s">
        <v>4768</v>
      </c>
    </row>
    <row r="4117" spans="1:1" x14ac:dyDescent="0.25">
      <c r="A4117" s="4" t="s">
        <v>4769</v>
      </c>
    </row>
    <row r="4118" spans="1:1" x14ac:dyDescent="0.25">
      <c r="A4118" s="4" t="s">
        <v>4770</v>
      </c>
    </row>
    <row r="4119" spans="1:1" x14ac:dyDescent="0.25">
      <c r="A4119" s="4" t="s">
        <v>4771</v>
      </c>
    </row>
    <row r="4120" spans="1:1" x14ac:dyDescent="0.25">
      <c r="A4120" s="4" t="s">
        <v>4772</v>
      </c>
    </row>
    <row r="4121" spans="1:1" x14ac:dyDescent="0.25">
      <c r="A4121" s="4" t="s">
        <v>4773</v>
      </c>
    </row>
    <row r="4122" spans="1:1" x14ac:dyDescent="0.25">
      <c r="A4122" s="4" t="s">
        <v>4774</v>
      </c>
    </row>
    <row r="4123" spans="1:1" x14ac:dyDescent="0.25">
      <c r="A4123" s="4" t="s">
        <v>4775</v>
      </c>
    </row>
    <row r="4124" spans="1:1" x14ac:dyDescent="0.25">
      <c r="A4124" s="4" t="s">
        <v>4776</v>
      </c>
    </row>
    <row r="4125" spans="1:1" x14ac:dyDescent="0.25">
      <c r="A4125" s="4" t="s">
        <v>4777</v>
      </c>
    </row>
    <row r="4126" spans="1:1" x14ac:dyDescent="0.25">
      <c r="A4126" s="4" t="s">
        <v>4778</v>
      </c>
    </row>
    <row r="4127" spans="1:1" x14ac:dyDescent="0.25">
      <c r="A4127" s="4" t="s">
        <v>4779</v>
      </c>
    </row>
    <row r="4128" spans="1:1" x14ac:dyDescent="0.25">
      <c r="A4128" s="4" t="s">
        <v>4780</v>
      </c>
    </row>
    <row r="4129" spans="1:1" x14ac:dyDescent="0.25">
      <c r="A4129" s="4" t="s">
        <v>4781</v>
      </c>
    </row>
    <row r="4130" spans="1:1" x14ac:dyDescent="0.25">
      <c r="A4130" s="4" t="s">
        <v>4782</v>
      </c>
    </row>
    <row r="4131" spans="1:1" x14ac:dyDescent="0.25">
      <c r="A4131" s="4" t="s">
        <v>4783</v>
      </c>
    </row>
    <row r="4132" spans="1:1" x14ac:dyDescent="0.25">
      <c r="A4132" s="4" t="s">
        <v>4784</v>
      </c>
    </row>
    <row r="4133" spans="1:1" x14ac:dyDescent="0.25">
      <c r="A4133" s="4" t="s">
        <v>4785</v>
      </c>
    </row>
    <row r="4134" spans="1:1" x14ac:dyDescent="0.25">
      <c r="A4134" s="4" t="s">
        <v>4786</v>
      </c>
    </row>
    <row r="4135" spans="1:1" x14ac:dyDescent="0.25">
      <c r="A4135" s="4" t="s">
        <v>4787</v>
      </c>
    </row>
    <row r="4136" spans="1:1" x14ac:dyDescent="0.25">
      <c r="A4136" s="4" t="s">
        <v>4788</v>
      </c>
    </row>
    <row r="4137" spans="1:1" x14ac:dyDescent="0.25">
      <c r="A4137" s="4" t="s">
        <v>4789</v>
      </c>
    </row>
    <row r="4138" spans="1:1" x14ac:dyDescent="0.25">
      <c r="A4138" s="4" t="s">
        <v>4790</v>
      </c>
    </row>
    <row r="4139" spans="1:1" x14ac:dyDescent="0.25">
      <c r="A4139" s="4" t="s">
        <v>4791</v>
      </c>
    </row>
    <row r="4140" spans="1:1" x14ac:dyDescent="0.25">
      <c r="A4140" s="4" t="s">
        <v>4792</v>
      </c>
    </row>
    <row r="4141" spans="1:1" x14ac:dyDescent="0.25">
      <c r="A4141" s="4" t="s">
        <v>4793</v>
      </c>
    </row>
    <row r="4142" spans="1:1" x14ac:dyDescent="0.25">
      <c r="A4142" s="4" t="s">
        <v>4794</v>
      </c>
    </row>
    <row r="4143" spans="1:1" x14ac:dyDescent="0.25">
      <c r="A4143" s="4" t="s">
        <v>4795</v>
      </c>
    </row>
    <row r="4144" spans="1:1" x14ac:dyDescent="0.25">
      <c r="A4144" s="4" t="s">
        <v>4796</v>
      </c>
    </row>
    <row r="4145" spans="1:1" x14ac:dyDescent="0.25">
      <c r="A4145" s="4" t="s">
        <v>4797</v>
      </c>
    </row>
    <row r="4146" spans="1:1" x14ac:dyDescent="0.25">
      <c r="A4146" s="4" t="s">
        <v>4798</v>
      </c>
    </row>
    <row r="4147" spans="1:1" x14ac:dyDescent="0.25">
      <c r="A4147" s="4" t="s">
        <v>4799</v>
      </c>
    </row>
    <row r="4148" spans="1:1" x14ac:dyDescent="0.25">
      <c r="A4148" s="4" t="s">
        <v>4800</v>
      </c>
    </row>
    <row r="4149" spans="1:1" x14ac:dyDescent="0.25">
      <c r="A4149" s="4" t="s">
        <v>4801</v>
      </c>
    </row>
    <row r="4150" spans="1:1" x14ac:dyDescent="0.25">
      <c r="A4150" s="4" t="s">
        <v>4802</v>
      </c>
    </row>
    <row r="4151" spans="1:1" x14ac:dyDescent="0.25">
      <c r="A4151" s="4" t="s">
        <v>4803</v>
      </c>
    </row>
    <row r="4152" spans="1:1" x14ac:dyDescent="0.25">
      <c r="A4152" s="4" t="s">
        <v>4804</v>
      </c>
    </row>
    <row r="4153" spans="1:1" x14ac:dyDescent="0.25">
      <c r="A4153" s="4" t="s">
        <v>8529</v>
      </c>
    </row>
    <row r="4154" spans="1:1" x14ac:dyDescent="0.25">
      <c r="A4154" s="4" t="s">
        <v>4805</v>
      </c>
    </row>
    <row r="4155" spans="1:1" x14ac:dyDescent="0.25">
      <c r="A4155" s="4" t="s">
        <v>4806</v>
      </c>
    </row>
    <row r="4156" spans="1:1" x14ac:dyDescent="0.25">
      <c r="A4156" s="4" t="s">
        <v>4807</v>
      </c>
    </row>
    <row r="4157" spans="1:1" x14ac:dyDescent="0.25">
      <c r="A4157" s="4" t="s">
        <v>4808</v>
      </c>
    </row>
    <row r="4158" spans="1:1" x14ac:dyDescent="0.25">
      <c r="A4158" s="4" t="s">
        <v>4809</v>
      </c>
    </row>
    <row r="4159" spans="1:1" x14ac:dyDescent="0.25">
      <c r="A4159" s="4" t="s">
        <v>4810</v>
      </c>
    </row>
    <row r="4160" spans="1:1" x14ac:dyDescent="0.25">
      <c r="A4160" s="4" t="s">
        <v>4811</v>
      </c>
    </row>
    <row r="4161" spans="1:1" x14ac:dyDescent="0.25">
      <c r="A4161" s="4" t="s">
        <v>4812</v>
      </c>
    </row>
    <row r="4162" spans="1:1" x14ac:dyDescent="0.25">
      <c r="A4162" s="4" t="s">
        <v>4813</v>
      </c>
    </row>
    <row r="4163" spans="1:1" x14ac:dyDescent="0.25">
      <c r="A4163" s="4" t="s">
        <v>4814</v>
      </c>
    </row>
    <row r="4164" spans="1:1" x14ac:dyDescent="0.25">
      <c r="A4164" s="4" t="s">
        <v>4815</v>
      </c>
    </row>
    <row r="4165" spans="1:1" x14ac:dyDescent="0.25">
      <c r="A4165" s="4" t="s">
        <v>4816</v>
      </c>
    </row>
    <row r="4166" spans="1:1" x14ac:dyDescent="0.25">
      <c r="A4166" s="4" t="s">
        <v>4817</v>
      </c>
    </row>
    <row r="4167" spans="1:1" x14ac:dyDescent="0.25">
      <c r="A4167" s="4" t="s">
        <v>4818</v>
      </c>
    </row>
    <row r="4168" spans="1:1" x14ac:dyDescent="0.25">
      <c r="A4168" s="4" t="s">
        <v>4819</v>
      </c>
    </row>
    <row r="4169" spans="1:1" x14ac:dyDescent="0.25">
      <c r="A4169" s="4" t="s">
        <v>4820</v>
      </c>
    </row>
    <row r="4170" spans="1:1" x14ac:dyDescent="0.25">
      <c r="A4170" s="4" t="s">
        <v>4821</v>
      </c>
    </row>
    <row r="4171" spans="1:1" x14ac:dyDescent="0.25">
      <c r="A4171" s="4" t="s">
        <v>4822</v>
      </c>
    </row>
    <row r="4172" spans="1:1" x14ac:dyDescent="0.25">
      <c r="A4172" s="4" t="s">
        <v>4823</v>
      </c>
    </row>
    <row r="4173" spans="1:1" x14ac:dyDescent="0.25">
      <c r="A4173" s="4" t="s">
        <v>4824</v>
      </c>
    </row>
    <row r="4174" spans="1:1" x14ac:dyDescent="0.25">
      <c r="A4174" s="4" t="s">
        <v>4825</v>
      </c>
    </row>
    <row r="4175" spans="1:1" x14ac:dyDescent="0.25">
      <c r="A4175" s="4" t="s">
        <v>4826</v>
      </c>
    </row>
    <row r="4176" spans="1:1" x14ac:dyDescent="0.25">
      <c r="A4176" s="4" t="s">
        <v>8530</v>
      </c>
    </row>
    <row r="4177" spans="1:1" x14ac:dyDescent="0.25">
      <c r="A4177" s="4" t="s">
        <v>4827</v>
      </c>
    </row>
    <row r="4178" spans="1:1" x14ac:dyDescent="0.25">
      <c r="A4178" s="4" t="s">
        <v>4828</v>
      </c>
    </row>
    <row r="4179" spans="1:1" x14ac:dyDescent="0.25">
      <c r="A4179" s="4" t="s">
        <v>4829</v>
      </c>
    </row>
    <row r="4180" spans="1:1" x14ac:dyDescent="0.25">
      <c r="A4180" s="4" t="s">
        <v>4830</v>
      </c>
    </row>
    <row r="4181" spans="1:1" x14ac:dyDescent="0.25">
      <c r="A4181" s="4" t="s">
        <v>4831</v>
      </c>
    </row>
    <row r="4182" spans="1:1" x14ac:dyDescent="0.25">
      <c r="A4182" s="4" t="s">
        <v>4832</v>
      </c>
    </row>
    <row r="4183" spans="1:1" x14ac:dyDescent="0.25">
      <c r="A4183" s="4" t="s">
        <v>4833</v>
      </c>
    </row>
    <row r="4184" spans="1:1" x14ac:dyDescent="0.25">
      <c r="A4184" s="4" t="s">
        <v>4834</v>
      </c>
    </row>
    <row r="4185" spans="1:1" x14ac:dyDescent="0.25">
      <c r="A4185" s="4" t="s">
        <v>4835</v>
      </c>
    </row>
    <row r="4186" spans="1:1" x14ac:dyDescent="0.25">
      <c r="A4186" s="4" t="s">
        <v>4836</v>
      </c>
    </row>
    <row r="4187" spans="1:1" x14ac:dyDescent="0.25">
      <c r="A4187" s="4" t="s">
        <v>8531</v>
      </c>
    </row>
    <row r="4188" spans="1:1" x14ac:dyDescent="0.25">
      <c r="A4188" s="4" t="s">
        <v>8532</v>
      </c>
    </row>
    <row r="4189" spans="1:1" x14ac:dyDescent="0.25">
      <c r="A4189" s="4" t="s">
        <v>4837</v>
      </c>
    </row>
    <row r="4190" spans="1:1" x14ac:dyDescent="0.25">
      <c r="A4190" s="4" t="s">
        <v>4838</v>
      </c>
    </row>
    <row r="4191" spans="1:1" x14ac:dyDescent="0.25">
      <c r="A4191" s="4" t="s">
        <v>4839</v>
      </c>
    </row>
    <row r="4192" spans="1:1" x14ac:dyDescent="0.25">
      <c r="A4192" s="4" t="s">
        <v>4840</v>
      </c>
    </row>
    <row r="4193" spans="1:1" x14ac:dyDescent="0.25">
      <c r="A4193" s="4" t="s">
        <v>4841</v>
      </c>
    </row>
    <row r="4194" spans="1:1" x14ac:dyDescent="0.25">
      <c r="A4194" s="4" t="s">
        <v>8533</v>
      </c>
    </row>
    <row r="4195" spans="1:1" x14ac:dyDescent="0.25">
      <c r="A4195" s="4" t="s">
        <v>8534</v>
      </c>
    </row>
    <row r="4196" spans="1:1" x14ac:dyDescent="0.25">
      <c r="A4196" s="4" t="s">
        <v>8535</v>
      </c>
    </row>
    <row r="4197" spans="1:1" x14ac:dyDescent="0.25">
      <c r="A4197" s="4" t="s">
        <v>8536</v>
      </c>
    </row>
    <row r="4198" spans="1:1" x14ac:dyDescent="0.25">
      <c r="A4198" s="4" t="s">
        <v>4842</v>
      </c>
    </row>
    <row r="4199" spans="1:1" x14ac:dyDescent="0.25">
      <c r="A4199" s="4" t="s">
        <v>8537</v>
      </c>
    </row>
    <row r="4200" spans="1:1" x14ac:dyDescent="0.25">
      <c r="A4200" s="4" t="s">
        <v>8538</v>
      </c>
    </row>
    <row r="4201" spans="1:1" x14ac:dyDescent="0.25">
      <c r="A4201" s="4" t="s">
        <v>4843</v>
      </c>
    </row>
    <row r="4202" spans="1:1" x14ac:dyDescent="0.25">
      <c r="A4202" s="4" t="s">
        <v>4844</v>
      </c>
    </row>
    <row r="4203" spans="1:1" x14ac:dyDescent="0.25">
      <c r="A4203" s="4" t="s">
        <v>4845</v>
      </c>
    </row>
    <row r="4204" spans="1:1" x14ac:dyDescent="0.25">
      <c r="A4204" s="4" t="s">
        <v>4846</v>
      </c>
    </row>
    <row r="4205" spans="1:1" x14ac:dyDescent="0.25">
      <c r="A4205" s="4" t="s">
        <v>4847</v>
      </c>
    </row>
    <row r="4206" spans="1:1" x14ac:dyDescent="0.25">
      <c r="A4206" s="4" t="s">
        <v>4848</v>
      </c>
    </row>
    <row r="4207" spans="1:1" x14ac:dyDescent="0.25">
      <c r="A4207" s="4" t="s">
        <v>4849</v>
      </c>
    </row>
    <row r="4208" spans="1:1" x14ac:dyDescent="0.25">
      <c r="A4208" s="4" t="s">
        <v>4850</v>
      </c>
    </row>
    <row r="4209" spans="1:1" x14ac:dyDescent="0.25">
      <c r="A4209" s="4" t="s">
        <v>4851</v>
      </c>
    </row>
    <row r="4210" spans="1:1" x14ac:dyDescent="0.25">
      <c r="A4210" s="4" t="s">
        <v>4852</v>
      </c>
    </row>
    <row r="4211" spans="1:1" x14ac:dyDescent="0.25">
      <c r="A4211" s="4" t="s">
        <v>4853</v>
      </c>
    </row>
    <row r="4212" spans="1:1" x14ac:dyDescent="0.25">
      <c r="A4212" s="4" t="s">
        <v>4854</v>
      </c>
    </row>
    <row r="4213" spans="1:1" x14ac:dyDescent="0.25">
      <c r="A4213" s="4" t="s">
        <v>4855</v>
      </c>
    </row>
    <row r="4214" spans="1:1" x14ac:dyDescent="0.25">
      <c r="A4214" s="4" t="s">
        <v>4856</v>
      </c>
    </row>
    <row r="4215" spans="1:1" x14ac:dyDescent="0.25">
      <c r="A4215" s="4" t="s">
        <v>4857</v>
      </c>
    </row>
    <row r="4216" spans="1:1" x14ac:dyDescent="0.25">
      <c r="A4216" s="4" t="s">
        <v>4858</v>
      </c>
    </row>
    <row r="4217" spans="1:1" x14ac:dyDescent="0.25">
      <c r="A4217" s="4" t="s">
        <v>4859</v>
      </c>
    </row>
    <row r="4218" spans="1:1" x14ac:dyDescent="0.25">
      <c r="A4218" s="4" t="s">
        <v>4860</v>
      </c>
    </row>
    <row r="4219" spans="1:1" x14ac:dyDescent="0.25">
      <c r="A4219" s="4" t="s">
        <v>4861</v>
      </c>
    </row>
    <row r="4220" spans="1:1" x14ac:dyDescent="0.25">
      <c r="A4220" s="4" t="s">
        <v>4862</v>
      </c>
    </row>
    <row r="4221" spans="1:1" x14ac:dyDescent="0.25">
      <c r="A4221" s="4" t="s">
        <v>4863</v>
      </c>
    </row>
    <row r="4222" spans="1:1" x14ac:dyDescent="0.25">
      <c r="A4222" s="4" t="s">
        <v>4864</v>
      </c>
    </row>
    <row r="4223" spans="1:1" x14ac:dyDescent="0.25">
      <c r="A4223" s="4" t="s">
        <v>4865</v>
      </c>
    </row>
    <row r="4224" spans="1:1" x14ac:dyDescent="0.25">
      <c r="A4224" s="4" t="s">
        <v>4866</v>
      </c>
    </row>
    <row r="4225" spans="1:1" x14ac:dyDescent="0.25">
      <c r="A4225" s="4" t="s">
        <v>4867</v>
      </c>
    </row>
    <row r="4226" spans="1:1" x14ac:dyDescent="0.25">
      <c r="A4226" s="4" t="s">
        <v>4868</v>
      </c>
    </row>
    <row r="4227" spans="1:1" x14ac:dyDescent="0.25">
      <c r="A4227" s="4" t="s">
        <v>4869</v>
      </c>
    </row>
    <row r="4228" spans="1:1" x14ac:dyDescent="0.25">
      <c r="A4228" s="4" t="s">
        <v>4870</v>
      </c>
    </row>
    <row r="4229" spans="1:1" x14ac:dyDescent="0.25">
      <c r="A4229" s="4" t="s">
        <v>4871</v>
      </c>
    </row>
    <row r="4230" spans="1:1" x14ac:dyDescent="0.25">
      <c r="A4230" s="4" t="s">
        <v>4872</v>
      </c>
    </row>
    <row r="4231" spans="1:1" x14ac:dyDescent="0.25">
      <c r="A4231" s="4" t="s">
        <v>4873</v>
      </c>
    </row>
    <row r="4232" spans="1:1" x14ac:dyDescent="0.25">
      <c r="A4232" s="4" t="s">
        <v>4874</v>
      </c>
    </row>
    <row r="4233" spans="1:1" x14ac:dyDescent="0.25">
      <c r="A4233" s="4" t="s">
        <v>4875</v>
      </c>
    </row>
    <row r="4234" spans="1:1" x14ac:dyDescent="0.25">
      <c r="A4234" s="4" t="s">
        <v>4876</v>
      </c>
    </row>
    <row r="4235" spans="1:1" x14ac:dyDescent="0.25">
      <c r="A4235" s="4" t="s">
        <v>4877</v>
      </c>
    </row>
    <row r="4236" spans="1:1" x14ac:dyDescent="0.25">
      <c r="A4236" s="4" t="s">
        <v>4878</v>
      </c>
    </row>
    <row r="4237" spans="1:1" x14ac:dyDescent="0.25">
      <c r="A4237" s="4" t="s">
        <v>4879</v>
      </c>
    </row>
    <row r="4238" spans="1:1" x14ac:dyDescent="0.25">
      <c r="A4238" s="4" t="s">
        <v>4880</v>
      </c>
    </row>
    <row r="4239" spans="1:1" x14ac:dyDescent="0.25">
      <c r="A4239" s="4" t="s">
        <v>4881</v>
      </c>
    </row>
    <row r="4240" spans="1:1" x14ac:dyDescent="0.25">
      <c r="A4240" s="4" t="s">
        <v>4882</v>
      </c>
    </row>
    <row r="4241" spans="1:1" x14ac:dyDescent="0.25">
      <c r="A4241" s="4" t="s">
        <v>4883</v>
      </c>
    </row>
    <row r="4242" spans="1:1" x14ac:dyDescent="0.25">
      <c r="A4242" s="4" t="s">
        <v>8539</v>
      </c>
    </row>
    <row r="4243" spans="1:1" x14ac:dyDescent="0.25">
      <c r="A4243" s="4" t="s">
        <v>8540</v>
      </c>
    </row>
    <row r="4244" spans="1:1" x14ac:dyDescent="0.25">
      <c r="A4244" s="4" t="s">
        <v>8541</v>
      </c>
    </row>
    <row r="4245" spans="1:1" x14ac:dyDescent="0.25">
      <c r="A4245" s="4" t="s">
        <v>8542</v>
      </c>
    </row>
    <row r="4246" spans="1:1" x14ac:dyDescent="0.25">
      <c r="A4246" s="4" t="s">
        <v>8543</v>
      </c>
    </row>
    <row r="4247" spans="1:1" x14ac:dyDescent="0.25">
      <c r="A4247" s="4" t="s">
        <v>4884</v>
      </c>
    </row>
    <row r="4248" spans="1:1" x14ac:dyDescent="0.25">
      <c r="A4248" s="4" t="s">
        <v>4885</v>
      </c>
    </row>
    <row r="4249" spans="1:1" x14ac:dyDescent="0.25">
      <c r="A4249" s="4" t="s">
        <v>4886</v>
      </c>
    </row>
    <row r="4250" spans="1:1" x14ac:dyDescent="0.25">
      <c r="A4250" s="4" t="s">
        <v>4887</v>
      </c>
    </row>
    <row r="4251" spans="1:1" x14ac:dyDescent="0.25">
      <c r="A4251" s="4" t="s">
        <v>8544</v>
      </c>
    </row>
    <row r="4252" spans="1:1" x14ac:dyDescent="0.25">
      <c r="A4252" s="4" t="s">
        <v>8545</v>
      </c>
    </row>
    <row r="4253" spans="1:1" x14ac:dyDescent="0.25">
      <c r="A4253" s="4" t="s">
        <v>8546</v>
      </c>
    </row>
    <row r="4254" spans="1:1" x14ac:dyDescent="0.25">
      <c r="A4254" s="4" t="s">
        <v>8547</v>
      </c>
    </row>
    <row r="4255" spans="1:1" x14ac:dyDescent="0.25">
      <c r="A4255" s="4" t="s">
        <v>8548</v>
      </c>
    </row>
    <row r="4256" spans="1:1" x14ac:dyDescent="0.25">
      <c r="A4256" s="4" t="s">
        <v>4888</v>
      </c>
    </row>
    <row r="4257" spans="1:1" x14ac:dyDescent="0.25">
      <c r="A4257" s="4" t="s">
        <v>4889</v>
      </c>
    </row>
    <row r="4258" spans="1:1" x14ac:dyDescent="0.25">
      <c r="A4258" s="4" t="s">
        <v>4890</v>
      </c>
    </row>
    <row r="4259" spans="1:1" x14ac:dyDescent="0.25">
      <c r="A4259" s="4" t="s">
        <v>4891</v>
      </c>
    </row>
    <row r="4260" spans="1:1" x14ac:dyDescent="0.25">
      <c r="A4260" s="4" t="s">
        <v>4892</v>
      </c>
    </row>
    <row r="4261" spans="1:1" x14ac:dyDescent="0.25">
      <c r="A4261" s="4" t="s">
        <v>4893</v>
      </c>
    </row>
    <row r="4262" spans="1:1" x14ac:dyDescent="0.25">
      <c r="A4262" s="4" t="s">
        <v>4894</v>
      </c>
    </row>
    <row r="4263" spans="1:1" x14ac:dyDescent="0.25">
      <c r="A4263" s="4" t="s">
        <v>4895</v>
      </c>
    </row>
    <row r="4264" spans="1:1" x14ac:dyDescent="0.25">
      <c r="A4264" s="4" t="s">
        <v>4896</v>
      </c>
    </row>
    <row r="4265" spans="1:1" x14ac:dyDescent="0.25">
      <c r="A4265" s="4" t="s">
        <v>4897</v>
      </c>
    </row>
    <row r="4266" spans="1:1" x14ac:dyDescent="0.25">
      <c r="A4266" s="4" t="s">
        <v>4898</v>
      </c>
    </row>
    <row r="4267" spans="1:1" x14ac:dyDescent="0.25">
      <c r="A4267" s="4" t="s">
        <v>4899</v>
      </c>
    </row>
    <row r="4268" spans="1:1" x14ac:dyDescent="0.25">
      <c r="A4268" s="4" t="s">
        <v>4900</v>
      </c>
    </row>
    <row r="4269" spans="1:1" x14ac:dyDescent="0.25">
      <c r="A4269" s="4" t="s">
        <v>4901</v>
      </c>
    </row>
    <row r="4270" spans="1:1" x14ac:dyDescent="0.25">
      <c r="A4270" s="4" t="s">
        <v>4902</v>
      </c>
    </row>
    <row r="4271" spans="1:1" x14ac:dyDescent="0.25">
      <c r="A4271" s="4" t="s">
        <v>4903</v>
      </c>
    </row>
    <row r="4272" spans="1:1" x14ac:dyDescent="0.25">
      <c r="A4272" s="4" t="s">
        <v>4904</v>
      </c>
    </row>
    <row r="4273" spans="1:1" x14ac:dyDescent="0.25">
      <c r="A4273" s="4" t="s">
        <v>4905</v>
      </c>
    </row>
    <row r="4274" spans="1:1" x14ac:dyDescent="0.25">
      <c r="A4274" s="4" t="s">
        <v>4906</v>
      </c>
    </row>
    <row r="4275" spans="1:1" x14ac:dyDescent="0.25">
      <c r="A4275" s="4" t="s">
        <v>4907</v>
      </c>
    </row>
    <row r="4276" spans="1:1" x14ac:dyDescent="0.25">
      <c r="A4276" s="4" t="s">
        <v>4908</v>
      </c>
    </row>
    <row r="4277" spans="1:1" x14ac:dyDescent="0.25">
      <c r="A4277" s="4" t="s">
        <v>4909</v>
      </c>
    </row>
    <row r="4278" spans="1:1" x14ac:dyDescent="0.25">
      <c r="A4278" s="4" t="s">
        <v>4910</v>
      </c>
    </row>
    <row r="4279" spans="1:1" x14ac:dyDescent="0.25">
      <c r="A4279" s="4" t="s">
        <v>4911</v>
      </c>
    </row>
    <row r="4280" spans="1:1" x14ac:dyDescent="0.25">
      <c r="A4280" s="4" t="s">
        <v>4912</v>
      </c>
    </row>
    <row r="4281" spans="1:1" x14ac:dyDescent="0.25">
      <c r="A4281" s="4" t="s">
        <v>4913</v>
      </c>
    </row>
    <row r="4282" spans="1:1" x14ac:dyDescent="0.25">
      <c r="A4282" s="4" t="s">
        <v>4914</v>
      </c>
    </row>
    <row r="4283" spans="1:1" x14ac:dyDescent="0.25">
      <c r="A4283" s="4" t="s">
        <v>4915</v>
      </c>
    </row>
    <row r="4284" spans="1:1" x14ac:dyDescent="0.25">
      <c r="A4284" s="4" t="s">
        <v>4916</v>
      </c>
    </row>
    <row r="4285" spans="1:1" x14ac:dyDescent="0.25">
      <c r="A4285" s="4" t="s">
        <v>4917</v>
      </c>
    </row>
    <row r="4286" spans="1:1" x14ac:dyDescent="0.25">
      <c r="A4286" s="4" t="s">
        <v>4918</v>
      </c>
    </row>
    <row r="4287" spans="1:1" x14ac:dyDescent="0.25">
      <c r="A4287" s="4" t="s">
        <v>4919</v>
      </c>
    </row>
    <row r="4288" spans="1:1" x14ac:dyDescent="0.25">
      <c r="A4288" s="4" t="s">
        <v>4920</v>
      </c>
    </row>
    <row r="4289" spans="1:1" x14ac:dyDescent="0.25">
      <c r="A4289" s="4" t="s">
        <v>4921</v>
      </c>
    </row>
    <row r="4290" spans="1:1" x14ac:dyDescent="0.25">
      <c r="A4290" s="4" t="s">
        <v>4922</v>
      </c>
    </row>
    <row r="4291" spans="1:1" x14ac:dyDescent="0.25">
      <c r="A4291" s="4" t="s">
        <v>4923</v>
      </c>
    </row>
    <row r="4292" spans="1:1" x14ac:dyDescent="0.25">
      <c r="A4292" s="4" t="s">
        <v>4924</v>
      </c>
    </row>
    <row r="4293" spans="1:1" x14ac:dyDescent="0.25">
      <c r="A4293" s="4" t="s">
        <v>4925</v>
      </c>
    </row>
    <row r="4294" spans="1:1" x14ac:dyDescent="0.25">
      <c r="A4294" s="4" t="s">
        <v>4926</v>
      </c>
    </row>
    <row r="4295" spans="1:1" x14ac:dyDescent="0.25">
      <c r="A4295" s="4" t="s">
        <v>4927</v>
      </c>
    </row>
    <row r="4296" spans="1:1" x14ac:dyDescent="0.25">
      <c r="A4296" s="4" t="s">
        <v>4928</v>
      </c>
    </row>
    <row r="4297" spans="1:1" x14ac:dyDescent="0.25">
      <c r="A4297" s="4" t="s">
        <v>4929</v>
      </c>
    </row>
    <row r="4298" spans="1:1" x14ac:dyDescent="0.25">
      <c r="A4298" s="4" t="s">
        <v>4930</v>
      </c>
    </row>
    <row r="4299" spans="1:1" x14ac:dyDescent="0.25">
      <c r="A4299" s="4" t="s">
        <v>4931</v>
      </c>
    </row>
    <row r="4300" spans="1:1" x14ac:dyDescent="0.25">
      <c r="A4300" s="4" t="s">
        <v>8549</v>
      </c>
    </row>
    <row r="4301" spans="1:1" x14ac:dyDescent="0.25">
      <c r="A4301" s="4" t="s">
        <v>4932</v>
      </c>
    </row>
    <row r="4302" spans="1:1" x14ac:dyDescent="0.25">
      <c r="A4302" s="4" t="s">
        <v>8550</v>
      </c>
    </row>
    <row r="4303" spans="1:1" x14ac:dyDescent="0.25">
      <c r="A4303" s="4" t="s">
        <v>8551</v>
      </c>
    </row>
    <row r="4304" spans="1:1" x14ac:dyDescent="0.25">
      <c r="A4304" s="4" t="s">
        <v>4933</v>
      </c>
    </row>
    <row r="4305" spans="1:1" x14ac:dyDescent="0.25">
      <c r="A4305" s="4" t="s">
        <v>4934</v>
      </c>
    </row>
    <row r="4306" spans="1:1" x14ac:dyDescent="0.25">
      <c r="A4306" s="4" t="s">
        <v>4935</v>
      </c>
    </row>
    <row r="4307" spans="1:1" x14ac:dyDescent="0.25">
      <c r="A4307" s="4" t="s">
        <v>4936</v>
      </c>
    </row>
    <row r="4308" spans="1:1" x14ac:dyDescent="0.25">
      <c r="A4308" s="4" t="s">
        <v>4937</v>
      </c>
    </row>
    <row r="4309" spans="1:1" x14ac:dyDescent="0.25">
      <c r="A4309" s="4" t="s">
        <v>4938</v>
      </c>
    </row>
    <row r="4310" spans="1:1" x14ac:dyDescent="0.25">
      <c r="A4310" s="4" t="s">
        <v>4939</v>
      </c>
    </row>
    <row r="4311" spans="1:1" x14ac:dyDescent="0.25">
      <c r="A4311" s="4" t="s">
        <v>4940</v>
      </c>
    </row>
    <row r="4312" spans="1:1" x14ac:dyDescent="0.25">
      <c r="A4312" s="4" t="s">
        <v>4941</v>
      </c>
    </row>
    <row r="4313" spans="1:1" x14ac:dyDescent="0.25">
      <c r="A4313" s="4" t="s">
        <v>4942</v>
      </c>
    </row>
    <row r="4314" spans="1:1" x14ac:dyDescent="0.25">
      <c r="A4314" s="4" t="s">
        <v>4943</v>
      </c>
    </row>
    <row r="4315" spans="1:1" x14ac:dyDescent="0.25">
      <c r="A4315" s="4" t="s">
        <v>4944</v>
      </c>
    </row>
    <row r="4316" spans="1:1" x14ac:dyDescent="0.25">
      <c r="A4316" s="4" t="s">
        <v>4945</v>
      </c>
    </row>
    <row r="4317" spans="1:1" x14ac:dyDescent="0.25">
      <c r="A4317" s="4" t="s">
        <v>4946</v>
      </c>
    </row>
    <row r="4318" spans="1:1" x14ac:dyDescent="0.25">
      <c r="A4318" s="4" t="s">
        <v>4947</v>
      </c>
    </row>
    <row r="4319" spans="1:1" x14ac:dyDescent="0.25">
      <c r="A4319" s="4" t="s">
        <v>4948</v>
      </c>
    </row>
    <row r="4320" spans="1:1" x14ac:dyDescent="0.25">
      <c r="A4320" s="4" t="s">
        <v>4949</v>
      </c>
    </row>
    <row r="4321" spans="1:1" x14ac:dyDescent="0.25">
      <c r="A4321" s="4" t="s">
        <v>4950</v>
      </c>
    </row>
    <row r="4322" spans="1:1" x14ac:dyDescent="0.25">
      <c r="A4322" s="4" t="s">
        <v>4951</v>
      </c>
    </row>
    <row r="4323" spans="1:1" x14ac:dyDescent="0.25">
      <c r="A4323" s="4" t="s">
        <v>4952</v>
      </c>
    </row>
    <row r="4324" spans="1:1" x14ac:dyDescent="0.25">
      <c r="A4324" s="4" t="s">
        <v>4953</v>
      </c>
    </row>
    <row r="4325" spans="1:1" x14ac:dyDescent="0.25">
      <c r="A4325" s="4" t="s">
        <v>4954</v>
      </c>
    </row>
    <row r="4326" spans="1:1" x14ac:dyDescent="0.25">
      <c r="A4326" s="4" t="s">
        <v>4955</v>
      </c>
    </row>
    <row r="4327" spans="1:1" x14ac:dyDescent="0.25">
      <c r="A4327" s="4" t="s">
        <v>4956</v>
      </c>
    </row>
    <row r="4328" spans="1:1" x14ac:dyDescent="0.25">
      <c r="A4328" s="4" t="s">
        <v>4957</v>
      </c>
    </row>
    <row r="4329" spans="1:1" x14ac:dyDescent="0.25">
      <c r="A4329" s="4" t="s">
        <v>4958</v>
      </c>
    </row>
    <row r="4330" spans="1:1" x14ac:dyDescent="0.25">
      <c r="A4330" s="4" t="s">
        <v>4959</v>
      </c>
    </row>
    <row r="4331" spans="1:1" x14ac:dyDescent="0.25">
      <c r="A4331" s="4" t="s">
        <v>4960</v>
      </c>
    </row>
    <row r="4332" spans="1:1" x14ac:dyDescent="0.25">
      <c r="A4332" s="4" t="s">
        <v>4961</v>
      </c>
    </row>
    <row r="4333" spans="1:1" x14ac:dyDescent="0.25">
      <c r="A4333" s="4" t="s">
        <v>4962</v>
      </c>
    </row>
    <row r="4334" spans="1:1" x14ac:dyDescent="0.25">
      <c r="A4334" s="4" t="s">
        <v>4963</v>
      </c>
    </row>
    <row r="4335" spans="1:1" x14ac:dyDescent="0.25">
      <c r="A4335" s="4" t="s">
        <v>4964</v>
      </c>
    </row>
    <row r="4336" spans="1:1" x14ac:dyDescent="0.25">
      <c r="A4336" s="4" t="s">
        <v>4965</v>
      </c>
    </row>
    <row r="4337" spans="1:1" x14ac:dyDescent="0.25">
      <c r="A4337" s="4" t="s">
        <v>4966</v>
      </c>
    </row>
    <row r="4338" spans="1:1" x14ac:dyDescent="0.25">
      <c r="A4338" s="4" t="s">
        <v>4967</v>
      </c>
    </row>
    <row r="4339" spans="1:1" x14ac:dyDescent="0.25">
      <c r="A4339" s="4" t="s">
        <v>4968</v>
      </c>
    </row>
    <row r="4340" spans="1:1" x14ac:dyDescent="0.25">
      <c r="A4340" s="4" t="s">
        <v>4969</v>
      </c>
    </row>
    <row r="4341" spans="1:1" x14ac:dyDescent="0.25">
      <c r="A4341" s="4" t="s">
        <v>4970</v>
      </c>
    </row>
    <row r="4342" spans="1:1" x14ac:dyDescent="0.25">
      <c r="A4342" s="4" t="s">
        <v>4971</v>
      </c>
    </row>
    <row r="4343" spans="1:1" x14ac:dyDescent="0.25">
      <c r="A4343" s="4" t="s">
        <v>4972</v>
      </c>
    </row>
    <row r="4344" spans="1:1" x14ac:dyDescent="0.25">
      <c r="A4344" s="4" t="s">
        <v>4973</v>
      </c>
    </row>
    <row r="4345" spans="1:1" x14ac:dyDescent="0.25">
      <c r="A4345" s="4" t="s">
        <v>8552</v>
      </c>
    </row>
    <row r="4346" spans="1:1" x14ac:dyDescent="0.25">
      <c r="A4346" s="4" t="s">
        <v>4974</v>
      </c>
    </row>
    <row r="4347" spans="1:1" x14ac:dyDescent="0.25">
      <c r="A4347" s="4" t="s">
        <v>4975</v>
      </c>
    </row>
    <row r="4348" spans="1:1" x14ac:dyDescent="0.25">
      <c r="A4348" s="4" t="s">
        <v>8553</v>
      </c>
    </row>
    <row r="4349" spans="1:1" x14ac:dyDescent="0.25">
      <c r="A4349" s="4" t="s">
        <v>8554</v>
      </c>
    </row>
    <row r="4350" spans="1:1" x14ac:dyDescent="0.25">
      <c r="A4350" s="4" t="s">
        <v>4976</v>
      </c>
    </row>
    <row r="4351" spans="1:1" x14ac:dyDescent="0.25">
      <c r="A4351" s="4" t="s">
        <v>4977</v>
      </c>
    </row>
    <row r="4352" spans="1:1" x14ac:dyDescent="0.25">
      <c r="A4352" s="4" t="s">
        <v>4978</v>
      </c>
    </row>
    <row r="4353" spans="1:1" x14ac:dyDescent="0.25">
      <c r="A4353" s="4" t="s">
        <v>4979</v>
      </c>
    </row>
    <row r="4354" spans="1:1" x14ac:dyDescent="0.25">
      <c r="A4354" s="4" t="s">
        <v>4980</v>
      </c>
    </row>
    <row r="4355" spans="1:1" x14ac:dyDescent="0.25">
      <c r="A4355" s="4" t="s">
        <v>4981</v>
      </c>
    </row>
    <row r="4356" spans="1:1" x14ac:dyDescent="0.25">
      <c r="A4356" s="4" t="s">
        <v>4982</v>
      </c>
    </row>
    <row r="4357" spans="1:1" x14ac:dyDescent="0.25">
      <c r="A4357" s="4" t="s">
        <v>4983</v>
      </c>
    </row>
    <row r="4358" spans="1:1" x14ac:dyDescent="0.25">
      <c r="A4358" s="4" t="s">
        <v>4984</v>
      </c>
    </row>
    <row r="4359" spans="1:1" x14ac:dyDescent="0.25">
      <c r="A4359" s="4" t="s">
        <v>4985</v>
      </c>
    </row>
    <row r="4360" spans="1:1" x14ac:dyDescent="0.25">
      <c r="A4360" s="4" t="s">
        <v>4986</v>
      </c>
    </row>
    <row r="4361" spans="1:1" x14ac:dyDescent="0.25">
      <c r="A4361" s="4" t="s">
        <v>4987</v>
      </c>
    </row>
    <row r="4362" spans="1:1" x14ac:dyDescent="0.25">
      <c r="A4362" s="4" t="s">
        <v>4988</v>
      </c>
    </row>
    <row r="4363" spans="1:1" x14ac:dyDescent="0.25">
      <c r="A4363" s="4" t="s">
        <v>4989</v>
      </c>
    </row>
    <row r="4364" spans="1:1" x14ac:dyDescent="0.25">
      <c r="A4364" s="4" t="s">
        <v>4990</v>
      </c>
    </row>
    <row r="4365" spans="1:1" x14ac:dyDescent="0.25">
      <c r="A4365" s="4" t="s">
        <v>4991</v>
      </c>
    </row>
    <row r="4366" spans="1:1" x14ac:dyDescent="0.25">
      <c r="A4366" s="4" t="s">
        <v>4992</v>
      </c>
    </row>
    <row r="4367" spans="1:1" x14ac:dyDescent="0.25">
      <c r="A4367" s="4" t="s">
        <v>4993</v>
      </c>
    </row>
    <row r="4368" spans="1:1" x14ac:dyDescent="0.25">
      <c r="A4368" s="4" t="s">
        <v>4994</v>
      </c>
    </row>
    <row r="4369" spans="1:1" x14ac:dyDescent="0.25">
      <c r="A4369" s="4" t="s">
        <v>4995</v>
      </c>
    </row>
    <row r="4370" spans="1:1" x14ac:dyDescent="0.25">
      <c r="A4370" s="4" t="s">
        <v>4996</v>
      </c>
    </row>
    <row r="4371" spans="1:1" x14ac:dyDescent="0.25">
      <c r="A4371" s="4" t="s">
        <v>4997</v>
      </c>
    </row>
    <row r="4372" spans="1:1" x14ac:dyDescent="0.25">
      <c r="A4372" s="4" t="s">
        <v>4998</v>
      </c>
    </row>
    <row r="4373" spans="1:1" x14ac:dyDescent="0.25">
      <c r="A4373" s="4" t="s">
        <v>4999</v>
      </c>
    </row>
    <row r="4374" spans="1:1" x14ac:dyDescent="0.25">
      <c r="A4374" s="4" t="s">
        <v>5000</v>
      </c>
    </row>
    <row r="4375" spans="1:1" x14ac:dyDescent="0.25">
      <c r="A4375" s="4" t="s">
        <v>5001</v>
      </c>
    </row>
    <row r="4376" spans="1:1" x14ac:dyDescent="0.25">
      <c r="A4376" s="4" t="s">
        <v>5002</v>
      </c>
    </row>
    <row r="4377" spans="1:1" x14ac:dyDescent="0.25">
      <c r="A4377" s="4" t="s">
        <v>5003</v>
      </c>
    </row>
    <row r="4378" spans="1:1" x14ac:dyDescent="0.25">
      <c r="A4378" s="4" t="s">
        <v>5004</v>
      </c>
    </row>
    <row r="4379" spans="1:1" x14ac:dyDescent="0.25">
      <c r="A4379" s="4" t="s">
        <v>5005</v>
      </c>
    </row>
    <row r="4380" spans="1:1" x14ac:dyDescent="0.25">
      <c r="A4380" s="4" t="s">
        <v>5006</v>
      </c>
    </row>
    <row r="4381" spans="1:1" x14ac:dyDescent="0.25">
      <c r="A4381" s="4" t="s">
        <v>5007</v>
      </c>
    </row>
    <row r="4382" spans="1:1" x14ac:dyDescent="0.25">
      <c r="A4382" s="4" t="s">
        <v>5008</v>
      </c>
    </row>
    <row r="4383" spans="1:1" x14ac:dyDescent="0.25">
      <c r="A4383" s="4" t="s">
        <v>5009</v>
      </c>
    </row>
    <row r="4384" spans="1:1" x14ac:dyDescent="0.25">
      <c r="A4384" s="4" t="s">
        <v>5010</v>
      </c>
    </row>
    <row r="4385" spans="1:1" x14ac:dyDescent="0.25">
      <c r="A4385" s="4" t="s">
        <v>5011</v>
      </c>
    </row>
    <row r="4386" spans="1:1" x14ac:dyDescent="0.25">
      <c r="A4386" s="4" t="s">
        <v>5012</v>
      </c>
    </row>
    <row r="4387" spans="1:1" x14ac:dyDescent="0.25">
      <c r="A4387" s="4" t="s">
        <v>5013</v>
      </c>
    </row>
    <row r="4388" spans="1:1" x14ac:dyDescent="0.25">
      <c r="A4388" s="4" t="s">
        <v>5014</v>
      </c>
    </row>
    <row r="4389" spans="1:1" x14ac:dyDescent="0.25">
      <c r="A4389" s="4" t="s">
        <v>5015</v>
      </c>
    </row>
    <row r="4390" spans="1:1" x14ac:dyDescent="0.25">
      <c r="A4390" s="4" t="s">
        <v>5016</v>
      </c>
    </row>
    <row r="4391" spans="1:1" x14ac:dyDescent="0.25">
      <c r="A4391" s="4" t="s">
        <v>5017</v>
      </c>
    </row>
    <row r="4392" spans="1:1" x14ac:dyDescent="0.25">
      <c r="A4392" s="4" t="s">
        <v>5018</v>
      </c>
    </row>
    <row r="4393" spans="1:1" x14ac:dyDescent="0.25">
      <c r="A4393" s="4" t="s">
        <v>5019</v>
      </c>
    </row>
    <row r="4394" spans="1:1" x14ac:dyDescent="0.25">
      <c r="A4394" s="4" t="s">
        <v>5020</v>
      </c>
    </row>
    <row r="4395" spans="1:1" x14ac:dyDescent="0.25">
      <c r="A4395" s="4" t="s">
        <v>5021</v>
      </c>
    </row>
    <row r="4396" spans="1:1" x14ac:dyDescent="0.25">
      <c r="A4396" s="4" t="s">
        <v>5022</v>
      </c>
    </row>
    <row r="4397" spans="1:1" x14ac:dyDescent="0.25">
      <c r="A4397" s="4" t="s">
        <v>5023</v>
      </c>
    </row>
    <row r="4398" spans="1:1" x14ac:dyDescent="0.25">
      <c r="A4398" s="4" t="s">
        <v>5024</v>
      </c>
    </row>
    <row r="4399" spans="1:1" x14ac:dyDescent="0.25">
      <c r="A4399" s="4" t="s">
        <v>5025</v>
      </c>
    </row>
    <row r="4400" spans="1:1" x14ac:dyDescent="0.25">
      <c r="A4400" s="4" t="s">
        <v>5026</v>
      </c>
    </row>
    <row r="4401" spans="1:1" x14ac:dyDescent="0.25">
      <c r="A4401" s="4" t="s">
        <v>5027</v>
      </c>
    </row>
    <row r="4402" spans="1:1" x14ac:dyDescent="0.25">
      <c r="A4402" s="4" t="s">
        <v>5028</v>
      </c>
    </row>
    <row r="4403" spans="1:1" x14ac:dyDescent="0.25">
      <c r="A4403" s="4" t="s">
        <v>5029</v>
      </c>
    </row>
    <row r="4404" spans="1:1" x14ac:dyDescent="0.25">
      <c r="A4404" s="4" t="s">
        <v>5030</v>
      </c>
    </row>
    <row r="4405" spans="1:1" x14ac:dyDescent="0.25">
      <c r="A4405" s="4" t="s">
        <v>5031</v>
      </c>
    </row>
    <row r="4406" spans="1:1" x14ac:dyDescent="0.25">
      <c r="A4406" s="4" t="s">
        <v>5032</v>
      </c>
    </row>
    <row r="4407" spans="1:1" x14ac:dyDescent="0.25">
      <c r="A4407" s="4" t="s">
        <v>5033</v>
      </c>
    </row>
    <row r="4408" spans="1:1" x14ac:dyDescent="0.25">
      <c r="A4408" s="4" t="s">
        <v>5034</v>
      </c>
    </row>
    <row r="4409" spans="1:1" x14ac:dyDescent="0.25">
      <c r="A4409" s="4" t="s">
        <v>5035</v>
      </c>
    </row>
    <row r="4410" spans="1:1" x14ac:dyDescent="0.25">
      <c r="A4410" s="4" t="s">
        <v>5036</v>
      </c>
    </row>
    <row r="4411" spans="1:1" x14ac:dyDescent="0.25">
      <c r="A4411" s="4" t="s">
        <v>5037</v>
      </c>
    </row>
    <row r="4412" spans="1:1" x14ac:dyDescent="0.25">
      <c r="A4412" s="4" t="s">
        <v>5038</v>
      </c>
    </row>
    <row r="4413" spans="1:1" x14ac:dyDescent="0.25">
      <c r="A4413" s="4" t="s">
        <v>5039</v>
      </c>
    </row>
    <row r="4414" spans="1:1" x14ac:dyDescent="0.25">
      <c r="A4414" s="4" t="s">
        <v>5040</v>
      </c>
    </row>
    <row r="4415" spans="1:1" x14ac:dyDescent="0.25">
      <c r="A4415" s="4" t="s">
        <v>5041</v>
      </c>
    </row>
    <row r="4416" spans="1:1" x14ac:dyDescent="0.25">
      <c r="A4416" s="4" t="s">
        <v>5042</v>
      </c>
    </row>
    <row r="4417" spans="1:1" x14ac:dyDescent="0.25">
      <c r="A4417" s="4" t="s">
        <v>5043</v>
      </c>
    </row>
    <row r="4418" spans="1:1" x14ac:dyDescent="0.25">
      <c r="A4418" s="4" t="s">
        <v>5044</v>
      </c>
    </row>
    <row r="4419" spans="1:1" x14ac:dyDescent="0.25">
      <c r="A4419" s="4" t="s">
        <v>5045</v>
      </c>
    </row>
    <row r="4420" spans="1:1" x14ac:dyDescent="0.25">
      <c r="A4420" s="4" t="s">
        <v>5046</v>
      </c>
    </row>
    <row r="4421" spans="1:1" x14ac:dyDescent="0.25">
      <c r="A4421" s="4" t="s">
        <v>5047</v>
      </c>
    </row>
    <row r="4422" spans="1:1" x14ac:dyDescent="0.25">
      <c r="A4422" s="4" t="s">
        <v>5048</v>
      </c>
    </row>
    <row r="4423" spans="1:1" x14ac:dyDescent="0.25">
      <c r="A4423" s="4" t="s">
        <v>5049</v>
      </c>
    </row>
    <row r="4424" spans="1:1" x14ac:dyDescent="0.25">
      <c r="A4424" s="4" t="s">
        <v>5050</v>
      </c>
    </row>
    <row r="4425" spans="1:1" x14ac:dyDescent="0.25">
      <c r="A4425" s="4" t="s">
        <v>5051</v>
      </c>
    </row>
    <row r="4426" spans="1:1" x14ac:dyDescent="0.25">
      <c r="A4426" s="4" t="s">
        <v>5052</v>
      </c>
    </row>
    <row r="4427" spans="1:1" x14ac:dyDescent="0.25">
      <c r="A4427" s="4" t="s">
        <v>5053</v>
      </c>
    </row>
    <row r="4428" spans="1:1" x14ac:dyDescent="0.25">
      <c r="A4428" s="4" t="s">
        <v>5054</v>
      </c>
    </row>
    <row r="4429" spans="1:1" x14ac:dyDescent="0.25">
      <c r="A4429" s="4" t="s">
        <v>5055</v>
      </c>
    </row>
    <row r="4430" spans="1:1" x14ac:dyDescent="0.25">
      <c r="A4430" s="4" t="s">
        <v>5056</v>
      </c>
    </row>
    <row r="4431" spans="1:1" x14ac:dyDescent="0.25">
      <c r="A4431" s="4" t="s">
        <v>5057</v>
      </c>
    </row>
    <row r="4432" spans="1:1" x14ac:dyDescent="0.25">
      <c r="A4432" s="4" t="s">
        <v>5058</v>
      </c>
    </row>
    <row r="4433" spans="1:1" x14ac:dyDescent="0.25">
      <c r="A4433" s="4" t="s">
        <v>5059</v>
      </c>
    </row>
    <row r="4434" spans="1:1" x14ac:dyDescent="0.25">
      <c r="A4434" s="4" t="s">
        <v>5060</v>
      </c>
    </row>
    <row r="4435" spans="1:1" x14ac:dyDescent="0.25">
      <c r="A4435" s="4" t="s">
        <v>5061</v>
      </c>
    </row>
    <row r="4436" spans="1:1" x14ac:dyDescent="0.25">
      <c r="A4436" s="4" t="s">
        <v>5062</v>
      </c>
    </row>
    <row r="4437" spans="1:1" x14ac:dyDescent="0.25">
      <c r="A4437" s="4" t="s">
        <v>5063</v>
      </c>
    </row>
    <row r="4438" spans="1:1" x14ac:dyDescent="0.25">
      <c r="A4438" s="4" t="s">
        <v>5064</v>
      </c>
    </row>
    <row r="4439" spans="1:1" x14ac:dyDescent="0.25">
      <c r="A4439" s="4" t="s">
        <v>5065</v>
      </c>
    </row>
    <row r="4440" spans="1:1" x14ac:dyDescent="0.25">
      <c r="A4440" s="4" t="s">
        <v>5066</v>
      </c>
    </row>
    <row r="4441" spans="1:1" x14ac:dyDescent="0.25">
      <c r="A4441" s="4" t="s">
        <v>5067</v>
      </c>
    </row>
    <row r="4442" spans="1:1" x14ac:dyDescent="0.25">
      <c r="A4442" s="4" t="s">
        <v>5068</v>
      </c>
    </row>
    <row r="4443" spans="1:1" x14ac:dyDescent="0.25">
      <c r="A4443" s="4" t="s">
        <v>5069</v>
      </c>
    </row>
    <row r="4444" spans="1:1" x14ac:dyDescent="0.25">
      <c r="A4444" s="4" t="s">
        <v>5070</v>
      </c>
    </row>
    <row r="4445" spans="1:1" x14ac:dyDescent="0.25">
      <c r="A4445" s="4" t="s">
        <v>5071</v>
      </c>
    </row>
    <row r="4446" spans="1:1" x14ac:dyDescent="0.25">
      <c r="A4446" s="4" t="s">
        <v>5072</v>
      </c>
    </row>
    <row r="4447" spans="1:1" x14ac:dyDescent="0.25">
      <c r="A4447" s="4" t="s">
        <v>5073</v>
      </c>
    </row>
    <row r="4448" spans="1:1" x14ac:dyDescent="0.25">
      <c r="A4448" s="4" t="s">
        <v>5074</v>
      </c>
    </row>
    <row r="4449" spans="1:1" x14ac:dyDescent="0.25">
      <c r="A4449" s="4" t="s">
        <v>5075</v>
      </c>
    </row>
    <row r="4450" spans="1:1" x14ac:dyDescent="0.25">
      <c r="A4450" s="4" t="s">
        <v>5076</v>
      </c>
    </row>
    <row r="4451" spans="1:1" x14ac:dyDescent="0.25">
      <c r="A4451" s="4" t="s">
        <v>5077</v>
      </c>
    </row>
    <row r="4452" spans="1:1" x14ac:dyDescent="0.25">
      <c r="A4452" s="4" t="s">
        <v>5078</v>
      </c>
    </row>
    <row r="4453" spans="1:1" x14ac:dyDescent="0.25">
      <c r="A4453" s="4" t="s">
        <v>5079</v>
      </c>
    </row>
    <row r="4454" spans="1:1" x14ac:dyDescent="0.25">
      <c r="A4454" s="4" t="s">
        <v>5080</v>
      </c>
    </row>
    <row r="4455" spans="1:1" x14ac:dyDescent="0.25">
      <c r="A4455" s="4" t="s">
        <v>5081</v>
      </c>
    </row>
    <row r="4456" spans="1:1" x14ac:dyDescent="0.25">
      <c r="A4456" s="4" t="s">
        <v>5082</v>
      </c>
    </row>
    <row r="4457" spans="1:1" x14ac:dyDescent="0.25">
      <c r="A4457" s="4" t="s">
        <v>5083</v>
      </c>
    </row>
    <row r="4458" spans="1:1" x14ac:dyDescent="0.25">
      <c r="A4458" s="4" t="s">
        <v>5084</v>
      </c>
    </row>
    <row r="4459" spans="1:1" x14ac:dyDescent="0.25">
      <c r="A4459" s="4" t="s">
        <v>5085</v>
      </c>
    </row>
    <row r="4460" spans="1:1" x14ac:dyDescent="0.25">
      <c r="A4460" s="4" t="s">
        <v>5086</v>
      </c>
    </row>
    <row r="4461" spans="1:1" x14ac:dyDescent="0.25">
      <c r="A4461" s="4" t="s">
        <v>5087</v>
      </c>
    </row>
    <row r="4462" spans="1:1" x14ac:dyDescent="0.25">
      <c r="A4462" s="4" t="s">
        <v>5088</v>
      </c>
    </row>
    <row r="4463" spans="1:1" x14ac:dyDescent="0.25">
      <c r="A4463" s="4" t="s">
        <v>5089</v>
      </c>
    </row>
    <row r="4464" spans="1:1" x14ac:dyDescent="0.25">
      <c r="A4464" s="4" t="s">
        <v>5090</v>
      </c>
    </row>
    <row r="4465" spans="1:1" x14ac:dyDescent="0.25">
      <c r="A4465" s="4" t="s">
        <v>5091</v>
      </c>
    </row>
    <row r="4466" spans="1:1" x14ac:dyDescent="0.25">
      <c r="A4466" s="4" t="s">
        <v>5092</v>
      </c>
    </row>
    <row r="4467" spans="1:1" x14ac:dyDescent="0.25">
      <c r="A4467" s="4" t="s">
        <v>5093</v>
      </c>
    </row>
    <row r="4468" spans="1:1" x14ac:dyDescent="0.25">
      <c r="A4468" s="4" t="s">
        <v>5094</v>
      </c>
    </row>
    <row r="4469" spans="1:1" x14ac:dyDescent="0.25">
      <c r="A4469" s="4" t="s">
        <v>5095</v>
      </c>
    </row>
    <row r="4470" spans="1:1" x14ac:dyDescent="0.25">
      <c r="A4470" s="4" t="s">
        <v>5096</v>
      </c>
    </row>
    <row r="4471" spans="1:1" x14ac:dyDescent="0.25">
      <c r="A4471" s="4" t="s">
        <v>5097</v>
      </c>
    </row>
    <row r="4472" spans="1:1" x14ac:dyDescent="0.25">
      <c r="A4472" s="4" t="s">
        <v>5098</v>
      </c>
    </row>
    <row r="4473" spans="1:1" x14ac:dyDescent="0.25">
      <c r="A4473" s="4" t="s">
        <v>5099</v>
      </c>
    </row>
    <row r="4474" spans="1:1" x14ac:dyDescent="0.25">
      <c r="A4474" s="4" t="s">
        <v>5100</v>
      </c>
    </row>
    <row r="4475" spans="1:1" x14ac:dyDescent="0.25">
      <c r="A4475" s="4" t="s">
        <v>8555</v>
      </c>
    </row>
    <row r="4476" spans="1:1" x14ac:dyDescent="0.25">
      <c r="A4476" s="4" t="s">
        <v>5101</v>
      </c>
    </row>
    <row r="4477" spans="1:1" x14ac:dyDescent="0.25">
      <c r="A4477" s="4" t="s">
        <v>5102</v>
      </c>
    </row>
    <row r="4478" spans="1:1" x14ac:dyDescent="0.25">
      <c r="A4478" s="4" t="s">
        <v>5103</v>
      </c>
    </row>
    <row r="4479" spans="1:1" x14ac:dyDescent="0.25">
      <c r="A4479" s="4" t="s">
        <v>5104</v>
      </c>
    </row>
    <row r="4480" spans="1:1" x14ac:dyDescent="0.25">
      <c r="A4480" s="4" t="s">
        <v>5105</v>
      </c>
    </row>
    <row r="4481" spans="1:1" x14ac:dyDescent="0.25">
      <c r="A4481" s="4" t="s">
        <v>5106</v>
      </c>
    </row>
    <row r="4482" spans="1:1" x14ac:dyDescent="0.25">
      <c r="A4482" s="4" t="s">
        <v>8556</v>
      </c>
    </row>
    <row r="4483" spans="1:1" x14ac:dyDescent="0.25">
      <c r="A4483" s="4" t="s">
        <v>8557</v>
      </c>
    </row>
    <row r="4484" spans="1:1" x14ac:dyDescent="0.25">
      <c r="A4484" s="4" t="s">
        <v>8558</v>
      </c>
    </row>
    <row r="4485" spans="1:1" x14ac:dyDescent="0.25">
      <c r="A4485" s="4" t="s">
        <v>8559</v>
      </c>
    </row>
    <row r="4486" spans="1:1" x14ac:dyDescent="0.25">
      <c r="A4486" s="4" t="s">
        <v>8560</v>
      </c>
    </row>
    <row r="4487" spans="1:1" x14ac:dyDescent="0.25">
      <c r="A4487" s="4" t="s">
        <v>5107</v>
      </c>
    </row>
    <row r="4488" spans="1:1" x14ac:dyDescent="0.25">
      <c r="A4488" s="4" t="s">
        <v>5108</v>
      </c>
    </row>
    <row r="4489" spans="1:1" x14ac:dyDescent="0.25">
      <c r="A4489" s="4" t="s">
        <v>5109</v>
      </c>
    </row>
    <row r="4490" spans="1:1" x14ac:dyDescent="0.25">
      <c r="A4490" s="4" t="s">
        <v>5110</v>
      </c>
    </row>
    <row r="4491" spans="1:1" x14ac:dyDescent="0.25">
      <c r="A4491" s="4" t="s">
        <v>8561</v>
      </c>
    </row>
    <row r="4492" spans="1:1" x14ac:dyDescent="0.25">
      <c r="A4492" s="4" t="s">
        <v>5111</v>
      </c>
    </row>
    <row r="4493" spans="1:1" x14ac:dyDescent="0.25">
      <c r="A4493" s="4" t="s">
        <v>5112</v>
      </c>
    </row>
    <row r="4494" spans="1:1" x14ac:dyDescent="0.25">
      <c r="A4494" s="4" t="s">
        <v>5113</v>
      </c>
    </row>
    <row r="4495" spans="1:1" x14ac:dyDescent="0.25">
      <c r="A4495" s="4" t="s">
        <v>5114</v>
      </c>
    </row>
    <row r="4496" spans="1:1" x14ac:dyDescent="0.25">
      <c r="A4496" s="4" t="s">
        <v>5115</v>
      </c>
    </row>
    <row r="4497" spans="1:1" x14ac:dyDescent="0.25">
      <c r="A4497" s="4" t="s">
        <v>5116</v>
      </c>
    </row>
    <row r="4498" spans="1:1" x14ac:dyDescent="0.25">
      <c r="A4498" s="4" t="s">
        <v>5117</v>
      </c>
    </row>
    <row r="4499" spans="1:1" x14ac:dyDescent="0.25">
      <c r="A4499" s="4" t="s">
        <v>5118</v>
      </c>
    </row>
    <row r="4500" spans="1:1" x14ac:dyDescent="0.25">
      <c r="A4500" s="4" t="s">
        <v>5119</v>
      </c>
    </row>
    <row r="4501" spans="1:1" x14ac:dyDescent="0.25">
      <c r="A4501" s="4" t="s">
        <v>5120</v>
      </c>
    </row>
    <row r="4502" spans="1:1" x14ac:dyDescent="0.25">
      <c r="A4502" s="4" t="s">
        <v>5121</v>
      </c>
    </row>
    <row r="4503" spans="1:1" x14ac:dyDescent="0.25">
      <c r="A4503" s="4" t="s">
        <v>5122</v>
      </c>
    </row>
    <row r="4504" spans="1:1" x14ac:dyDescent="0.25">
      <c r="A4504" s="4" t="s">
        <v>5123</v>
      </c>
    </row>
    <row r="4505" spans="1:1" x14ac:dyDescent="0.25">
      <c r="A4505" s="4" t="s">
        <v>5124</v>
      </c>
    </row>
    <row r="4506" spans="1:1" x14ac:dyDescent="0.25">
      <c r="A4506" s="4" t="s">
        <v>5125</v>
      </c>
    </row>
    <row r="4507" spans="1:1" x14ac:dyDescent="0.25">
      <c r="A4507" s="4" t="s">
        <v>5126</v>
      </c>
    </row>
    <row r="4508" spans="1:1" x14ac:dyDescent="0.25">
      <c r="A4508" s="4" t="s">
        <v>5127</v>
      </c>
    </row>
    <row r="4509" spans="1:1" x14ac:dyDescent="0.25">
      <c r="A4509" s="4" t="s">
        <v>5128</v>
      </c>
    </row>
    <row r="4510" spans="1:1" x14ac:dyDescent="0.25">
      <c r="A4510" s="4" t="s">
        <v>5129</v>
      </c>
    </row>
    <row r="4511" spans="1:1" x14ac:dyDescent="0.25">
      <c r="A4511" s="4" t="s">
        <v>5130</v>
      </c>
    </row>
    <row r="4512" spans="1:1" x14ac:dyDescent="0.25">
      <c r="A4512" s="4" t="s">
        <v>5131</v>
      </c>
    </row>
    <row r="4513" spans="1:1" x14ac:dyDescent="0.25">
      <c r="A4513" s="4" t="s">
        <v>5132</v>
      </c>
    </row>
    <row r="4514" spans="1:1" x14ac:dyDescent="0.25">
      <c r="A4514" s="4" t="s">
        <v>5133</v>
      </c>
    </row>
    <row r="4515" spans="1:1" x14ac:dyDescent="0.25">
      <c r="A4515" s="4" t="s">
        <v>5134</v>
      </c>
    </row>
    <row r="4516" spans="1:1" x14ac:dyDescent="0.25">
      <c r="A4516" s="4" t="s">
        <v>5135</v>
      </c>
    </row>
    <row r="4517" spans="1:1" x14ac:dyDescent="0.25">
      <c r="A4517" s="4" t="s">
        <v>5136</v>
      </c>
    </row>
    <row r="4518" spans="1:1" x14ac:dyDescent="0.25">
      <c r="A4518" s="4" t="s">
        <v>5137</v>
      </c>
    </row>
    <row r="4519" spans="1:1" x14ac:dyDescent="0.25">
      <c r="A4519" s="4" t="s">
        <v>5138</v>
      </c>
    </row>
    <row r="4520" spans="1:1" x14ac:dyDescent="0.25">
      <c r="A4520" s="4" t="s">
        <v>5139</v>
      </c>
    </row>
    <row r="4521" spans="1:1" x14ac:dyDescent="0.25">
      <c r="A4521" s="4" t="s">
        <v>5140</v>
      </c>
    </row>
    <row r="4522" spans="1:1" x14ac:dyDescent="0.25">
      <c r="A4522" s="4" t="s">
        <v>5141</v>
      </c>
    </row>
    <row r="4523" spans="1:1" x14ac:dyDescent="0.25">
      <c r="A4523" s="4" t="s">
        <v>5142</v>
      </c>
    </row>
    <row r="4524" spans="1:1" x14ac:dyDescent="0.25">
      <c r="A4524" s="4" t="s">
        <v>5143</v>
      </c>
    </row>
    <row r="4525" spans="1:1" x14ac:dyDescent="0.25">
      <c r="A4525" s="4" t="s">
        <v>5144</v>
      </c>
    </row>
    <row r="4526" spans="1:1" x14ac:dyDescent="0.25">
      <c r="A4526" s="4" t="s">
        <v>5145</v>
      </c>
    </row>
    <row r="4527" spans="1:1" x14ac:dyDescent="0.25">
      <c r="A4527" s="4" t="s">
        <v>5146</v>
      </c>
    </row>
    <row r="4528" spans="1:1" x14ac:dyDescent="0.25">
      <c r="A4528" s="4" t="s">
        <v>5147</v>
      </c>
    </row>
    <row r="4529" spans="1:1" x14ac:dyDescent="0.25">
      <c r="A4529" s="4" t="s">
        <v>5148</v>
      </c>
    </row>
    <row r="4530" spans="1:1" x14ac:dyDescent="0.25">
      <c r="A4530" s="4" t="s">
        <v>5149</v>
      </c>
    </row>
    <row r="4531" spans="1:1" x14ac:dyDescent="0.25">
      <c r="A4531" s="4" t="s">
        <v>5150</v>
      </c>
    </row>
    <row r="4532" spans="1:1" x14ac:dyDescent="0.25">
      <c r="A4532" s="4" t="s">
        <v>5151</v>
      </c>
    </row>
    <row r="4533" spans="1:1" x14ac:dyDescent="0.25">
      <c r="A4533" s="4" t="s">
        <v>5152</v>
      </c>
    </row>
    <row r="4534" spans="1:1" x14ac:dyDescent="0.25">
      <c r="A4534" s="4" t="s">
        <v>5153</v>
      </c>
    </row>
    <row r="4535" spans="1:1" x14ac:dyDescent="0.25">
      <c r="A4535" s="4" t="s">
        <v>5154</v>
      </c>
    </row>
    <row r="4536" spans="1:1" x14ac:dyDescent="0.25">
      <c r="A4536" s="4" t="s">
        <v>5155</v>
      </c>
    </row>
    <row r="4537" spans="1:1" x14ac:dyDescent="0.25">
      <c r="A4537" s="4" t="s">
        <v>5156</v>
      </c>
    </row>
    <row r="4538" spans="1:1" x14ac:dyDescent="0.25">
      <c r="A4538" s="4" t="s">
        <v>5157</v>
      </c>
    </row>
    <row r="4539" spans="1:1" x14ac:dyDescent="0.25">
      <c r="A4539" s="4" t="s">
        <v>5158</v>
      </c>
    </row>
    <row r="4540" spans="1:1" x14ac:dyDescent="0.25">
      <c r="A4540" s="4" t="s">
        <v>8562</v>
      </c>
    </row>
    <row r="4541" spans="1:1" x14ac:dyDescent="0.25">
      <c r="A4541" s="4" t="s">
        <v>5159</v>
      </c>
    </row>
    <row r="4542" spans="1:1" x14ac:dyDescent="0.25">
      <c r="A4542" s="4" t="s">
        <v>5160</v>
      </c>
    </row>
    <row r="4543" spans="1:1" x14ac:dyDescent="0.25">
      <c r="A4543" s="4" t="s">
        <v>5161</v>
      </c>
    </row>
    <row r="4544" spans="1:1" x14ac:dyDescent="0.25">
      <c r="A4544" s="4" t="s">
        <v>5162</v>
      </c>
    </row>
    <row r="4545" spans="1:1" x14ac:dyDescent="0.25">
      <c r="A4545" s="4" t="s">
        <v>5163</v>
      </c>
    </row>
    <row r="4546" spans="1:1" x14ac:dyDescent="0.25">
      <c r="A4546" s="4" t="s">
        <v>5164</v>
      </c>
    </row>
    <row r="4547" spans="1:1" x14ac:dyDescent="0.25">
      <c r="A4547" s="4" t="s">
        <v>5165</v>
      </c>
    </row>
    <row r="4548" spans="1:1" x14ac:dyDescent="0.25">
      <c r="A4548" s="4" t="s">
        <v>5166</v>
      </c>
    </row>
    <row r="4549" spans="1:1" x14ac:dyDescent="0.25">
      <c r="A4549" s="4" t="s">
        <v>5167</v>
      </c>
    </row>
    <row r="4550" spans="1:1" x14ac:dyDescent="0.25">
      <c r="A4550" s="4" t="s">
        <v>5168</v>
      </c>
    </row>
    <row r="4551" spans="1:1" x14ac:dyDescent="0.25">
      <c r="A4551" s="4" t="s">
        <v>5169</v>
      </c>
    </row>
    <row r="4552" spans="1:1" x14ac:dyDescent="0.25">
      <c r="A4552" s="4" t="s">
        <v>5170</v>
      </c>
    </row>
    <row r="4553" spans="1:1" x14ac:dyDescent="0.25">
      <c r="A4553" s="4" t="s">
        <v>5171</v>
      </c>
    </row>
    <row r="4554" spans="1:1" x14ac:dyDescent="0.25">
      <c r="A4554" s="4" t="s">
        <v>5172</v>
      </c>
    </row>
    <row r="4555" spans="1:1" x14ac:dyDescent="0.25">
      <c r="A4555" s="4" t="s">
        <v>5173</v>
      </c>
    </row>
    <row r="4556" spans="1:1" x14ac:dyDescent="0.25">
      <c r="A4556" s="4" t="s">
        <v>5174</v>
      </c>
    </row>
    <row r="4557" spans="1:1" x14ac:dyDescent="0.25">
      <c r="A4557" s="4" t="s">
        <v>5175</v>
      </c>
    </row>
    <row r="4558" spans="1:1" x14ac:dyDescent="0.25">
      <c r="A4558" s="4" t="s">
        <v>8563</v>
      </c>
    </row>
    <row r="4559" spans="1:1" x14ac:dyDescent="0.25">
      <c r="A4559" s="4" t="s">
        <v>5176</v>
      </c>
    </row>
    <row r="4560" spans="1:1" x14ac:dyDescent="0.25">
      <c r="A4560" s="4" t="s">
        <v>5177</v>
      </c>
    </row>
    <row r="4561" spans="1:1" x14ac:dyDescent="0.25">
      <c r="A4561" s="4" t="s">
        <v>5178</v>
      </c>
    </row>
    <row r="4562" spans="1:1" x14ac:dyDescent="0.25">
      <c r="A4562" s="4" t="s">
        <v>5179</v>
      </c>
    </row>
    <row r="4563" spans="1:1" x14ac:dyDescent="0.25">
      <c r="A4563" s="4" t="s">
        <v>5180</v>
      </c>
    </row>
    <row r="4564" spans="1:1" x14ac:dyDescent="0.25">
      <c r="A4564" s="4" t="s">
        <v>5181</v>
      </c>
    </row>
    <row r="4565" spans="1:1" x14ac:dyDescent="0.25">
      <c r="A4565" s="4" t="s">
        <v>5182</v>
      </c>
    </row>
    <row r="4566" spans="1:1" x14ac:dyDescent="0.25">
      <c r="A4566" s="4" t="s">
        <v>5183</v>
      </c>
    </row>
    <row r="4567" spans="1:1" x14ac:dyDescent="0.25">
      <c r="A4567" s="4" t="s">
        <v>5184</v>
      </c>
    </row>
    <row r="4568" spans="1:1" x14ac:dyDescent="0.25">
      <c r="A4568" s="4" t="s">
        <v>5185</v>
      </c>
    </row>
    <row r="4569" spans="1:1" x14ac:dyDescent="0.25">
      <c r="A4569" s="4" t="s">
        <v>5186</v>
      </c>
    </row>
    <row r="4570" spans="1:1" x14ac:dyDescent="0.25">
      <c r="A4570" s="4" t="s">
        <v>5187</v>
      </c>
    </row>
    <row r="4571" spans="1:1" x14ac:dyDescent="0.25">
      <c r="A4571" s="4" t="s">
        <v>5188</v>
      </c>
    </row>
    <row r="4572" spans="1:1" x14ac:dyDescent="0.25">
      <c r="A4572" s="4" t="s">
        <v>5189</v>
      </c>
    </row>
    <row r="4573" spans="1:1" x14ac:dyDescent="0.25">
      <c r="A4573" s="4" t="s">
        <v>5190</v>
      </c>
    </row>
    <row r="4574" spans="1:1" x14ac:dyDescent="0.25">
      <c r="A4574" s="4" t="s">
        <v>5191</v>
      </c>
    </row>
    <row r="4575" spans="1:1" x14ac:dyDescent="0.25">
      <c r="A4575" s="4" t="s">
        <v>5192</v>
      </c>
    </row>
    <row r="4576" spans="1:1" x14ac:dyDescent="0.25">
      <c r="A4576" s="4" t="s">
        <v>5193</v>
      </c>
    </row>
    <row r="4577" spans="1:1" x14ac:dyDescent="0.25">
      <c r="A4577" s="4" t="s">
        <v>5194</v>
      </c>
    </row>
    <row r="4578" spans="1:1" x14ac:dyDescent="0.25">
      <c r="A4578" s="4" t="s">
        <v>5195</v>
      </c>
    </row>
    <row r="4579" spans="1:1" x14ac:dyDescent="0.25">
      <c r="A4579" s="4" t="s">
        <v>5196</v>
      </c>
    </row>
    <row r="4580" spans="1:1" x14ac:dyDescent="0.25">
      <c r="A4580" s="4" t="s">
        <v>5197</v>
      </c>
    </row>
    <row r="4581" spans="1:1" x14ac:dyDescent="0.25">
      <c r="A4581" s="4" t="s">
        <v>5198</v>
      </c>
    </row>
    <row r="4582" spans="1:1" x14ac:dyDescent="0.25">
      <c r="A4582" s="4" t="s">
        <v>5199</v>
      </c>
    </row>
    <row r="4583" spans="1:1" x14ac:dyDescent="0.25">
      <c r="A4583" s="4" t="s">
        <v>5200</v>
      </c>
    </row>
    <row r="4584" spans="1:1" x14ac:dyDescent="0.25">
      <c r="A4584" s="4" t="s">
        <v>5201</v>
      </c>
    </row>
    <row r="4585" spans="1:1" x14ac:dyDescent="0.25">
      <c r="A4585" s="4" t="s">
        <v>5202</v>
      </c>
    </row>
    <row r="4586" spans="1:1" x14ac:dyDescent="0.25">
      <c r="A4586" s="4" t="s">
        <v>5203</v>
      </c>
    </row>
    <row r="4587" spans="1:1" x14ac:dyDescent="0.25">
      <c r="A4587" s="4" t="s">
        <v>5204</v>
      </c>
    </row>
    <row r="4588" spans="1:1" x14ac:dyDescent="0.25">
      <c r="A4588" s="4" t="s">
        <v>5205</v>
      </c>
    </row>
    <row r="4589" spans="1:1" x14ac:dyDescent="0.25">
      <c r="A4589" s="4" t="s">
        <v>5206</v>
      </c>
    </row>
    <row r="4590" spans="1:1" x14ac:dyDescent="0.25">
      <c r="A4590" s="4" t="s">
        <v>5207</v>
      </c>
    </row>
    <row r="4591" spans="1:1" x14ac:dyDescent="0.25">
      <c r="A4591" s="4" t="s">
        <v>5208</v>
      </c>
    </row>
    <row r="4592" spans="1:1" x14ac:dyDescent="0.25">
      <c r="A4592" s="4" t="s">
        <v>5209</v>
      </c>
    </row>
    <row r="4593" spans="1:1" x14ac:dyDescent="0.25">
      <c r="A4593" s="4" t="s">
        <v>5210</v>
      </c>
    </row>
    <row r="4594" spans="1:1" x14ac:dyDescent="0.25">
      <c r="A4594" s="4" t="s">
        <v>5211</v>
      </c>
    </row>
    <row r="4595" spans="1:1" x14ac:dyDescent="0.25">
      <c r="A4595" s="4" t="s">
        <v>8564</v>
      </c>
    </row>
    <row r="4596" spans="1:1" x14ac:dyDescent="0.25">
      <c r="A4596" s="4" t="s">
        <v>5212</v>
      </c>
    </row>
    <row r="4597" spans="1:1" x14ac:dyDescent="0.25">
      <c r="A4597" s="4" t="s">
        <v>5213</v>
      </c>
    </row>
    <row r="4598" spans="1:1" x14ac:dyDescent="0.25">
      <c r="A4598" s="4" t="s">
        <v>5214</v>
      </c>
    </row>
    <row r="4599" spans="1:1" x14ac:dyDescent="0.25">
      <c r="A4599" s="4" t="s">
        <v>5215</v>
      </c>
    </row>
    <row r="4600" spans="1:1" x14ac:dyDescent="0.25">
      <c r="A4600" s="4" t="s">
        <v>5216</v>
      </c>
    </row>
    <row r="4601" spans="1:1" x14ac:dyDescent="0.25">
      <c r="A4601" s="4" t="s">
        <v>5217</v>
      </c>
    </row>
    <row r="4602" spans="1:1" x14ac:dyDescent="0.25">
      <c r="A4602" s="4" t="s">
        <v>5218</v>
      </c>
    </row>
    <row r="4603" spans="1:1" x14ac:dyDescent="0.25">
      <c r="A4603" s="4" t="s">
        <v>5219</v>
      </c>
    </row>
    <row r="4604" spans="1:1" x14ac:dyDescent="0.25">
      <c r="A4604" s="4" t="s">
        <v>5220</v>
      </c>
    </row>
    <row r="4605" spans="1:1" x14ac:dyDescent="0.25">
      <c r="A4605" s="4" t="s">
        <v>5221</v>
      </c>
    </row>
    <row r="4606" spans="1:1" x14ac:dyDescent="0.25">
      <c r="A4606" s="4" t="s">
        <v>5222</v>
      </c>
    </row>
    <row r="4607" spans="1:1" x14ac:dyDescent="0.25">
      <c r="A4607" s="4" t="s">
        <v>5223</v>
      </c>
    </row>
    <row r="4608" spans="1:1" x14ac:dyDescent="0.25">
      <c r="A4608" s="4" t="s">
        <v>5224</v>
      </c>
    </row>
    <row r="4609" spans="1:1" x14ac:dyDescent="0.25">
      <c r="A4609" s="4" t="s">
        <v>5225</v>
      </c>
    </row>
    <row r="4610" spans="1:1" x14ac:dyDescent="0.25">
      <c r="A4610" s="4" t="s">
        <v>5226</v>
      </c>
    </row>
    <row r="4611" spans="1:1" x14ac:dyDescent="0.25">
      <c r="A4611" s="4" t="s">
        <v>5227</v>
      </c>
    </row>
    <row r="4612" spans="1:1" x14ac:dyDescent="0.25">
      <c r="A4612" s="4" t="s">
        <v>5228</v>
      </c>
    </row>
    <row r="4613" spans="1:1" x14ac:dyDescent="0.25">
      <c r="A4613" s="4" t="s">
        <v>5229</v>
      </c>
    </row>
    <row r="4614" spans="1:1" x14ac:dyDescent="0.25">
      <c r="A4614" s="4" t="s">
        <v>5230</v>
      </c>
    </row>
    <row r="4615" spans="1:1" x14ac:dyDescent="0.25">
      <c r="A4615" s="4" t="s">
        <v>5231</v>
      </c>
    </row>
    <row r="4616" spans="1:1" x14ac:dyDescent="0.25">
      <c r="A4616" s="4" t="s">
        <v>5232</v>
      </c>
    </row>
    <row r="4617" spans="1:1" x14ac:dyDescent="0.25">
      <c r="A4617" s="4" t="s">
        <v>5233</v>
      </c>
    </row>
    <row r="4618" spans="1:1" x14ac:dyDescent="0.25">
      <c r="A4618" s="4" t="s">
        <v>5234</v>
      </c>
    </row>
    <row r="4619" spans="1:1" x14ac:dyDescent="0.25">
      <c r="A4619" s="4" t="s">
        <v>5235</v>
      </c>
    </row>
    <row r="4620" spans="1:1" x14ac:dyDescent="0.25">
      <c r="A4620" s="4" t="s">
        <v>5236</v>
      </c>
    </row>
    <row r="4621" spans="1:1" x14ac:dyDescent="0.25">
      <c r="A4621" s="4" t="s">
        <v>5237</v>
      </c>
    </row>
    <row r="4622" spans="1:1" x14ac:dyDescent="0.25">
      <c r="A4622" s="4" t="s">
        <v>5238</v>
      </c>
    </row>
    <row r="4623" spans="1:1" x14ac:dyDescent="0.25">
      <c r="A4623" s="4" t="s">
        <v>5239</v>
      </c>
    </row>
    <row r="4624" spans="1:1" x14ac:dyDescent="0.25">
      <c r="A4624" s="4" t="s">
        <v>5240</v>
      </c>
    </row>
    <row r="4625" spans="1:1" x14ac:dyDescent="0.25">
      <c r="A4625" s="4" t="s">
        <v>5241</v>
      </c>
    </row>
    <row r="4626" spans="1:1" x14ac:dyDescent="0.25">
      <c r="A4626" s="4" t="s">
        <v>5242</v>
      </c>
    </row>
    <row r="4627" spans="1:1" x14ac:dyDescent="0.25">
      <c r="A4627" s="4" t="s">
        <v>5243</v>
      </c>
    </row>
    <row r="4628" spans="1:1" x14ac:dyDescent="0.25">
      <c r="A4628" s="4" t="s">
        <v>5244</v>
      </c>
    </row>
    <row r="4629" spans="1:1" x14ac:dyDescent="0.25">
      <c r="A4629" s="4" t="s">
        <v>5245</v>
      </c>
    </row>
    <row r="4630" spans="1:1" x14ac:dyDescent="0.25">
      <c r="A4630" s="4" t="s">
        <v>5246</v>
      </c>
    </row>
    <row r="4631" spans="1:1" x14ac:dyDescent="0.25">
      <c r="A4631" s="4" t="s">
        <v>5247</v>
      </c>
    </row>
    <row r="4632" spans="1:1" x14ac:dyDescent="0.25">
      <c r="A4632" s="4" t="s">
        <v>5248</v>
      </c>
    </row>
    <row r="4633" spans="1:1" x14ac:dyDescent="0.25">
      <c r="A4633" s="4" t="s">
        <v>5249</v>
      </c>
    </row>
    <row r="4634" spans="1:1" x14ac:dyDescent="0.25">
      <c r="A4634" s="4" t="s">
        <v>5250</v>
      </c>
    </row>
    <row r="4635" spans="1:1" x14ac:dyDescent="0.25">
      <c r="A4635" s="4" t="s">
        <v>5251</v>
      </c>
    </row>
    <row r="4636" spans="1:1" x14ac:dyDescent="0.25">
      <c r="A4636" s="4" t="s">
        <v>5252</v>
      </c>
    </row>
    <row r="4637" spans="1:1" x14ac:dyDescent="0.25">
      <c r="A4637" s="4" t="s">
        <v>5253</v>
      </c>
    </row>
    <row r="4638" spans="1:1" x14ac:dyDescent="0.25">
      <c r="A4638" s="4" t="s">
        <v>5254</v>
      </c>
    </row>
    <row r="4639" spans="1:1" x14ac:dyDescent="0.25">
      <c r="A4639" s="4" t="s">
        <v>5255</v>
      </c>
    </row>
    <row r="4640" spans="1:1" x14ac:dyDescent="0.25">
      <c r="A4640" s="4" t="s">
        <v>5256</v>
      </c>
    </row>
    <row r="4641" spans="1:1" x14ac:dyDescent="0.25">
      <c r="A4641" s="4" t="s">
        <v>5257</v>
      </c>
    </row>
    <row r="4642" spans="1:1" x14ac:dyDescent="0.25">
      <c r="A4642" s="4" t="s">
        <v>5258</v>
      </c>
    </row>
    <row r="4643" spans="1:1" x14ac:dyDescent="0.25">
      <c r="A4643" s="4" t="s">
        <v>5259</v>
      </c>
    </row>
    <row r="4644" spans="1:1" x14ac:dyDescent="0.25">
      <c r="A4644" s="4" t="s">
        <v>5260</v>
      </c>
    </row>
    <row r="4645" spans="1:1" x14ac:dyDescent="0.25">
      <c r="A4645" s="4" t="s">
        <v>5261</v>
      </c>
    </row>
    <row r="4646" spans="1:1" x14ac:dyDescent="0.25">
      <c r="A4646" s="4" t="s">
        <v>5262</v>
      </c>
    </row>
    <row r="4647" spans="1:1" x14ac:dyDescent="0.25">
      <c r="A4647" s="4" t="s">
        <v>5263</v>
      </c>
    </row>
    <row r="4648" spans="1:1" x14ac:dyDescent="0.25">
      <c r="A4648" s="4" t="s">
        <v>5264</v>
      </c>
    </row>
    <row r="4649" spans="1:1" x14ac:dyDescent="0.25">
      <c r="A4649" s="4" t="s">
        <v>5265</v>
      </c>
    </row>
    <row r="4650" spans="1:1" x14ac:dyDescent="0.25">
      <c r="A4650" s="4" t="s">
        <v>5266</v>
      </c>
    </row>
    <row r="4651" spans="1:1" x14ac:dyDescent="0.25">
      <c r="A4651" s="4" t="s">
        <v>5267</v>
      </c>
    </row>
    <row r="4652" spans="1:1" x14ac:dyDescent="0.25">
      <c r="A4652" s="4" t="s">
        <v>5268</v>
      </c>
    </row>
    <row r="4653" spans="1:1" x14ac:dyDescent="0.25">
      <c r="A4653" s="4" t="s">
        <v>5269</v>
      </c>
    </row>
    <row r="4654" spans="1:1" x14ac:dyDescent="0.25">
      <c r="A4654" s="4" t="s">
        <v>5270</v>
      </c>
    </row>
    <row r="4655" spans="1:1" x14ac:dyDescent="0.25">
      <c r="A4655" s="4" t="s">
        <v>5271</v>
      </c>
    </row>
    <row r="4656" spans="1:1" x14ac:dyDescent="0.25">
      <c r="A4656" s="4" t="s">
        <v>5272</v>
      </c>
    </row>
    <row r="4657" spans="1:1" x14ac:dyDescent="0.25">
      <c r="A4657" s="4" t="s">
        <v>5273</v>
      </c>
    </row>
    <row r="4658" spans="1:1" x14ac:dyDescent="0.25">
      <c r="A4658" s="4" t="s">
        <v>5274</v>
      </c>
    </row>
    <row r="4659" spans="1:1" x14ac:dyDescent="0.25">
      <c r="A4659" s="4" t="s">
        <v>5275</v>
      </c>
    </row>
    <row r="4660" spans="1:1" x14ac:dyDescent="0.25">
      <c r="A4660" s="4" t="s">
        <v>5276</v>
      </c>
    </row>
    <row r="4661" spans="1:1" x14ac:dyDescent="0.25">
      <c r="A4661" s="4" t="s">
        <v>5277</v>
      </c>
    </row>
    <row r="4662" spans="1:1" x14ac:dyDescent="0.25">
      <c r="A4662" s="4" t="s">
        <v>5278</v>
      </c>
    </row>
    <row r="4663" spans="1:1" x14ac:dyDescent="0.25">
      <c r="A4663" s="4" t="s">
        <v>5279</v>
      </c>
    </row>
    <row r="4664" spans="1:1" x14ac:dyDescent="0.25">
      <c r="A4664" s="4" t="s">
        <v>5280</v>
      </c>
    </row>
    <row r="4665" spans="1:1" x14ac:dyDescent="0.25">
      <c r="A4665" s="4" t="s">
        <v>5281</v>
      </c>
    </row>
    <row r="4666" spans="1:1" x14ac:dyDescent="0.25">
      <c r="A4666" s="4" t="s">
        <v>5282</v>
      </c>
    </row>
    <row r="4667" spans="1:1" x14ac:dyDescent="0.25">
      <c r="A4667" s="4" t="s">
        <v>5283</v>
      </c>
    </row>
    <row r="4668" spans="1:1" x14ac:dyDescent="0.25">
      <c r="A4668" s="4" t="s">
        <v>5284</v>
      </c>
    </row>
    <row r="4669" spans="1:1" x14ac:dyDescent="0.25">
      <c r="A4669" s="4" t="s">
        <v>5285</v>
      </c>
    </row>
    <row r="4670" spans="1:1" x14ac:dyDescent="0.25">
      <c r="A4670" s="4" t="s">
        <v>5286</v>
      </c>
    </row>
    <row r="4671" spans="1:1" x14ac:dyDescent="0.25">
      <c r="A4671" s="4" t="s">
        <v>5287</v>
      </c>
    </row>
    <row r="4672" spans="1:1" x14ac:dyDescent="0.25">
      <c r="A4672" s="4" t="s">
        <v>5288</v>
      </c>
    </row>
    <row r="4673" spans="1:1" x14ac:dyDescent="0.25">
      <c r="A4673" s="4" t="s">
        <v>5289</v>
      </c>
    </row>
    <row r="4674" spans="1:1" x14ac:dyDescent="0.25">
      <c r="A4674" s="4" t="s">
        <v>5290</v>
      </c>
    </row>
    <row r="4675" spans="1:1" x14ac:dyDescent="0.25">
      <c r="A4675" s="4" t="s">
        <v>5291</v>
      </c>
    </row>
    <row r="4676" spans="1:1" x14ac:dyDescent="0.25">
      <c r="A4676" s="4" t="s">
        <v>5292</v>
      </c>
    </row>
    <row r="4677" spans="1:1" x14ac:dyDescent="0.25">
      <c r="A4677" s="4" t="s">
        <v>5293</v>
      </c>
    </row>
    <row r="4678" spans="1:1" x14ac:dyDescent="0.25">
      <c r="A4678" s="4" t="s">
        <v>5294</v>
      </c>
    </row>
    <row r="4679" spans="1:1" x14ac:dyDescent="0.25">
      <c r="A4679" s="4" t="s">
        <v>5295</v>
      </c>
    </row>
    <row r="4680" spans="1:1" x14ac:dyDescent="0.25">
      <c r="A4680" s="4" t="s">
        <v>5296</v>
      </c>
    </row>
    <row r="4681" spans="1:1" x14ac:dyDescent="0.25">
      <c r="A4681" s="4" t="s">
        <v>5297</v>
      </c>
    </row>
    <row r="4682" spans="1:1" x14ac:dyDescent="0.25">
      <c r="A4682" s="4" t="s">
        <v>5298</v>
      </c>
    </row>
    <row r="4683" spans="1:1" x14ac:dyDescent="0.25">
      <c r="A4683" s="4" t="s">
        <v>5299</v>
      </c>
    </row>
    <row r="4684" spans="1:1" x14ac:dyDescent="0.25">
      <c r="A4684" s="4" t="s">
        <v>5300</v>
      </c>
    </row>
    <row r="4685" spans="1:1" x14ac:dyDescent="0.25">
      <c r="A4685" s="4" t="s">
        <v>5301</v>
      </c>
    </row>
    <row r="4686" spans="1:1" x14ac:dyDescent="0.25">
      <c r="A4686" s="4" t="s">
        <v>5302</v>
      </c>
    </row>
    <row r="4687" spans="1:1" x14ac:dyDescent="0.25">
      <c r="A4687" s="4" t="s">
        <v>5303</v>
      </c>
    </row>
    <row r="4688" spans="1:1" x14ac:dyDescent="0.25">
      <c r="A4688" s="4" t="s">
        <v>5304</v>
      </c>
    </row>
    <row r="4689" spans="1:1" x14ac:dyDescent="0.25">
      <c r="A4689" s="4" t="s">
        <v>5305</v>
      </c>
    </row>
    <row r="4690" spans="1:1" x14ac:dyDescent="0.25">
      <c r="A4690" s="4" t="s">
        <v>5306</v>
      </c>
    </row>
    <row r="4691" spans="1:1" x14ac:dyDescent="0.25">
      <c r="A4691" s="4" t="s">
        <v>5307</v>
      </c>
    </row>
    <row r="4692" spans="1:1" x14ac:dyDescent="0.25">
      <c r="A4692" s="4" t="s">
        <v>5308</v>
      </c>
    </row>
    <row r="4693" spans="1:1" x14ac:dyDescent="0.25">
      <c r="A4693" s="4" t="s">
        <v>5309</v>
      </c>
    </row>
    <row r="4694" spans="1:1" x14ac:dyDescent="0.25">
      <c r="A4694" s="4" t="s">
        <v>5310</v>
      </c>
    </row>
    <row r="4695" spans="1:1" x14ac:dyDescent="0.25">
      <c r="A4695" s="4" t="s">
        <v>5311</v>
      </c>
    </row>
    <row r="4696" spans="1:1" x14ac:dyDescent="0.25">
      <c r="A4696" s="4" t="s">
        <v>5312</v>
      </c>
    </row>
    <row r="4697" spans="1:1" x14ac:dyDescent="0.25">
      <c r="A4697" s="4" t="s">
        <v>5313</v>
      </c>
    </row>
    <row r="4698" spans="1:1" x14ac:dyDescent="0.25">
      <c r="A4698" s="4" t="s">
        <v>5314</v>
      </c>
    </row>
    <row r="4699" spans="1:1" x14ac:dyDescent="0.25">
      <c r="A4699" s="4" t="s">
        <v>5315</v>
      </c>
    </row>
    <row r="4700" spans="1:1" x14ac:dyDescent="0.25">
      <c r="A4700" s="4" t="s">
        <v>5316</v>
      </c>
    </row>
    <row r="4701" spans="1:1" x14ac:dyDescent="0.25">
      <c r="A4701" s="4" t="s">
        <v>5317</v>
      </c>
    </row>
    <row r="4702" spans="1:1" x14ac:dyDescent="0.25">
      <c r="A4702" s="4" t="s">
        <v>5318</v>
      </c>
    </row>
    <row r="4703" spans="1:1" x14ac:dyDescent="0.25">
      <c r="A4703" s="4" t="s">
        <v>5319</v>
      </c>
    </row>
    <row r="4704" spans="1:1" x14ac:dyDescent="0.25">
      <c r="A4704" s="4" t="s">
        <v>5320</v>
      </c>
    </row>
    <row r="4705" spans="1:1" x14ac:dyDescent="0.25">
      <c r="A4705" s="4" t="s">
        <v>5321</v>
      </c>
    </row>
    <row r="4706" spans="1:1" x14ac:dyDescent="0.25">
      <c r="A4706" s="4" t="s">
        <v>5322</v>
      </c>
    </row>
    <row r="4707" spans="1:1" x14ac:dyDescent="0.25">
      <c r="A4707" s="4" t="s">
        <v>5323</v>
      </c>
    </row>
    <row r="4708" spans="1:1" x14ac:dyDescent="0.25">
      <c r="A4708" s="4" t="s">
        <v>5324</v>
      </c>
    </row>
    <row r="4709" spans="1:1" x14ac:dyDescent="0.25">
      <c r="A4709" s="4" t="s">
        <v>5325</v>
      </c>
    </row>
    <row r="4710" spans="1:1" x14ac:dyDescent="0.25">
      <c r="A4710" s="4" t="s">
        <v>5326</v>
      </c>
    </row>
    <row r="4711" spans="1:1" x14ac:dyDescent="0.25">
      <c r="A4711" s="4" t="s">
        <v>5327</v>
      </c>
    </row>
    <row r="4712" spans="1:1" x14ac:dyDescent="0.25">
      <c r="A4712" s="4" t="s">
        <v>5328</v>
      </c>
    </row>
    <row r="4713" spans="1:1" x14ac:dyDescent="0.25">
      <c r="A4713" s="4" t="s">
        <v>5329</v>
      </c>
    </row>
    <row r="4714" spans="1:1" x14ac:dyDescent="0.25">
      <c r="A4714" s="4" t="s">
        <v>5330</v>
      </c>
    </row>
    <row r="4715" spans="1:1" x14ac:dyDescent="0.25">
      <c r="A4715" s="4" t="s">
        <v>5331</v>
      </c>
    </row>
    <row r="4716" spans="1:1" x14ac:dyDescent="0.25">
      <c r="A4716" s="4" t="s">
        <v>5332</v>
      </c>
    </row>
    <row r="4717" spans="1:1" x14ac:dyDescent="0.25">
      <c r="A4717" s="4" t="s">
        <v>5333</v>
      </c>
    </row>
    <row r="4718" spans="1:1" x14ac:dyDescent="0.25">
      <c r="A4718" s="4" t="s">
        <v>5334</v>
      </c>
    </row>
    <row r="4719" spans="1:1" x14ac:dyDescent="0.25">
      <c r="A4719" s="4" t="s">
        <v>5335</v>
      </c>
    </row>
    <row r="4720" spans="1:1" x14ac:dyDescent="0.25">
      <c r="A4720" s="4" t="s">
        <v>5336</v>
      </c>
    </row>
    <row r="4721" spans="1:1" x14ac:dyDescent="0.25">
      <c r="A4721" s="4" t="s">
        <v>8565</v>
      </c>
    </row>
    <row r="4722" spans="1:1" x14ac:dyDescent="0.25">
      <c r="A4722" s="4" t="s">
        <v>5337</v>
      </c>
    </row>
    <row r="4723" spans="1:1" x14ac:dyDescent="0.25">
      <c r="A4723" s="4" t="s">
        <v>5338</v>
      </c>
    </row>
    <row r="4724" spans="1:1" x14ac:dyDescent="0.25">
      <c r="A4724" s="4" t="s">
        <v>5339</v>
      </c>
    </row>
    <row r="4725" spans="1:1" x14ac:dyDescent="0.25">
      <c r="A4725" s="4" t="s">
        <v>5340</v>
      </c>
    </row>
    <row r="4726" spans="1:1" x14ac:dyDescent="0.25">
      <c r="A4726" s="4" t="s">
        <v>5341</v>
      </c>
    </row>
    <row r="4727" spans="1:1" x14ac:dyDescent="0.25">
      <c r="A4727" s="4" t="s">
        <v>5342</v>
      </c>
    </row>
    <row r="4728" spans="1:1" x14ac:dyDescent="0.25">
      <c r="A4728" s="4" t="s">
        <v>5343</v>
      </c>
    </row>
    <row r="4729" spans="1:1" x14ac:dyDescent="0.25">
      <c r="A4729" s="4" t="s">
        <v>5344</v>
      </c>
    </row>
    <row r="4730" spans="1:1" x14ac:dyDescent="0.25">
      <c r="A4730" s="4" t="s">
        <v>5345</v>
      </c>
    </row>
    <row r="4731" spans="1:1" x14ac:dyDescent="0.25">
      <c r="A4731" s="4" t="s">
        <v>5346</v>
      </c>
    </row>
    <row r="4732" spans="1:1" x14ac:dyDescent="0.25">
      <c r="A4732" s="4" t="s">
        <v>5347</v>
      </c>
    </row>
    <row r="4733" spans="1:1" x14ac:dyDescent="0.25">
      <c r="A4733" s="4" t="s">
        <v>5348</v>
      </c>
    </row>
    <row r="4734" spans="1:1" x14ac:dyDescent="0.25">
      <c r="A4734" s="4" t="s">
        <v>5349</v>
      </c>
    </row>
    <row r="4735" spans="1:1" x14ac:dyDescent="0.25">
      <c r="A4735" s="4" t="s">
        <v>5350</v>
      </c>
    </row>
    <row r="4736" spans="1:1" x14ac:dyDescent="0.25">
      <c r="A4736" s="4" t="s">
        <v>5351</v>
      </c>
    </row>
    <row r="4737" spans="1:1" x14ac:dyDescent="0.25">
      <c r="A4737" s="4" t="s">
        <v>5352</v>
      </c>
    </row>
    <row r="4738" spans="1:1" x14ac:dyDescent="0.25">
      <c r="A4738" s="4" t="s">
        <v>5353</v>
      </c>
    </row>
    <row r="4739" spans="1:1" x14ac:dyDescent="0.25">
      <c r="A4739" s="4" t="s">
        <v>5354</v>
      </c>
    </row>
    <row r="4740" spans="1:1" x14ac:dyDescent="0.25">
      <c r="A4740" s="4" t="s">
        <v>5355</v>
      </c>
    </row>
    <row r="4741" spans="1:1" x14ac:dyDescent="0.25">
      <c r="A4741" s="4" t="s">
        <v>5356</v>
      </c>
    </row>
    <row r="4742" spans="1:1" x14ac:dyDescent="0.25">
      <c r="A4742" s="4" t="s">
        <v>5357</v>
      </c>
    </row>
    <row r="4743" spans="1:1" x14ac:dyDescent="0.25">
      <c r="A4743" s="4" t="s">
        <v>5358</v>
      </c>
    </row>
    <row r="4744" spans="1:1" x14ac:dyDescent="0.25">
      <c r="A4744" s="4" t="s">
        <v>5359</v>
      </c>
    </row>
    <row r="4745" spans="1:1" x14ac:dyDescent="0.25">
      <c r="A4745" s="4" t="s">
        <v>5360</v>
      </c>
    </row>
    <row r="4746" spans="1:1" x14ac:dyDescent="0.25">
      <c r="A4746" s="4" t="s">
        <v>5361</v>
      </c>
    </row>
    <row r="4747" spans="1:1" x14ac:dyDescent="0.25">
      <c r="A4747" s="4" t="s">
        <v>5362</v>
      </c>
    </row>
    <row r="4748" spans="1:1" x14ac:dyDescent="0.25">
      <c r="A4748" s="4" t="s">
        <v>5363</v>
      </c>
    </row>
    <row r="4749" spans="1:1" x14ac:dyDescent="0.25">
      <c r="A4749" s="4" t="s">
        <v>5364</v>
      </c>
    </row>
    <row r="4750" spans="1:1" x14ac:dyDescent="0.25">
      <c r="A4750" s="4" t="s">
        <v>5365</v>
      </c>
    </row>
    <row r="4751" spans="1:1" x14ac:dyDescent="0.25">
      <c r="A4751" s="4" t="s">
        <v>5366</v>
      </c>
    </row>
    <row r="4752" spans="1:1" x14ac:dyDescent="0.25">
      <c r="A4752" s="4" t="s">
        <v>5367</v>
      </c>
    </row>
    <row r="4753" spans="1:1" x14ac:dyDescent="0.25">
      <c r="A4753" s="4" t="s">
        <v>5368</v>
      </c>
    </row>
    <row r="4754" spans="1:1" x14ac:dyDescent="0.25">
      <c r="A4754" s="4" t="s">
        <v>5369</v>
      </c>
    </row>
    <row r="4755" spans="1:1" x14ac:dyDescent="0.25">
      <c r="A4755" s="4" t="s">
        <v>5370</v>
      </c>
    </row>
    <row r="4756" spans="1:1" x14ac:dyDescent="0.25">
      <c r="A4756" s="4" t="s">
        <v>5371</v>
      </c>
    </row>
    <row r="4757" spans="1:1" x14ac:dyDescent="0.25">
      <c r="A4757" s="4" t="s">
        <v>5372</v>
      </c>
    </row>
    <row r="4758" spans="1:1" x14ac:dyDescent="0.25">
      <c r="A4758" s="4" t="s">
        <v>5373</v>
      </c>
    </row>
    <row r="4759" spans="1:1" x14ac:dyDescent="0.25">
      <c r="A4759" s="4" t="s">
        <v>5374</v>
      </c>
    </row>
    <row r="4760" spans="1:1" x14ac:dyDescent="0.25">
      <c r="A4760" s="4" t="s">
        <v>5375</v>
      </c>
    </row>
    <row r="4761" spans="1:1" x14ac:dyDescent="0.25">
      <c r="A4761" s="4" t="s">
        <v>5376</v>
      </c>
    </row>
    <row r="4762" spans="1:1" x14ac:dyDescent="0.25">
      <c r="A4762" s="4" t="s">
        <v>5377</v>
      </c>
    </row>
    <row r="4763" spans="1:1" x14ac:dyDescent="0.25">
      <c r="A4763" s="4" t="s">
        <v>5378</v>
      </c>
    </row>
    <row r="4764" spans="1:1" x14ac:dyDescent="0.25">
      <c r="A4764" s="4" t="s">
        <v>5379</v>
      </c>
    </row>
    <row r="4765" spans="1:1" x14ac:dyDescent="0.25">
      <c r="A4765" s="4" t="s">
        <v>5380</v>
      </c>
    </row>
    <row r="4766" spans="1:1" x14ac:dyDescent="0.25">
      <c r="A4766" s="4" t="s">
        <v>5381</v>
      </c>
    </row>
    <row r="4767" spans="1:1" x14ac:dyDescent="0.25">
      <c r="A4767" s="4" t="s">
        <v>5382</v>
      </c>
    </row>
    <row r="4768" spans="1:1" x14ac:dyDescent="0.25">
      <c r="A4768" s="4" t="s">
        <v>5383</v>
      </c>
    </row>
    <row r="4769" spans="1:1" x14ac:dyDescent="0.25">
      <c r="A4769" s="4" t="s">
        <v>5384</v>
      </c>
    </row>
    <row r="4770" spans="1:1" x14ac:dyDescent="0.25">
      <c r="A4770" s="4" t="s">
        <v>5385</v>
      </c>
    </row>
    <row r="4771" spans="1:1" x14ac:dyDescent="0.25">
      <c r="A4771" s="4" t="s">
        <v>5386</v>
      </c>
    </row>
    <row r="4772" spans="1:1" x14ac:dyDescent="0.25">
      <c r="A4772" s="4" t="s">
        <v>5387</v>
      </c>
    </row>
    <row r="4773" spans="1:1" x14ac:dyDescent="0.25">
      <c r="A4773" s="4" t="s">
        <v>5388</v>
      </c>
    </row>
    <row r="4774" spans="1:1" x14ac:dyDescent="0.25">
      <c r="A4774" s="4" t="s">
        <v>5389</v>
      </c>
    </row>
    <row r="4775" spans="1:1" x14ac:dyDescent="0.25">
      <c r="A4775" s="4" t="s">
        <v>5390</v>
      </c>
    </row>
    <row r="4776" spans="1:1" x14ac:dyDescent="0.25">
      <c r="A4776" s="4" t="s">
        <v>5391</v>
      </c>
    </row>
    <row r="4777" spans="1:1" x14ac:dyDescent="0.25">
      <c r="A4777" s="4" t="s">
        <v>5392</v>
      </c>
    </row>
    <row r="4778" spans="1:1" x14ac:dyDescent="0.25">
      <c r="A4778" s="4" t="s">
        <v>5393</v>
      </c>
    </row>
    <row r="4779" spans="1:1" x14ac:dyDescent="0.25">
      <c r="A4779" s="4" t="s">
        <v>8566</v>
      </c>
    </row>
    <row r="4780" spans="1:1" x14ac:dyDescent="0.25">
      <c r="A4780" s="4" t="s">
        <v>5394</v>
      </c>
    </row>
    <row r="4781" spans="1:1" x14ac:dyDescent="0.25">
      <c r="A4781" s="4" t="s">
        <v>5395</v>
      </c>
    </row>
    <row r="4782" spans="1:1" x14ac:dyDescent="0.25">
      <c r="A4782" s="4" t="s">
        <v>5396</v>
      </c>
    </row>
    <row r="4783" spans="1:1" x14ac:dyDescent="0.25">
      <c r="A4783" s="4" t="s">
        <v>5397</v>
      </c>
    </row>
    <row r="4784" spans="1:1" x14ac:dyDescent="0.25">
      <c r="A4784" s="4" t="s">
        <v>5398</v>
      </c>
    </row>
    <row r="4785" spans="1:1" x14ac:dyDescent="0.25">
      <c r="A4785" s="4" t="s">
        <v>5399</v>
      </c>
    </row>
    <row r="4786" spans="1:1" x14ac:dyDescent="0.25">
      <c r="A4786" s="4" t="s">
        <v>5400</v>
      </c>
    </row>
    <row r="4787" spans="1:1" x14ac:dyDescent="0.25">
      <c r="A4787" s="4" t="s">
        <v>5401</v>
      </c>
    </row>
    <row r="4788" spans="1:1" x14ac:dyDescent="0.25">
      <c r="A4788" s="4" t="s">
        <v>5402</v>
      </c>
    </row>
    <row r="4789" spans="1:1" x14ac:dyDescent="0.25">
      <c r="A4789" s="4" t="s">
        <v>5403</v>
      </c>
    </row>
    <row r="4790" spans="1:1" x14ac:dyDescent="0.25">
      <c r="A4790" s="4" t="s">
        <v>5404</v>
      </c>
    </row>
    <row r="4791" spans="1:1" x14ac:dyDescent="0.25">
      <c r="A4791" s="4" t="s">
        <v>5405</v>
      </c>
    </row>
    <row r="4792" spans="1:1" x14ac:dyDescent="0.25">
      <c r="A4792" s="4" t="s">
        <v>5406</v>
      </c>
    </row>
    <row r="4793" spans="1:1" x14ac:dyDescent="0.25">
      <c r="A4793" s="4" t="s">
        <v>5407</v>
      </c>
    </row>
    <row r="4794" spans="1:1" x14ac:dyDescent="0.25">
      <c r="A4794" s="4" t="s">
        <v>5408</v>
      </c>
    </row>
    <row r="4795" spans="1:1" x14ac:dyDescent="0.25">
      <c r="A4795" s="4" t="s">
        <v>5409</v>
      </c>
    </row>
    <row r="4796" spans="1:1" x14ac:dyDescent="0.25">
      <c r="A4796" s="4" t="s">
        <v>5410</v>
      </c>
    </row>
    <row r="4797" spans="1:1" x14ac:dyDescent="0.25">
      <c r="A4797" s="4" t="s">
        <v>5411</v>
      </c>
    </row>
    <row r="4798" spans="1:1" x14ac:dyDescent="0.25">
      <c r="A4798" s="4" t="s">
        <v>5412</v>
      </c>
    </row>
    <row r="4799" spans="1:1" x14ac:dyDescent="0.25">
      <c r="A4799" s="4" t="s">
        <v>5413</v>
      </c>
    </row>
    <row r="4800" spans="1:1" x14ac:dyDescent="0.25">
      <c r="A4800" s="4" t="s">
        <v>5414</v>
      </c>
    </row>
    <row r="4801" spans="1:1" x14ac:dyDescent="0.25">
      <c r="A4801" s="4" t="s">
        <v>5415</v>
      </c>
    </row>
    <row r="4802" spans="1:1" x14ac:dyDescent="0.25">
      <c r="A4802" s="4" t="s">
        <v>5416</v>
      </c>
    </row>
    <row r="4803" spans="1:1" x14ac:dyDescent="0.25">
      <c r="A4803" s="4" t="s">
        <v>5417</v>
      </c>
    </row>
    <row r="4804" spans="1:1" x14ac:dyDescent="0.25">
      <c r="A4804" s="4" t="s">
        <v>5418</v>
      </c>
    </row>
    <row r="4805" spans="1:1" x14ac:dyDescent="0.25">
      <c r="A4805" s="4" t="s">
        <v>5419</v>
      </c>
    </row>
    <row r="4806" spans="1:1" x14ac:dyDescent="0.25">
      <c r="A4806" s="4" t="s">
        <v>5420</v>
      </c>
    </row>
    <row r="4807" spans="1:1" x14ac:dyDescent="0.25">
      <c r="A4807" s="4" t="s">
        <v>5421</v>
      </c>
    </row>
    <row r="4808" spans="1:1" x14ac:dyDescent="0.25">
      <c r="A4808" s="4" t="s">
        <v>5422</v>
      </c>
    </row>
    <row r="4809" spans="1:1" x14ac:dyDescent="0.25">
      <c r="A4809" s="4" t="s">
        <v>5423</v>
      </c>
    </row>
    <row r="4810" spans="1:1" x14ac:dyDescent="0.25">
      <c r="A4810" s="4" t="s">
        <v>5424</v>
      </c>
    </row>
    <row r="4811" spans="1:1" x14ac:dyDescent="0.25">
      <c r="A4811" s="4" t="s">
        <v>5425</v>
      </c>
    </row>
    <row r="4812" spans="1:1" x14ac:dyDescent="0.25">
      <c r="A4812" s="4" t="s">
        <v>5426</v>
      </c>
    </row>
    <row r="4813" spans="1:1" x14ac:dyDescent="0.25">
      <c r="A4813" s="4" t="s">
        <v>5427</v>
      </c>
    </row>
    <row r="4814" spans="1:1" x14ac:dyDescent="0.25">
      <c r="A4814" s="4" t="s">
        <v>5428</v>
      </c>
    </row>
    <row r="4815" spans="1:1" x14ac:dyDescent="0.25">
      <c r="A4815" s="4" t="s">
        <v>5429</v>
      </c>
    </row>
    <row r="4816" spans="1:1" x14ac:dyDescent="0.25">
      <c r="A4816" s="4" t="s">
        <v>5430</v>
      </c>
    </row>
    <row r="4817" spans="1:1" x14ac:dyDescent="0.25">
      <c r="A4817" s="4" t="s">
        <v>5431</v>
      </c>
    </row>
    <row r="4818" spans="1:1" x14ac:dyDescent="0.25">
      <c r="A4818" s="4" t="s">
        <v>5432</v>
      </c>
    </row>
    <row r="4819" spans="1:1" x14ac:dyDescent="0.25">
      <c r="A4819" s="4" t="s">
        <v>5433</v>
      </c>
    </row>
    <row r="4820" spans="1:1" x14ac:dyDescent="0.25">
      <c r="A4820" s="4" t="s">
        <v>5434</v>
      </c>
    </row>
    <row r="4821" spans="1:1" x14ac:dyDescent="0.25">
      <c r="A4821" s="4" t="s">
        <v>8567</v>
      </c>
    </row>
    <row r="4822" spans="1:1" x14ac:dyDescent="0.25">
      <c r="A4822" s="4" t="s">
        <v>8568</v>
      </c>
    </row>
    <row r="4823" spans="1:1" x14ac:dyDescent="0.25">
      <c r="A4823" s="4" t="s">
        <v>5435</v>
      </c>
    </row>
    <row r="4824" spans="1:1" x14ac:dyDescent="0.25">
      <c r="A4824" s="4" t="s">
        <v>5436</v>
      </c>
    </row>
    <row r="4825" spans="1:1" x14ac:dyDescent="0.25">
      <c r="A4825" s="4" t="s">
        <v>8569</v>
      </c>
    </row>
    <row r="4826" spans="1:1" x14ac:dyDescent="0.25">
      <c r="A4826" s="4" t="s">
        <v>5437</v>
      </c>
    </row>
    <row r="4827" spans="1:1" x14ac:dyDescent="0.25">
      <c r="A4827" s="4" t="s">
        <v>5438</v>
      </c>
    </row>
    <row r="4828" spans="1:1" x14ac:dyDescent="0.25">
      <c r="A4828" s="4" t="s">
        <v>5439</v>
      </c>
    </row>
    <row r="4829" spans="1:1" x14ac:dyDescent="0.25">
      <c r="A4829" s="4" t="s">
        <v>5440</v>
      </c>
    </row>
    <row r="4830" spans="1:1" x14ac:dyDescent="0.25">
      <c r="A4830" s="4" t="s">
        <v>5441</v>
      </c>
    </row>
    <row r="4831" spans="1:1" x14ac:dyDescent="0.25">
      <c r="A4831" s="4" t="s">
        <v>5442</v>
      </c>
    </row>
    <row r="4832" spans="1:1" x14ac:dyDescent="0.25">
      <c r="A4832" s="4" t="s">
        <v>5443</v>
      </c>
    </row>
    <row r="4833" spans="1:1" x14ac:dyDescent="0.25">
      <c r="A4833" s="4" t="s">
        <v>5444</v>
      </c>
    </row>
    <row r="4834" spans="1:1" x14ac:dyDescent="0.25">
      <c r="A4834" s="4" t="s">
        <v>5445</v>
      </c>
    </row>
    <row r="4835" spans="1:1" x14ac:dyDescent="0.25">
      <c r="A4835" s="4" t="s">
        <v>5446</v>
      </c>
    </row>
    <row r="4836" spans="1:1" x14ac:dyDescent="0.25">
      <c r="A4836" s="4" t="s">
        <v>5447</v>
      </c>
    </row>
    <row r="4837" spans="1:1" x14ac:dyDescent="0.25">
      <c r="A4837" s="4" t="s">
        <v>5448</v>
      </c>
    </row>
    <row r="4838" spans="1:1" x14ac:dyDescent="0.25">
      <c r="A4838" s="4" t="s">
        <v>5449</v>
      </c>
    </row>
    <row r="4839" spans="1:1" x14ac:dyDescent="0.25">
      <c r="A4839" s="4" t="s">
        <v>5450</v>
      </c>
    </row>
    <row r="4840" spans="1:1" x14ac:dyDescent="0.25">
      <c r="A4840" s="4" t="s">
        <v>5451</v>
      </c>
    </row>
    <row r="4841" spans="1:1" x14ac:dyDescent="0.25">
      <c r="A4841" s="4" t="s">
        <v>5452</v>
      </c>
    </row>
    <row r="4842" spans="1:1" x14ac:dyDescent="0.25">
      <c r="A4842" s="4" t="s">
        <v>5453</v>
      </c>
    </row>
    <row r="4843" spans="1:1" x14ac:dyDescent="0.25">
      <c r="A4843" s="4" t="s">
        <v>5454</v>
      </c>
    </row>
    <row r="4844" spans="1:1" x14ac:dyDescent="0.25">
      <c r="A4844" s="4" t="s">
        <v>5455</v>
      </c>
    </row>
    <row r="4845" spans="1:1" x14ac:dyDescent="0.25">
      <c r="A4845" s="4" t="s">
        <v>5456</v>
      </c>
    </row>
    <row r="4846" spans="1:1" x14ac:dyDescent="0.25">
      <c r="A4846" s="4" t="s">
        <v>5457</v>
      </c>
    </row>
    <row r="4847" spans="1:1" x14ac:dyDescent="0.25">
      <c r="A4847" s="4" t="s">
        <v>5458</v>
      </c>
    </row>
    <row r="4848" spans="1:1" x14ac:dyDescent="0.25">
      <c r="A4848" s="4" t="s">
        <v>5459</v>
      </c>
    </row>
    <row r="4849" spans="1:1" x14ac:dyDescent="0.25">
      <c r="A4849" s="4" t="s">
        <v>5460</v>
      </c>
    </row>
    <row r="4850" spans="1:1" x14ac:dyDescent="0.25">
      <c r="A4850" s="4" t="s">
        <v>5461</v>
      </c>
    </row>
    <row r="4851" spans="1:1" x14ac:dyDescent="0.25">
      <c r="A4851" s="4" t="s">
        <v>5462</v>
      </c>
    </row>
    <row r="4852" spans="1:1" x14ac:dyDescent="0.25">
      <c r="A4852" s="4" t="s">
        <v>5463</v>
      </c>
    </row>
    <row r="4853" spans="1:1" x14ac:dyDescent="0.25">
      <c r="A4853" s="4" t="s">
        <v>5464</v>
      </c>
    </row>
    <row r="4854" spans="1:1" x14ac:dyDescent="0.25">
      <c r="A4854" s="4" t="s">
        <v>5465</v>
      </c>
    </row>
    <row r="4855" spans="1:1" x14ac:dyDescent="0.25">
      <c r="A4855" s="4" t="s">
        <v>5466</v>
      </c>
    </row>
    <row r="4856" spans="1:1" x14ac:dyDescent="0.25">
      <c r="A4856" s="4" t="s">
        <v>5467</v>
      </c>
    </row>
    <row r="4857" spans="1:1" x14ac:dyDescent="0.25">
      <c r="A4857" s="4" t="s">
        <v>5468</v>
      </c>
    </row>
    <row r="4858" spans="1:1" x14ac:dyDescent="0.25">
      <c r="A4858" s="4" t="s">
        <v>5469</v>
      </c>
    </row>
    <row r="4859" spans="1:1" x14ac:dyDescent="0.25">
      <c r="A4859" s="4" t="s">
        <v>5470</v>
      </c>
    </row>
    <row r="4860" spans="1:1" x14ac:dyDescent="0.25">
      <c r="A4860" s="4" t="s">
        <v>5471</v>
      </c>
    </row>
    <row r="4861" spans="1:1" x14ac:dyDescent="0.25">
      <c r="A4861" s="4" t="s">
        <v>5472</v>
      </c>
    </row>
    <row r="4862" spans="1:1" x14ac:dyDescent="0.25">
      <c r="A4862" s="4" t="s">
        <v>5473</v>
      </c>
    </row>
    <row r="4863" spans="1:1" x14ac:dyDescent="0.25">
      <c r="A4863" s="4" t="s">
        <v>5474</v>
      </c>
    </row>
    <row r="4864" spans="1:1" x14ac:dyDescent="0.25">
      <c r="A4864" s="4" t="s">
        <v>5475</v>
      </c>
    </row>
    <row r="4865" spans="1:1" x14ac:dyDescent="0.25">
      <c r="A4865" s="4" t="s">
        <v>5476</v>
      </c>
    </row>
    <row r="4866" spans="1:1" x14ac:dyDescent="0.25">
      <c r="A4866" s="4" t="s">
        <v>5477</v>
      </c>
    </row>
    <row r="4867" spans="1:1" x14ac:dyDescent="0.25">
      <c r="A4867" s="4" t="s">
        <v>5478</v>
      </c>
    </row>
    <row r="4868" spans="1:1" x14ac:dyDescent="0.25">
      <c r="A4868" s="4" t="s">
        <v>5479</v>
      </c>
    </row>
    <row r="4869" spans="1:1" x14ac:dyDescent="0.25">
      <c r="A4869" s="4" t="s">
        <v>5480</v>
      </c>
    </row>
    <row r="4870" spans="1:1" x14ac:dyDescent="0.25">
      <c r="A4870" s="4" t="s">
        <v>5481</v>
      </c>
    </row>
    <row r="4871" spans="1:1" x14ac:dyDescent="0.25">
      <c r="A4871" s="4" t="s">
        <v>5482</v>
      </c>
    </row>
    <row r="4872" spans="1:1" x14ac:dyDescent="0.25">
      <c r="A4872" s="4" t="s">
        <v>5483</v>
      </c>
    </row>
    <row r="4873" spans="1:1" x14ac:dyDescent="0.25">
      <c r="A4873" s="4" t="s">
        <v>5484</v>
      </c>
    </row>
    <row r="4874" spans="1:1" x14ac:dyDescent="0.25">
      <c r="A4874" s="4" t="s">
        <v>5485</v>
      </c>
    </row>
    <row r="4875" spans="1:1" x14ac:dyDescent="0.25">
      <c r="A4875" s="4" t="s">
        <v>5486</v>
      </c>
    </row>
    <row r="4876" spans="1:1" x14ac:dyDescent="0.25">
      <c r="A4876" s="4" t="s">
        <v>5487</v>
      </c>
    </row>
    <row r="4877" spans="1:1" x14ac:dyDescent="0.25">
      <c r="A4877" s="4" t="s">
        <v>5488</v>
      </c>
    </row>
    <row r="4878" spans="1:1" x14ac:dyDescent="0.25">
      <c r="A4878" s="4" t="s">
        <v>5489</v>
      </c>
    </row>
    <row r="4879" spans="1:1" x14ac:dyDescent="0.25">
      <c r="A4879" s="4" t="s">
        <v>5490</v>
      </c>
    </row>
    <row r="4880" spans="1:1" x14ac:dyDescent="0.25">
      <c r="A4880" s="4" t="s">
        <v>5491</v>
      </c>
    </row>
    <row r="4881" spans="1:1" x14ac:dyDescent="0.25">
      <c r="A4881" s="4" t="s">
        <v>5492</v>
      </c>
    </row>
    <row r="4882" spans="1:1" x14ac:dyDescent="0.25">
      <c r="A4882" s="4" t="s">
        <v>5493</v>
      </c>
    </row>
    <row r="4883" spans="1:1" x14ac:dyDescent="0.25">
      <c r="A4883" s="4" t="s">
        <v>5494</v>
      </c>
    </row>
    <row r="4884" spans="1:1" x14ac:dyDescent="0.25">
      <c r="A4884" s="4" t="s">
        <v>5495</v>
      </c>
    </row>
    <row r="4885" spans="1:1" x14ac:dyDescent="0.25">
      <c r="A4885" s="4" t="s">
        <v>5496</v>
      </c>
    </row>
    <row r="4886" spans="1:1" x14ac:dyDescent="0.25">
      <c r="A4886" s="4" t="s">
        <v>5497</v>
      </c>
    </row>
    <row r="4887" spans="1:1" x14ac:dyDescent="0.25">
      <c r="A4887" s="4" t="s">
        <v>5498</v>
      </c>
    </row>
    <row r="4888" spans="1:1" x14ac:dyDescent="0.25">
      <c r="A4888" s="4" t="s">
        <v>5499</v>
      </c>
    </row>
    <row r="4889" spans="1:1" x14ac:dyDescent="0.25">
      <c r="A4889" s="4" t="s">
        <v>5500</v>
      </c>
    </row>
    <row r="4890" spans="1:1" x14ac:dyDescent="0.25">
      <c r="A4890" s="4" t="s">
        <v>5501</v>
      </c>
    </row>
    <row r="4891" spans="1:1" x14ac:dyDescent="0.25">
      <c r="A4891" s="4" t="s">
        <v>5502</v>
      </c>
    </row>
    <row r="4892" spans="1:1" x14ac:dyDescent="0.25">
      <c r="A4892" s="4" t="s">
        <v>5503</v>
      </c>
    </row>
    <row r="4893" spans="1:1" x14ac:dyDescent="0.25">
      <c r="A4893" s="4" t="s">
        <v>5504</v>
      </c>
    </row>
    <row r="4894" spans="1:1" x14ac:dyDescent="0.25">
      <c r="A4894" s="4" t="s">
        <v>5505</v>
      </c>
    </row>
    <row r="4895" spans="1:1" x14ac:dyDescent="0.25">
      <c r="A4895" s="4" t="s">
        <v>5506</v>
      </c>
    </row>
    <row r="4896" spans="1:1" x14ac:dyDescent="0.25">
      <c r="A4896" s="4" t="s">
        <v>5507</v>
      </c>
    </row>
    <row r="4897" spans="1:1" x14ac:dyDescent="0.25">
      <c r="A4897" s="4" t="s">
        <v>5508</v>
      </c>
    </row>
    <row r="4898" spans="1:1" x14ac:dyDescent="0.25">
      <c r="A4898" s="4" t="s">
        <v>5509</v>
      </c>
    </row>
    <row r="4899" spans="1:1" x14ac:dyDescent="0.25">
      <c r="A4899" s="4" t="s">
        <v>5510</v>
      </c>
    </row>
    <row r="4900" spans="1:1" x14ac:dyDescent="0.25">
      <c r="A4900" s="4" t="s">
        <v>5511</v>
      </c>
    </row>
    <row r="4901" spans="1:1" x14ac:dyDescent="0.25">
      <c r="A4901" s="4" t="s">
        <v>5512</v>
      </c>
    </row>
    <row r="4902" spans="1:1" x14ac:dyDescent="0.25">
      <c r="A4902" s="4" t="s">
        <v>5513</v>
      </c>
    </row>
    <row r="4903" spans="1:1" x14ac:dyDescent="0.25">
      <c r="A4903" s="4" t="s">
        <v>5514</v>
      </c>
    </row>
    <row r="4904" spans="1:1" x14ac:dyDescent="0.25">
      <c r="A4904" s="4" t="s">
        <v>5515</v>
      </c>
    </row>
    <row r="4905" spans="1:1" x14ac:dyDescent="0.25">
      <c r="A4905" s="4" t="s">
        <v>5516</v>
      </c>
    </row>
    <row r="4906" spans="1:1" x14ac:dyDescent="0.25">
      <c r="A4906" s="4" t="s">
        <v>5517</v>
      </c>
    </row>
    <row r="4907" spans="1:1" x14ac:dyDescent="0.25">
      <c r="A4907" s="4" t="s">
        <v>5518</v>
      </c>
    </row>
    <row r="4908" spans="1:1" x14ac:dyDescent="0.25">
      <c r="A4908" s="4" t="s">
        <v>5519</v>
      </c>
    </row>
    <row r="4909" spans="1:1" x14ac:dyDescent="0.25">
      <c r="A4909" s="4" t="s">
        <v>5520</v>
      </c>
    </row>
    <row r="4910" spans="1:1" x14ac:dyDescent="0.25">
      <c r="A4910" s="4" t="s">
        <v>5521</v>
      </c>
    </row>
    <row r="4911" spans="1:1" x14ac:dyDescent="0.25">
      <c r="A4911" s="4" t="s">
        <v>8570</v>
      </c>
    </row>
    <row r="4912" spans="1:1" x14ac:dyDescent="0.25">
      <c r="A4912" s="4" t="s">
        <v>5522</v>
      </c>
    </row>
    <row r="4913" spans="1:1" x14ac:dyDescent="0.25">
      <c r="A4913" s="4" t="s">
        <v>5523</v>
      </c>
    </row>
    <row r="4914" spans="1:1" x14ac:dyDescent="0.25">
      <c r="A4914" s="4" t="s">
        <v>5524</v>
      </c>
    </row>
    <row r="4915" spans="1:1" x14ac:dyDescent="0.25">
      <c r="A4915" s="4" t="s">
        <v>5525</v>
      </c>
    </row>
    <row r="4916" spans="1:1" x14ac:dyDescent="0.25">
      <c r="A4916" s="4" t="s">
        <v>5526</v>
      </c>
    </row>
    <row r="4917" spans="1:1" x14ac:dyDescent="0.25">
      <c r="A4917" s="4" t="s">
        <v>5527</v>
      </c>
    </row>
    <row r="4918" spans="1:1" x14ac:dyDescent="0.25">
      <c r="A4918" s="4" t="s">
        <v>5528</v>
      </c>
    </row>
    <row r="4919" spans="1:1" x14ac:dyDescent="0.25">
      <c r="A4919" s="4" t="s">
        <v>5529</v>
      </c>
    </row>
    <row r="4920" spans="1:1" x14ac:dyDescent="0.25">
      <c r="A4920" s="4" t="s">
        <v>5530</v>
      </c>
    </row>
    <row r="4921" spans="1:1" x14ac:dyDescent="0.25">
      <c r="A4921" s="4" t="s">
        <v>5531</v>
      </c>
    </row>
    <row r="4922" spans="1:1" x14ac:dyDescent="0.25">
      <c r="A4922" s="4" t="s">
        <v>5532</v>
      </c>
    </row>
    <row r="4923" spans="1:1" x14ac:dyDescent="0.25">
      <c r="A4923" s="4" t="s">
        <v>5533</v>
      </c>
    </row>
    <row r="4924" spans="1:1" x14ac:dyDescent="0.25">
      <c r="A4924" s="4" t="s">
        <v>5534</v>
      </c>
    </row>
    <row r="4925" spans="1:1" x14ac:dyDescent="0.25">
      <c r="A4925" s="4" t="s">
        <v>5535</v>
      </c>
    </row>
    <row r="4926" spans="1:1" x14ac:dyDescent="0.25">
      <c r="A4926" s="4" t="s">
        <v>5536</v>
      </c>
    </row>
    <row r="4927" spans="1:1" x14ac:dyDescent="0.25">
      <c r="A4927" s="4" t="s">
        <v>5537</v>
      </c>
    </row>
    <row r="4928" spans="1:1" x14ac:dyDescent="0.25">
      <c r="A4928" s="4" t="s">
        <v>5538</v>
      </c>
    </row>
    <row r="4929" spans="1:1" x14ac:dyDescent="0.25">
      <c r="A4929" s="4" t="s">
        <v>5539</v>
      </c>
    </row>
    <row r="4930" spans="1:1" x14ac:dyDescent="0.25">
      <c r="A4930" s="4" t="s">
        <v>5540</v>
      </c>
    </row>
    <row r="4931" spans="1:1" x14ac:dyDescent="0.25">
      <c r="A4931" s="4" t="s">
        <v>5541</v>
      </c>
    </row>
    <row r="4932" spans="1:1" x14ac:dyDescent="0.25">
      <c r="A4932" s="4" t="s">
        <v>5542</v>
      </c>
    </row>
    <row r="4933" spans="1:1" x14ac:dyDescent="0.25">
      <c r="A4933" s="4" t="s">
        <v>5543</v>
      </c>
    </row>
    <row r="4934" spans="1:1" x14ac:dyDescent="0.25">
      <c r="A4934" s="4" t="s">
        <v>5544</v>
      </c>
    </row>
    <row r="4935" spans="1:1" x14ac:dyDescent="0.25">
      <c r="A4935" s="4" t="s">
        <v>5545</v>
      </c>
    </row>
    <row r="4936" spans="1:1" x14ac:dyDescent="0.25">
      <c r="A4936" s="4" t="s">
        <v>5546</v>
      </c>
    </row>
    <row r="4937" spans="1:1" x14ac:dyDescent="0.25">
      <c r="A4937" s="4" t="s">
        <v>5547</v>
      </c>
    </row>
    <row r="4938" spans="1:1" x14ac:dyDescent="0.25">
      <c r="A4938" s="4" t="s">
        <v>5548</v>
      </c>
    </row>
    <row r="4939" spans="1:1" x14ac:dyDescent="0.25">
      <c r="A4939" s="4" t="s">
        <v>5549</v>
      </c>
    </row>
    <row r="4940" spans="1:1" x14ac:dyDescent="0.25">
      <c r="A4940" s="4" t="s">
        <v>5550</v>
      </c>
    </row>
    <row r="4941" spans="1:1" x14ac:dyDescent="0.25">
      <c r="A4941" s="4" t="s">
        <v>5551</v>
      </c>
    </row>
    <row r="4942" spans="1:1" x14ac:dyDescent="0.25">
      <c r="A4942" s="4" t="s">
        <v>5552</v>
      </c>
    </row>
    <row r="4943" spans="1:1" x14ac:dyDescent="0.25">
      <c r="A4943" s="4" t="s">
        <v>5553</v>
      </c>
    </row>
    <row r="4944" spans="1:1" x14ac:dyDescent="0.25">
      <c r="A4944" s="4" t="s">
        <v>5554</v>
      </c>
    </row>
    <row r="4945" spans="1:1" x14ac:dyDescent="0.25">
      <c r="A4945" s="4" t="s">
        <v>5555</v>
      </c>
    </row>
    <row r="4946" spans="1:1" x14ac:dyDescent="0.25">
      <c r="A4946" s="4" t="s">
        <v>5556</v>
      </c>
    </row>
    <row r="4947" spans="1:1" x14ac:dyDescent="0.25">
      <c r="A4947" s="4" t="s">
        <v>5557</v>
      </c>
    </row>
    <row r="4948" spans="1:1" x14ac:dyDescent="0.25">
      <c r="A4948" s="4" t="s">
        <v>5558</v>
      </c>
    </row>
    <row r="4949" spans="1:1" x14ac:dyDescent="0.25">
      <c r="A4949" s="4" t="s">
        <v>5559</v>
      </c>
    </row>
    <row r="4950" spans="1:1" x14ac:dyDescent="0.25">
      <c r="A4950" s="4" t="s">
        <v>5560</v>
      </c>
    </row>
    <row r="4951" spans="1:1" x14ac:dyDescent="0.25">
      <c r="A4951" s="4" t="s">
        <v>8571</v>
      </c>
    </row>
    <row r="4952" spans="1:1" x14ac:dyDescent="0.25">
      <c r="A4952" s="4" t="s">
        <v>5561</v>
      </c>
    </row>
    <row r="4953" spans="1:1" x14ac:dyDescent="0.25">
      <c r="A4953" s="4" t="s">
        <v>5562</v>
      </c>
    </row>
    <row r="4954" spans="1:1" x14ac:dyDescent="0.25">
      <c r="A4954" s="4" t="s">
        <v>5563</v>
      </c>
    </row>
    <row r="4955" spans="1:1" x14ac:dyDescent="0.25">
      <c r="A4955" s="4" t="s">
        <v>5564</v>
      </c>
    </row>
    <row r="4956" spans="1:1" x14ac:dyDescent="0.25">
      <c r="A4956" s="4" t="s">
        <v>5565</v>
      </c>
    </row>
    <row r="4957" spans="1:1" x14ac:dyDescent="0.25">
      <c r="A4957" s="4" t="s">
        <v>5566</v>
      </c>
    </row>
    <row r="4958" spans="1:1" x14ac:dyDescent="0.25">
      <c r="A4958" s="4" t="s">
        <v>5567</v>
      </c>
    </row>
    <row r="4959" spans="1:1" x14ac:dyDescent="0.25">
      <c r="A4959" s="4" t="s">
        <v>5568</v>
      </c>
    </row>
    <row r="4960" spans="1:1" x14ac:dyDescent="0.25">
      <c r="A4960" s="4" t="s">
        <v>5569</v>
      </c>
    </row>
    <row r="4961" spans="1:1" x14ac:dyDescent="0.25">
      <c r="A4961" s="4" t="s">
        <v>5570</v>
      </c>
    </row>
    <row r="4962" spans="1:1" x14ac:dyDescent="0.25">
      <c r="A4962" s="4" t="s">
        <v>5571</v>
      </c>
    </row>
    <row r="4963" spans="1:1" x14ac:dyDescent="0.25">
      <c r="A4963" s="4" t="s">
        <v>5572</v>
      </c>
    </row>
    <row r="4964" spans="1:1" x14ac:dyDescent="0.25">
      <c r="A4964" s="4" t="s">
        <v>5573</v>
      </c>
    </row>
    <row r="4965" spans="1:1" x14ac:dyDescent="0.25">
      <c r="A4965" s="4" t="s">
        <v>5574</v>
      </c>
    </row>
    <row r="4966" spans="1:1" x14ac:dyDescent="0.25">
      <c r="A4966" s="4" t="s">
        <v>5575</v>
      </c>
    </row>
    <row r="4967" spans="1:1" x14ac:dyDescent="0.25">
      <c r="A4967" s="4" t="s">
        <v>5576</v>
      </c>
    </row>
    <row r="4968" spans="1:1" x14ac:dyDescent="0.25">
      <c r="A4968" s="4" t="s">
        <v>5577</v>
      </c>
    </row>
    <row r="4969" spans="1:1" x14ac:dyDescent="0.25">
      <c r="A4969" s="4" t="s">
        <v>5578</v>
      </c>
    </row>
    <row r="4970" spans="1:1" x14ac:dyDescent="0.25">
      <c r="A4970" s="4" t="s">
        <v>5579</v>
      </c>
    </row>
    <row r="4971" spans="1:1" x14ac:dyDescent="0.25">
      <c r="A4971" s="4" t="s">
        <v>5580</v>
      </c>
    </row>
    <row r="4972" spans="1:1" x14ac:dyDescent="0.25">
      <c r="A4972" s="4" t="s">
        <v>5581</v>
      </c>
    </row>
    <row r="4973" spans="1:1" x14ac:dyDescent="0.25">
      <c r="A4973" s="4" t="s">
        <v>5582</v>
      </c>
    </row>
    <row r="4974" spans="1:1" x14ac:dyDescent="0.25">
      <c r="A4974" s="4" t="s">
        <v>5583</v>
      </c>
    </row>
    <row r="4975" spans="1:1" x14ac:dyDescent="0.25">
      <c r="A4975" s="4" t="s">
        <v>5584</v>
      </c>
    </row>
    <row r="4976" spans="1:1" x14ac:dyDescent="0.25">
      <c r="A4976" s="4" t="s">
        <v>5585</v>
      </c>
    </row>
    <row r="4977" spans="1:1" x14ac:dyDescent="0.25">
      <c r="A4977" s="4" t="s">
        <v>5586</v>
      </c>
    </row>
    <row r="4978" spans="1:1" x14ac:dyDescent="0.25">
      <c r="A4978" s="4" t="s">
        <v>5587</v>
      </c>
    </row>
    <row r="4979" spans="1:1" x14ac:dyDescent="0.25">
      <c r="A4979" s="4" t="s">
        <v>5588</v>
      </c>
    </row>
    <row r="4980" spans="1:1" x14ac:dyDescent="0.25">
      <c r="A4980" s="4" t="s">
        <v>5589</v>
      </c>
    </row>
    <row r="4981" spans="1:1" x14ac:dyDescent="0.25">
      <c r="A4981" s="4" t="s">
        <v>5590</v>
      </c>
    </row>
    <row r="4982" spans="1:1" x14ac:dyDescent="0.25">
      <c r="A4982" s="4" t="s">
        <v>5591</v>
      </c>
    </row>
    <row r="4983" spans="1:1" x14ac:dyDescent="0.25">
      <c r="A4983" s="4" t="s">
        <v>5592</v>
      </c>
    </row>
    <row r="4984" spans="1:1" x14ac:dyDescent="0.25">
      <c r="A4984" s="4" t="s">
        <v>5593</v>
      </c>
    </row>
    <row r="4985" spans="1:1" x14ac:dyDescent="0.25">
      <c r="A4985" s="4" t="s">
        <v>5594</v>
      </c>
    </row>
    <row r="4986" spans="1:1" x14ac:dyDescent="0.25">
      <c r="A4986" s="4" t="s">
        <v>5595</v>
      </c>
    </row>
    <row r="4987" spans="1:1" x14ac:dyDescent="0.25">
      <c r="A4987" s="4" t="s">
        <v>5596</v>
      </c>
    </row>
    <row r="4988" spans="1:1" x14ac:dyDescent="0.25">
      <c r="A4988" s="4" t="s">
        <v>5597</v>
      </c>
    </row>
    <row r="4989" spans="1:1" x14ac:dyDescent="0.25">
      <c r="A4989" s="4" t="s">
        <v>5598</v>
      </c>
    </row>
    <row r="4990" spans="1:1" x14ac:dyDescent="0.25">
      <c r="A4990" s="4" t="s">
        <v>5599</v>
      </c>
    </row>
    <row r="4991" spans="1:1" x14ac:dyDescent="0.25">
      <c r="A4991" s="4" t="s">
        <v>5600</v>
      </c>
    </row>
    <row r="4992" spans="1:1" x14ac:dyDescent="0.25">
      <c r="A4992" s="4" t="s">
        <v>5601</v>
      </c>
    </row>
    <row r="4993" spans="1:1" x14ac:dyDescent="0.25">
      <c r="A4993" s="4" t="s">
        <v>5602</v>
      </c>
    </row>
    <row r="4994" spans="1:1" x14ac:dyDescent="0.25">
      <c r="A4994" s="4" t="s">
        <v>5603</v>
      </c>
    </row>
    <row r="4995" spans="1:1" x14ac:dyDescent="0.25">
      <c r="A4995" s="4" t="s">
        <v>5604</v>
      </c>
    </row>
    <row r="4996" spans="1:1" x14ac:dyDescent="0.25">
      <c r="A4996" s="4" t="s">
        <v>5605</v>
      </c>
    </row>
    <row r="4997" spans="1:1" x14ac:dyDescent="0.25">
      <c r="A4997" s="4" t="s">
        <v>5606</v>
      </c>
    </row>
    <row r="4998" spans="1:1" x14ac:dyDescent="0.25">
      <c r="A4998" s="4" t="s">
        <v>5607</v>
      </c>
    </row>
    <row r="4999" spans="1:1" x14ac:dyDescent="0.25">
      <c r="A4999" s="4" t="s">
        <v>5608</v>
      </c>
    </row>
    <row r="5000" spans="1:1" x14ac:dyDescent="0.25">
      <c r="A5000" s="4" t="s">
        <v>5609</v>
      </c>
    </row>
    <row r="5001" spans="1:1" x14ac:dyDescent="0.25">
      <c r="A5001" s="4" t="s">
        <v>5610</v>
      </c>
    </row>
    <row r="5002" spans="1:1" x14ac:dyDescent="0.25">
      <c r="A5002" s="4" t="s">
        <v>5611</v>
      </c>
    </row>
    <row r="5003" spans="1:1" x14ac:dyDescent="0.25">
      <c r="A5003" s="4" t="s">
        <v>5612</v>
      </c>
    </row>
    <row r="5004" spans="1:1" x14ac:dyDescent="0.25">
      <c r="A5004" s="4" t="s">
        <v>5613</v>
      </c>
    </row>
    <row r="5005" spans="1:1" x14ac:dyDescent="0.25">
      <c r="A5005" s="4" t="s">
        <v>5614</v>
      </c>
    </row>
    <row r="5006" spans="1:1" x14ac:dyDescent="0.25">
      <c r="A5006" s="4" t="s">
        <v>5615</v>
      </c>
    </row>
    <row r="5007" spans="1:1" x14ac:dyDescent="0.25">
      <c r="A5007" s="4" t="s">
        <v>5616</v>
      </c>
    </row>
    <row r="5008" spans="1:1" x14ac:dyDescent="0.25">
      <c r="A5008" s="4" t="s">
        <v>5617</v>
      </c>
    </row>
    <row r="5009" spans="1:1" x14ac:dyDescent="0.25">
      <c r="A5009" s="4" t="s">
        <v>5618</v>
      </c>
    </row>
    <row r="5010" spans="1:1" x14ac:dyDescent="0.25">
      <c r="A5010" s="4" t="s">
        <v>5619</v>
      </c>
    </row>
    <row r="5011" spans="1:1" x14ac:dyDescent="0.25">
      <c r="A5011" s="4" t="s">
        <v>5620</v>
      </c>
    </row>
    <row r="5012" spans="1:1" x14ac:dyDescent="0.25">
      <c r="A5012" s="4" t="s">
        <v>5621</v>
      </c>
    </row>
    <row r="5013" spans="1:1" x14ac:dyDescent="0.25">
      <c r="A5013" s="4" t="s">
        <v>5622</v>
      </c>
    </row>
    <row r="5014" spans="1:1" x14ac:dyDescent="0.25">
      <c r="A5014" s="4" t="s">
        <v>5623</v>
      </c>
    </row>
    <row r="5015" spans="1:1" x14ac:dyDescent="0.25">
      <c r="A5015" s="4" t="s">
        <v>5624</v>
      </c>
    </row>
    <row r="5016" spans="1:1" x14ac:dyDescent="0.25">
      <c r="A5016" s="4" t="s">
        <v>5625</v>
      </c>
    </row>
    <row r="5017" spans="1:1" x14ac:dyDescent="0.25">
      <c r="A5017" s="4" t="s">
        <v>5626</v>
      </c>
    </row>
    <row r="5018" spans="1:1" x14ac:dyDescent="0.25">
      <c r="A5018" s="4" t="s">
        <v>5627</v>
      </c>
    </row>
    <row r="5019" spans="1:1" x14ac:dyDescent="0.25">
      <c r="A5019" s="4" t="s">
        <v>5628</v>
      </c>
    </row>
    <row r="5020" spans="1:1" x14ac:dyDescent="0.25">
      <c r="A5020" s="4" t="s">
        <v>5629</v>
      </c>
    </row>
    <row r="5021" spans="1:1" x14ac:dyDescent="0.25">
      <c r="A5021" s="4" t="s">
        <v>5630</v>
      </c>
    </row>
    <row r="5022" spans="1:1" x14ac:dyDescent="0.25">
      <c r="A5022" s="4" t="s">
        <v>5631</v>
      </c>
    </row>
    <row r="5023" spans="1:1" x14ac:dyDescent="0.25">
      <c r="A5023" s="4" t="s">
        <v>5632</v>
      </c>
    </row>
    <row r="5024" spans="1:1" x14ac:dyDescent="0.25">
      <c r="A5024" s="4" t="s">
        <v>5633</v>
      </c>
    </row>
    <row r="5025" spans="1:1" x14ac:dyDescent="0.25">
      <c r="A5025" s="4" t="s">
        <v>5634</v>
      </c>
    </row>
    <row r="5026" spans="1:1" x14ac:dyDescent="0.25">
      <c r="A5026" s="4" t="s">
        <v>5635</v>
      </c>
    </row>
    <row r="5027" spans="1:1" x14ac:dyDescent="0.25">
      <c r="A5027" s="4" t="s">
        <v>5636</v>
      </c>
    </row>
    <row r="5028" spans="1:1" x14ac:dyDescent="0.25">
      <c r="A5028" s="4" t="s">
        <v>5637</v>
      </c>
    </row>
    <row r="5029" spans="1:1" x14ac:dyDescent="0.25">
      <c r="A5029" s="4" t="s">
        <v>5638</v>
      </c>
    </row>
    <row r="5030" spans="1:1" x14ac:dyDescent="0.25">
      <c r="A5030" s="4" t="s">
        <v>5639</v>
      </c>
    </row>
    <row r="5031" spans="1:1" x14ac:dyDescent="0.25">
      <c r="A5031" s="4" t="s">
        <v>5640</v>
      </c>
    </row>
    <row r="5032" spans="1:1" x14ac:dyDescent="0.25">
      <c r="A5032" s="4" t="s">
        <v>5641</v>
      </c>
    </row>
    <row r="5033" spans="1:1" x14ac:dyDescent="0.25">
      <c r="A5033" s="4" t="s">
        <v>5642</v>
      </c>
    </row>
    <row r="5034" spans="1:1" x14ac:dyDescent="0.25">
      <c r="A5034" s="4" t="s">
        <v>5643</v>
      </c>
    </row>
    <row r="5035" spans="1:1" x14ac:dyDescent="0.25">
      <c r="A5035" s="4" t="s">
        <v>5644</v>
      </c>
    </row>
    <row r="5036" spans="1:1" x14ac:dyDescent="0.25">
      <c r="A5036" s="4" t="s">
        <v>5645</v>
      </c>
    </row>
    <row r="5037" spans="1:1" x14ac:dyDescent="0.25">
      <c r="A5037" s="4" t="s">
        <v>5646</v>
      </c>
    </row>
    <row r="5038" spans="1:1" x14ac:dyDescent="0.25">
      <c r="A5038" s="4" t="s">
        <v>5647</v>
      </c>
    </row>
    <row r="5039" spans="1:1" x14ac:dyDescent="0.25">
      <c r="A5039" s="4" t="s">
        <v>5648</v>
      </c>
    </row>
    <row r="5040" spans="1:1" x14ac:dyDescent="0.25">
      <c r="A5040" s="4" t="s">
        <v>5649</v>
      </c>
    </row>
    <row r="5041" spans="1:1" x14ac:dyDescent="0.25">
      <c r="A5041" s="4" t="s">
        <v>5650</v>
      </c>
    </row>
    <row r="5042" spans="1:1" x14ac:dyDescent="0.25">
      <c r="A5042" s="4" t="s">
        <v>5651</v>
      </c>
    </row>
    <row r="5043" spans="1:1" x14ac:dyDescent="0.25">
      <c r="A5043" s="4" t="s">
        <v>5652</v>
      </c>
    </row>
    <row r="5044" spans="1:1" x14ac:dyDescent="0.25">
      <c r="A5044" s="4" t="s">
        <v>5653</v>
      </c>
    </row>
    <row r="5045" spans="1:1" x14ac:dyDescent="0.25">
      <c r="A5045" s="4" t="s">
        <v>5654</v>
      </c>
    </row>
    <row r="5046" spans="1:1" x14ac:dyDescent="0.25">
      <c r="A5046" s="4" t="s">
        <v>5655</v>
      </c>
    </row>
    <row r="5047" spans="1:1" x14ac:dyDescent="0.25">
      <c r="A5047" s="4" t="s">
        <v>5656</v>
      </c>
    </row>
    <row r="5048" spans="1:1" x14ac:dyDescent="0.25">
      <c r="A5048" s="4" t="s">
        <v>5657</v>
      </c>
    </row>
    <row r="5049" spans="1:1" x14ac:dyDescent="0.25">
      <c r="A5049" s="4" t="s">
        <v>5658</v>
      </c>
    </row>
    <row r="5050" spans="1:1" x14ac:dyDescent="0.25">
      <c r="A5050" s="4" t="s">
        <v>5659</v>
      </c>
    </row>
    <row r="5051" spans="1:1" x14ac:dyDescent="0.25">
      <c r="A5051" s="4" t="s">
        <v>5660</v>
      </c>
    </row>
    <row r="5052" spans="1:1" x14ac:dyDescent="0.25">
      <c r="A5052" s="4" t="s">
        <v>5661</v>
      </c>
    </row>
    <row r="5053" spans="1:1" x14ac:dyDescent="0.25">
      <c r="A5053" s="4" t="s">
        <v>5662</v>
      </c>
    </row>
    <row r="5054" spans="1:1" x14ac:dyDescent="0.25">
      <c r="A5054" s="4" t="s">
        <v>5663</v>
      </c>
    </row>
    <row r="5055" spans="1:1" x14ac:dyDescent="0.25">
      <c r="A5055" s="4" t="s">
        <v>5664</v>
      </c>
    </row>
    <row r="5056" spans="1:1" x14ac:dyDescent="0.25">
      <c r="A5056" s="4" t="s">
        <v>5665</v>
      </c>
    </row>
    <row r="5057" spans="1:1" x14ac:dyDescent="0.25">
      <c r="A5057" s="4" t="s">
        <v>5666</v>
      </c>
    </row>
    <row r="5058" spans="1:1" x14ac:dyDescent="0.25">
      <c r="A5058" s="4" t="s">
        <v>5667</v>
      </c>
    </row>
    <row r="5059" spans="1:1" x14ac:dyDescent="0.25">
      <c r="A5059" s="4" t="s">
        <v>5668</v>
      </c>
    </row>
    <row r="5060" spans="1:1" x14ac:dyDescent="0.25">
      <c r="A5060" s="4" t="s">
        <v>5669</v>
      </c>
    </row>
    <row r="5061" spans="1:1" x14ac:dyDescent="0.25">
      <c r="A5061" s="4" t="s">
        <v>5670</v>
      </c>
    </row>
    <row r="5062" spans="1:1" x14ac:dyDescent="0.25">
      <c r="A5062" s="4" t="s">
        <v>5671</v>
      </c>
    </row>
    <row r="5063" spans="1:1" x14ac:dyDescent="0.25">
      <c r="A5063" s="4" t="s">
        <v>5672</v>
      </c>
    </row>
    <row r="5064" spans="1:1" x14ac:dyDescent="0.25">
      <c r="A5064" s="4" t="s">
        <v>5673</v>
      </c>
    </row>
    <row r="5065" spans="1:1" x14ac:dyDescent="0.25">
      <c r="A5065" s="4" t="s">
        <v>5674</v>
      </c>
    </row>
    <row r="5066" spans="1:1" x14ac:dyDescent="0.25">
      <c r="A5066" s="4" t="s">
        <v>5675</v>
      </c>
    </row>
    <row r="5067" spans="1:1" x14ac:dyDescent="0.25">
      <c r="A5067" s="4" t="s">
        <v>5676</v>
      </c>
    </row>
    <row r="5068" spans="1:1" x14ac:dyDescent="0.25">
      <c r="A5068" s="4" t="s">
        <v>5677</v>
      </c>
    </row>
    <row r="5069" spans="1:1" x14ac:dyDescent="0.25">
      <c r="A5069" s="4" t="s">
        <v>5678</v>
      </c>
    </row>
    <row r="5070" spans="1:1" x14ac:dyDescent="0.25">
      <c r="A5070" s="4" t="s">
        <v>5679</v>
      </c>
    </row>
    <row r="5071" spans="1:1" x14ac:dyDescent="0.25">
      <c r="A5071" s="4" t="s">
        <v>5680</v>
      </c>
    </row>
    <row r="5072" spans="1:1" x14ac:dyDescent="0.25">
      <c r="A5072" s="4" t="s">
        <v>5681</v>
      </c>
    </row>
    <row r="5073" spans="1:1" x14ac:dyDescent="0.25">
      <c r="A5073" s="4" t="s">
        <v>5682</v>
      </c>
    </row>
    <row r="5074" spans="1:1" x14ac:dyDescent="0.25">
      <c r="A5074" s="4" t="s">
        <v>5683</v>
      </c>
    </row>
    <row r="5075" spans="1:1" x14ac:dyDescent="0.25">
      <c r="A5075" s="4" t="s">
        <v>5684</v>
      </c>
    </row>
    <row r="5076" spans="1:1" x14ac:dyDescent="0.25">
      <c r="A5076" s="4" t="s">
        <v>5685</v>
      </c>
    </row>
    <row r="5077" spans="1:1" x14ac:dyDescent="0.25">
      <c r="A5077" s="4" t="s">
        <v>5686</v>
      </c>
    </row>
    <row r="5078" spans="1:1" x14ac:dyDescent="0.25">
      <c r="A5078" s="4" t="s">
        <v>5687</v>
      </c>
    </row>
    <row r="5079" spans="1:1" x14ac:dyDescent="0.25">
      <c r="A5079" s="4" t="s">
        <v>5688</v>
      </c>
    </row>
    <row r="5080" spans="1:1" x14ac:dyDescent="0.25">
      <c r="A5080" s="4" t="s">
        <v>5689</v>
      </c>
    </row>
    <row r="5081" spans="1:1" x14ac:dyDescent="0.25">
      <c r="A5081" s="4" t="s">
        <v>5690</v>
      </c>
    </row>
    <row r="5082" spans="1:1" x14ac:dyDescent="0.25">
      <c r="A5082" s="4" t="s">
        <v>5691</v>
      </c>
    </row>
    <row r="5083" spans="1:1" x14ac:dyDescent="0.25">
      <c r="A5083" s="4" t="s">
        <v>5692</v>
      </c>
    </row>
    <row r="5084" spans="1:1" x14ac:dyDescent="0.25">
      <c r="A5084" s="4" t="s">
        <v>5693</v>
      </c>
    </row>
    <row r="5085" spans="1:1" x14ac:dyDescent="0.25">
      <c r="A5085" s="4" t="s">
        <v>5694</v>
      </c>
    </row>
    <row r="5086" spans="1:1" x14ac:dyDescent="0.25">
      <c r="A5086" s="4" t="s">
        <v>5695</v>
      </c>
    </row>
    <row r="5087" spans="1:1" x14ac:dyDescent="0.25">
      <c r="A5087" s="4" t="s">
        <v>5696</v>
      </c>
    </row>
    <row r="5088" spans="1:1" x14ac:dyDescent="0.25">
      <c r="A5088" s="4" t="s">
        <v>5697</v>
      </c>
    </row>
    <row r="5089" spans="1:1" x14ac:dyDescent="0.25">
      <c r="A5089" s="4" t="s">
        <v>5698</v>
      </c>
    </row>
    <row r="5090" spans="1:1" x14ac:dyDescent="0.25">
      <c r="A5090" s="4" t="s">
        <v>5699</v>
      </c>
    </row>
    <row r="5091" spans="1:1" x14ac:dyDescent="0.25">
      <c r="A5091" s="4" t="s">
        <v>5700</v>
      </c>
    </row>
    <row r="5092" spans="1:1" x14ac:dyDescent="0.25">
      <c r="A5092" s="4" t="s">
        <v>5701</v>
      </c>
    </row>
    <row r="5093" spans="1:1" x14ac:dyDescent="0.25">
      <c r="A5093" s="4" t="s">
        <v>5702</v>
      </c>
    </row>
    <row r="5094" spans="1:1" x14ac:dyDescent="0.25">
      <c r="A5094" s="4" t="s">
        <v>5703</v>
      </c>
    </row>
    <row r="5095" spans="1:1" x14ac:dyDescent="0.25">
      <c r="A5095" s="4" t="s">
        <v>5704</v>
      </c>
    </row>
    <row r="5096" spans="1:1" x14ac:dyDescent="0.25">
      <c r="A5096" s="4" t="s">
        <v>5705</v>
      </c>
    </row>
    <row r="5097" spans="1:1" x14ac:dyDescent="0.25">
      <c r="A5097" s="4" t="s">
        <v>5706</v>
      </c>
    </row>
    <row r="5098" spans="1:1" x14ac:dyDescent="0.25">
      <c r="A5098" s="4" t="s">
        <v>5707</v>
      </c>
    </row>
    <row r="5099" spans="1:1" x14ac:dyDescent="0.25">
      <c r="A5099" s="4" t="s">
        <v>5708</v>
      </c>
    </row>
    <row r="5100" spans="1:1" x14ac:dyDescent="0.25">
      <c r="A5100" s="4" t="s">
        <v>5709</v>
      </c>
    </row>
    <row r="5101" spans="1:1" x14ac:dyDescent="0.25">
      <c r="A5101" s="4" t="s">
        <v>5710</v>
      </c>
    </row>
    <row r="5102" spans="1:1" x14ac:dyDescent="0.25">
      <c r="A5102" s="4" t="s">
        <v>5711</v>
      </c>
    </row>
    <row r="5103" spans="1:1" x14ac:dyDescent="0.25">
      <c r="A5103" s="4" t="s">
        <v>5712</v>
      </c>
    </row>
    <row r="5104" spans="1:1" x14ac:dyDescent="0.25">
      <c r="A5104" s="4" t="s">
        <v>5713</v>
      </c>
    </row>
    <row r="5105" spans="1:1" x14ac:dyDescent="0.25">
      <c r="A5105" s="4" t="s">
        <v>5714</v>
      </c>
    </row>
    <row r="5106" spans="1:1" x14ac:dyDescent="0.25">
      <c r="A5106" s="4" t="s">
        <v>5715</v>
      </c>
    </row>
    <row r="5107" spans="1:1" x14ac:dyDescent="0.25">
      <c r="A5107" s="4" t="s">
        <v>5716</v>
      </c>
    </row>
    <row r="5108" spans="1:1" x14ac:dyDescent="0.25">
      <c r="A5108" s="4" t="s">
        <v>5717</v>
      </c>
    </row>
    <row r="5109" spans="1:1" x14ac:dyDescent="0.25">
      <c r="A5109" s="4" t="s">
        <v>5718</v>
      </c>
    </row>
    <row r="5110" spans="1:1" x14ac:dyDescent="0.25">
      <c r="A5110" s="4" t="s">
        <v>5719</v>
      </c>
    </row>
    <row r="5111" spans="1:1" x14ac:dyDescent="0.25">
      <c r="A5111" s="4" t="s">
        <v>5720</v>
      </c>
    </row>
    <row r="5112" spans="1:1" x14ac:dyDescent="0.25">
      <c r="A5112" s="4" t="s">
        <v>5721</v>
      </c>
    </row>
    <row r="5113" spans="1:1" x14ac:dyDescent="0.25">
      <c r="A5113" s="4" t="s">
        <v>5722</v>
      </c>
    </row>
    <row r="5114" spans="1:1" x14ac:dyDescent="0.25">
      <c r="A5114" s="4" t="s">
        <v>5723</v>
      </c>
    </row>
    <row r="5115" spans="1:1" x14ac:dyDescent="0.25">
      <c r="A5115" s="4" t="s">
        <v>5724</v>
      </c>
    </row>
    <row r="5116" spans="1:1" x14ac:dyDescent="0.25">
      <c r="A5116" s="4" t="s">
        <v>5725</v>
      </c>
    </row>
    <row r="5117" spans="1:1" x14ac:dyDescent="0.25">
      <c r="A5117" s="4" t="s">
        <v>5726</v>
      </c>
    </row>
    <row r="5118" spans="1:1" x14ac:dyDescent="0.25">
      <c r="A5118" s="4" t="s">
        <v>5727</v>
      </c>
    </row>
    <row r="5119" spans="1:1" x14ac:dyDescent="0.25">
      <c r="A5119" s="4" t="s">
        <v>5728</v>
      </c>
    </row>
    <row r="5120" spans="1:1" x14ac:dyDescent="0.25">
      <c r="A5120" s="4" t="s">
        <v>5729</v>
      </c>
    </row>
    <row r="5121" spans="1:1" x14ac:dyDescent="0.25">
      <c r="A5121" s="4" t="s">
        <v>5730</v>
      </c>
    </row>
    <row r="5122" spans="1:1" x14ac:dyDescent="0.25">
      <c r="A5122" s="4" t="s">
        <v>5731</v>
      </c>
    </row>
    <row r="5123" spans="1:1" x14ac:dyDescent="0.25">
      <c r="A5123" s="4" t="s">
        <v>5732</v>
      </c>
    </row>
    <row r="5124" spans="1:1" x14ac:dyDescent="0.25">
      <c r="A5124" s="4" t="s">
        <v>5733</v>
      </c>
    </row>
    <row r="5125" spans="1:1" x14ac:dyDescent="0.25">
      <c r="A5125" s="4" t="s">
        <v>5734</v>
      </c>
    </row>
    <row r="5126" spans="1:1" x14ac:dyDescent="0.25">
      <c r="A5126" s="4" t="s">
        <v>5735</v>
      </c>
    </row>
    <row r="5127" spans="1:1" x14ac:dyDescent="0.25">
      <c r="A5127" s="4" t="s">
        <v>5736</v>
      </c>
    </row>
    <row r="5128" spans="1:1" x14ac:dyDescent="0.25">
      <c r="A5128" s="4" t="s">
        <v>5737</v>
      </c>
    </row>
    <row r="5129" spans="1:1" x14ac:dyDescent="0.25">
      <c r="A5129" s="4" t="s">
        <v>5738</v>
      </c>
    </row>
    <row r="5130" spans="1:1" x14ac:dyDescent="0.25">
      <c r="A5130" s="4" t="s">
        <v>5739</v>
      </c>
    </row>
    <row r="5131" spans="1:1" x14ac:dyDescent="0.25">
      <c r="A5131" s="4" t="s">
        <v>5740</v>
      </c>
    </row>
    <row r="5132" spans="1:1" x14ac:dyDescent="0.25">
      <c r="A5132" s="4" t="s">
        <v>5741</v>
      </c>
    </row>
    <row r="5133" spans="1:1" x14ac:dyDescent="0.25">
      <c r="A5133" s="4" t="s">
        <v>5742</v>
      </c>
    </row>
    <row r="5134" spans="1:1" x14ac:dyDescent="0.25">
      <c r="A5134" s="4" t="s">
        <v>5743</v>
      </c>
    </row>
    <row r="5135" spans="1:1" x14ac:dyDescent="0.25">
      <c r="A5135" s="4" t="s">
        <v>5744</v>
      </c>
    </row>
    <row r="5136" spans="1:1" x14ac:dyDescent="0.25">
      <c r="A5136" s="4" t="s">
        <v>5745</v>
      </c>
    </row>
    <row r="5137" spans="1:1" x14ac:dyDescent="0.25">
      <c r="A5137" s="4" t="s">
        <v>5746</v>
      </c>
    </row>
    <row r="5138" spans="1:1" x14ac:dyDescent="0.25">
      <c r="A5138" s="4" t="s">
        <v>5747</v>
      </c>
    </row>
    <row r="5139" spans="1:1" x14ac:dyDescent="0.25">
      <c r="A5139" s="4" t="s">
        <v>5748</v>
      </c>
    </row>
    <row r="5140" spans="1:1" x14ac:dyDescent="0.25">
      <c r="A5140" s="4" t="s">
        <v>5749</v>
      </c>
    </row>
    <row r="5141" spans="1:1" x14ac:dyDescent="0.25">
      <c r="A5141" s="4" t="s">
        <v>5750</v>
      </c>
    </row>
    <row r="5142" spans="1:1" x14ac:dyDescent="0.25">
      <c r="A5142" s="4" t="s">
        <v>5751</v>
      </c>
    </row>
    <row r="5143" spans="1:1" x14ac:dyDescent="0.25">
      <c r="A5143" s="4" t="s">
        <v>5752</v>
      </c>
    </row>
    <row r="5144" spans="1:1" x14ac:dyDescent="0.25">
      <c r="A5144" s="4" t="s">
        <v>5753</v>
      </c>
    </row>
    <row r="5145" spans="1:1" x14ac:dyDescent="0.25">
      <c r="A5145" s="4" t="s">
        <v>5754</v>
      </c>
    </row>
    <row r="5146" spans="1:1" x14ac:dyDescent="0.25">
      <c r="A5146" s="4" t="s">
        <v>5755</v>
      </c>
    </row>
    <row r="5147" spans="1:1" x14ac:dyDescent="0.25">
      <c r="A5147" s="4" t="s">
        <v>5756</v>
      </c>
    </row>
    <row r="5148" spans="1:1" x14ac:dyDescent="0.25">
      <c r="A5148" s="4" t="s">
        <v>5757</v>
      </c>
    </row>
    <row r="5149" spans="1:1" x14ac:dyDescent="0.25">
      <c r="A5149" s="4" t="s">
        <v>5758</v>
      </c>
    </row>
    <row r="5150" spans="1:1" x14ac:dyDescent="0.25">
      <c r="A5150" s="4" t="s">
        <v>5759</v>
      </c>
    </row>
    <row r="5151" spans="1:1" x14ac:dyDescent="0.25">
      <c r="A5151" s="4" t="s">
        <v>5760</v>
      </c>
    </row>
    <row r="5152" spans="1:1" x14ac:dyDescent="0.25">
      <c r="A5152" s="4" t="s">
        <v>5761</v>
      </c>
    </row>
    <row r="5153" spans="1:1" x14ac:dyDescent="0.25">
      <c r="A5153" s="4" t="s">
        <v>5762</v>
      </c>
    </row>
    <row r="5154" spans="1:1" x14ac:dyDescent="0.25">
      <c r="A5154" s="4" t="s">
        <v>5763</v>
      </c>
    </row>
    <row r="5155" spans="1:1" x14ac:dyDescent="0.25">
      <c r="A5155" s="4" t="s">
        <v>5764</v>
      </c>
    </row>
    <row r="5156" spans="1:1" x14ac:dyDescent="0.25">
      <c r="A5156" s="4" t="s">
        <v>5765</v>
      </c>
    </row>
    <row r="5157" spans="1:1" x14ac:dyDescent="0.25">
      <c r="A5157" s="4" t="s">
        <v>5766</v>
      </c>
    </row>
    <row r="5158" spans="1:1" x14ac:dyDescent="0.25">
      <c r="A5158" s="4" t="s">
        <v>5767</v>
      </c>
    </row>
    <row r="5159" spans="1:1" x14ac:dyDescent="0.25">
      <c r="A5159" s="4" t="s">
        <v>5768</v>
      </c>
    </row>
    <row r="5160" spans="1:1" x14ac:dyDescent="0.25">
      <c r="A5160" s="4" t="s">
        <v>5769</v>
      </c>
    </row>
    <row r="5161" spans="1:1" x14ac:dyDescent="0.25">
      <c r="A5161" s="4" t="s">
        <v>5770</v>
      </c>
    </row>
    <row r="5162" spans="1:1" x14ac:dyDescent="0.25">
      <c r="A5162" s="4" t="s">
        <v>5771</v>
      </c>
    </row>
    <row r="5163" spans="1:1" x14ac:dyDescent="0.25">
      <c r="A5163" s="4" t="s">
        <v>5772</v>
      </c>
    </row>
    <row r="5164" spans="1:1" x14ac:dyDescent="0.25">
      <c r="A5164" s="4" t="s">
        <v>5773</v>
      </c>
    </row>
    <row r="5165" spans="1:1" x14ac:dyDescent="0.25">
      <c r="A5165" s="4" t="s">
        <v>5774</v>
      </c>
    </row>
    <row r="5166" spans="1:1" x14ac:dyDescent="0.25">
      <c r="A5166" s="4" t="s">
        <v>5775</v>
      </c>
    </row>
    <row r="5167" spans="1:1" x14ac:dyDescent="0.25">
      <c r="A5167" s="4" t="s">
        <v>5776</v>
      </c>
    </row>
    <row r="5168" spans="1:1" x14ac:dyDescent="0.25">
      <c r="A5168" s="4" t="s">
        <v>5777</v>
      </c>
    </row>
    <row r="5169" spans="1:1" x14ac:dyDescent="0.25">
      <c r="A5169" s="4" t="s">
        <v>5778</v>
      </c>
    </row>
    <row r="5170" spans="1:1" x14ac:dyDescent="0.25">
      <c r="A5170" s="4" t="s">
        <v>5779</v>
      </c>
    </row>
    <row r="5171" spans="1:1" x14ac:dyDescent="0.25">
      <c r="A5171" s="4" t="s">
        <v>5780</v>
      </c>
    </row>
    <row r="5172" spans="1:1" x14ac:dyDescent="0.25">
      <c r="A5172" s="4" t="s">
        <v>5781</v>
      </c>
    </row>
    <row r="5173" spans="1:1" x14ac:dyDescent="0.25">
      <c r="A5173" s="4" t="s">
        <v>5782</v>
      </c>
    </row>
    <row r="5174" spans="1:1" x14ac:dyDescent="0.25">
      <c r="A5174" s="4" t="s">
        <v>5783</v>
      </c>
    </row>
    <row r="5175" spans="1:1" x14ac:dyDescent="0.25">
      <c r="A5175" s="4" t="s">
        <v>5784</v>
      </c>
    </row>
    <row r="5176" spans="1:1" x14ac:dyDescent="0.25">
      <c r="A5176" s="4" t="s">
        <v>5785</v>
      </c>
    </row>
    <row r="5177" spans="1:1" x14ac:dyDescent="0.25">
      <c r="A5177" s="4" t="s">
        <v>5786</v>
      </c>
    </row>
    <row r="5178" spans="1:1" x14ac:dyDescent="0.25">
      <c r="A5178" s="4" t="s">
        <v>5787</v>
      </c>
    </row>
    <row r="5179" spans="1:1" x14ac:dyDescent="0.25">
      <c r="A5179" s="4" t="s">
        <v>5788</v>
      </c>
    </row>
    <row r="5180" spans="1:1" x14ac:dyDescent="0.25">
      <c r="A5180" s="4" t="s">
        <v>5789</v>
      </c>
    </row>
    <row r="5181" spans="1:1" x14ac:dyDescent="0.25">
      <c r="A5181" s="4" t="s">
        <v>5790</v>
      </c>
    </row>
    <row r="5182" spans="1:1" x14ac:dyDescent="0.25">
      <c r="A5182" s="4" t="s">
        <v>5791</v>
      </c>
    </row>
    <row r="5183" spans="1:1" x14ac:dyDescent="0.25">
      <c r="A5183" s="4" t="s">
        <v>5792</v>
      </c>
    </row>
    <row r="5184" spans="1:1" x14ac:dyDescent="0.25">
      <c r="A5184" s="4" t="s">
        <v>5793</v>
      </c>
    </row>
    <row r="5185" spans="1:1" x14ac:dyDescent="0.25">
      <c r="A5185" s="4" t="s">
        <v>5794</v>
      </c>
    </row>
    <row r="5186" spans="1:1" x14ac:dyDescent="0.25">
      <c r="A5186" s="4" t="s">
        <v>5795</v>
      </c>
    </row>
    <row r="5187" spans="1:1" x14ac:dyDescent="0.25">
      <c r="A5187" s="4" t="s">
        <v>5796</v>
      </c>
    </row>
    <row r="5188" spans="1:1" x14ac:dyDescent="0.25">
      <c r="A5188" s="4" t="s">
        <v>5797</v>
      </c>
    </row>
    <row r="5189" spans="1:1" x14ac:dyDescent="0.25">
      <c r="A5189" s="4" t="s">
        <v>5798</v>
      </c>
    </row>
    <row r="5190" spans="1:1" x14ac:dyDescent="0.25">
      <c r="A5190" s="4" t="s">
        <v>5799</v>
      </c>
    </row>
    <row r="5191" spans="1:1" x14ac:dyDescent="0.25">
      <c r="A5191" s="4" t="s">
        <v>5800</v>
      </c>
    </row>
    <row r="5192" spans="1:1" x14ac:dyDescent="0.25">
      <c r="A5192" s="4" t="s">
        <v>5801</v>
      </c>
    </row>
    <row r="5193" spans="1:1" x14ac:dyDescent="0.25">
      <c r="A5193" s="4" t="s">
        <v>5802</v>
      </c>
    </row>
    <row r="5194" spans="1:1" x14ac:dyDescent="0.25">
      <c r="A5194" s="4" t="s">
        <v>5803</v>
      </c>
    </row>
    <row r="5195" spans="1:1" x14ac:dyDescent="0.25">
      <c r="A5195" s="4" t="s">
        <v>5804</v>
      </c>
    </row>
    <row r="5196" spans="1:1" x14ac:dyDescent="0.25">
      <c r="A5196" s="4" t="s">
        <v>5805</v>
      </c>
    </row>
    <row r="5197" spans="1:1" x14ac:dyDescent="0.25">
      <c r="A5197" s="4" t="s">
        <v>5806</v>
      </c>
    </row>
    <row r="5198" spans="1:1" x14ac:dyDescent="0.25">
      <c r="A5198" s="4" t="s">
        <v>5807</v>
      </c>
    </row>
    <row r="5199" spans="1:1" x14ac:dyDescent="0.25">
      <c r="A5199" s="4" t="s">
        <v>5808</v>
      </c>
    </row>
    <row r="5200" spans="1:1" x14ac:dyDescent="0.25">
      <c r="A5200" s="4" t="s">
        <v>5809</v>
      </c>
    </row>
    <row r="5201" spans="1:1" x14ac:dyDescent="0.25">
      <c r="A5201" s="4" t="s">
        <v>5810</v>
      </c>
    </row>
    <row r="5202" spans="1:1" x14ac:dyDescent="0.25">
      <c r="A5202" s="4" t="s">
        <v>5811</v>
      </c>
    </row>
    <row r="5203" spans="1:1" x14ac:dyDescent="0.25">
      <c r="A5203" s="4" t="s">
        <v>5812</v>
      </c>
    </row>
    <row r="5204" spans="1:1" x14ac:dyDescent="0.25">
      <c r="A5204" s="4" t="s">
        <v>5813</v>
      </c>
    </row>
    <row r="5205" spans="1:1" x14ac:dyDescent="0.25">
      <c r="A5205" s="4" t="s">
        <v>5814</v>
      </c>
    </row>
    <row r="5206" spans="1:1" x14ac:dyDescent="0.25">
      <c r="A5206" s="4" t="s">
        <v>5815</v>
      </c>
    </row>
    <row r="5207" spans="1:1" x14ac:dyDescent="0.25">
      <c r="A5207" s="4" t="s">
        <v>5816</v>
      </c>
    </row>
    <row r="5208" spans="1:1" x14ac:dyDescent="0.25">
      <c r="A5208" s="4" t="s">
        <v>5817</v>
      </c>
    </row>
    <row r="5209" spans="1:1" x14ac:dyDescent="0.25">
      <c r="A5209" s="4" t="s">
        <v>5818</v>
      </c>
    </row>
    <row r="5210" spans="1:1" x14ac:dyDescent="0.25">
      <c r="A5210" s="4" t="s">
        <v>5819</v>
      </c>
    </row>
    <row r="5211" spans="1:1" x14ac:dyDescent="0.25">
      <c r="A5211" s="4" t="s">
        <v>5820</v>
      </c>
    </row>
    <row r="5212" spans="1:1" x14ac:dyDescent="0.25">
      <c r="A5212" s="4" t="s">
        <v>5821</v>
      </c>
    </row>
    <row r="5213" spans="1:1" x14ac:dyDescent="0.25">
      <c r="A5213" s="4" t="s">
        <v>5822</v>
      </c>
    </row>
    <row r="5214" spans="1:1" x14ac:dyDescent="0.25">
      <c r="A5214" s="4" t="s">
        <v>5823</v>
      </c>
    </row>
    <row r="5215" spans="1:1" x14ac:dyDescent="0.25">
      <c r="A5215" s="4" t="s">
        <v>5824</v>
      </c>
    </row>
    <row r="5216" spans="1:1" x14ac:dyDescent="0.25">
      <c r="A5216" s="4" t="s">
        <v>5825</v>
      </c>
    </row>
    <row r="5217" spans="1:1" x14ac:dyDescent="0.25">
      <c r="A5217" s="4" t="s">
        <v>5826</v>
      </c>
    </row>
    <row r="5218" spans="1:1" x14ac:dyDescent="0.25">
      <c r="A5218" s="4" t="s">
        <v>5827</v>
      </c>
    </row>
    <row r="5219" spans="1:1" x14ac:dyDescent="0.25">
      <c r="A5219" s="4" t="s">
        <v>5828</v>
      </c>
    </row>
    <row r="5220" spans="1:1" x14ac:dyDescent="0.25">
      <c r="A5220" s="4" t="s">
        <v>5829</v>
      </c>
    </row>
    <row r="5221" spans="1:1" x14ac:dyDescent="0.25">
      <c r="A5221" s="4" t="s">
        <v>5830</v>
      </c>
    </row>
    <row r="5222" spans="1:1" x14ac:dyDescent="0.25">
      <c r="A5222" s="4" t="s">
        <v>5831</v>
      </c>
    </row>
    <row r="5223" spans="1:1" x14ac:dyDescent="0.25">
      <c r="A5223" s="4" t="s">
        <v>5832</v>
      </c>
    </row>
    <row r="5224" spans="1:1" x14ac:dyDescent="0.25">
      <c r="A5224" s="4" t="s">
        <v>5833</v>
      </c>
    </row>
    <row r="5225" spans="1:1" x14ac:dyDescent="0.25">
      <c r="A5225" s="4" t="s">
        <v>5834</v>
      </c>
    </row>
    <row r="5226" spans="1:1" x14ac:dyDescent="0.25">
      <c r="A5226" s="4" t="s">
        <v>5835</v>
      </c>
    </row>
    <row r="5227" spans="1:1" x14ac:dyDescent="0.25">
      <c r="A5227" s="4" t="s">
        <v>5836</v>
      </c>
    </row>
    <row r="5228" spans="1:1" x14ac:dyDescent="0.25">
      <c r="A5228" s="4" t="s">
        <v>5837</v>
      </c>
    </row>
    <row r="5229" spans="1:1" x14ac:dyDescent="0.25">
      <c r="A5229" s="4" t="s">
        <v>5838</v>
      </c>
    </row>
    <row r="5230" spans="1:1" x14ac:dyDescent="0.25">
      <c r="A5230" s="4" t="s">
        <v>5839</v>
      </c>
    </row>
    <row r="5231" spans="1:1" x14ac:dyDescent="0.25">
      <c r="A5231" s="4" t="s">
        <v>5840</v>
      </c>
    </row>
    <row r="5232" spans="1:1" x14ac:dyDescent="0.25">
      <c r="A5232" s="4" t="s">
        <v>5841</v>
      </c>
    </row>
    <row r="5233" spans="1:1" x14ac:dyDescent="0.25">
      <c r="A5233" s="4" t="s">
        <v>5842</v>
      </c>
    </row>
    <row r="5234" spans="1:1" x14ac:dyDescent="0.25">
      <c r="A5234" s="4" t="s">
        <v>5843</v>
      </c>
    </row>
    <row r="5235" spans="1:1" x14ac:dyDescent="0.25">
      <c r="A5235" s="4" t="s">
        <v>5844</v>
      </c>
    </row>
    <row r="5236" spans="1:1" x14ac:dyDescent="0.25">
      <c r="A5236" s="4" t="s">
        <v>5845</v>
      </c>
    </row>
    <row r="5237" spans="1:1" x14ac:dyDescent="0.25">
      <c r="A5237" s="4" t="s">
        <v>5846</v>
      </c>
    </row>
    <row r="5238" spans="1:1" x14ac:dyDescent="0.25">
      <c r="A5238" s="4" t="s">
        <v>5847</v>
      </c>
    </row>
    <row r="5239" spans="1:1" x14ac:dyDescent="0.25">
      <c r="A5239" s="4" t="s">
        <v>5848</v>
      </c>
    </row>
    <row r="5240" spans="1:1" x14ac:dyDescent="0.25">
      <c r="A5240" s="4" t="s">
        <v>5849</v>
      </c>
    </row>
    <row r="5241" spans="1:1" x14ac:dyDescent="0.25">
      <c r="A5241" s="4" t="s">
        <v>5850</v>
      </c>
    </row>
    <row r="5242" spans="1:1" x14ac:dyDescent="0.25">
      <c r="A5242" s="4" t="s">
        <v>5851</v>
      </c>
    </row>
    <row r="5243" spans="1:1" x14ac:dyDescent="0.25">
      <c r="A5243" s="4" t="s">
        <v>5852</v>
      </c>
    </row>
    <row r="5244" spans="1:1" x14ac:dyDescent="0.25">
      <c r="A5244" s="4" t="s">
        <v>5853</v>
      </c>
    </row>
    <row r="5245" spans="1:1" x14ac:dyDescent="0.25">
      <c r="A5245" s="4" t="s">
        <v>5854</v>
      </c>
    </row>
    <row r="5246" spans="1:1" x14ac:dyDescent="0.25">
      <c r="A5246" s="4" t="s">
        <v>5855</v>
      </c>
    </row>
    <row r="5247" spans="1:1" x14ac:dyDescent="0.25">
      <c r="A5247" s="4" t="s">
        <v>5856</v>
      </c>
    </row>
    <row r="5248" spans="1:1" x14ac:dyDescent="0.25">
      <c r="A5248" s="4" t="s">
        <v>5857</v>
      </c>
    </row>
    <row r="5249" spans="1:1" x14ac:dyDescent="0.25">
      <c r="A5249" s="4" t="s">
        <v>5858</v>
      </c>
    </row>
    <row r="5250" spans="1:1" x14ac:dyDescent="0.25">
      <c r="A5250" s="4" t="s">
        <v>5859</v>
      </c>
    </row>
    <row r="5251" spans="1:1" x14ac:dyDescent="0.25">
      <c r="A5251" s="4" t="s">
        <v>5860</v>
      </c>
    </row>
    <row r="5252" spans="1:1" x14ac:dyDescent="0.25">
      <c r="A5252" s="4" t="s">
        <v>5861</v>
      </c>
    </row>
    <row r="5253" spans="1:1" x14ac:dyDescent="0.25">
      <c r="A5253" s="4" t="s">
        <v>5862</v>
      </c>
    </row>
    <row r="5254" spans="1:1" x14ac:dyDescent="0.25">
      <c r="A5254" s="4" t="s">
        <v>5863</v>
      </c>
    </row>
    <row r="5255" spans="1:1" x14ac:dyDescent="0.25">
      <c r="A5255" s="4" t="s">
        <v>5864</v>
      </c>
    </row>
    <row r="5256" spans="1:1" x14ac:dyDescent="0.25">
      <c r="A5256" s="4" t="s">
        <v>5865</v>
      </c>
    </row>
    <row r="5257" spans="1:1" x14ac:dyDescent="0.25">
      <c r="A5257" s="4" t="s">
        <v>5866</v>
      </c>
    </row>
    <row r="5258" spans="1:1" x14ac:dyDescent="0.25">
      <c r="A5258" s="4" t="s">
        <v>5867</v>
      </c>
    </row>
    <row r="5259" spans="1:1" x14ac:dyDescent="0.25">
      <c r="A5259" s="4" t="s">
        <v>5868</v>
      </c>
    </row>
    <row r="5260" spans="1:1" x14ac:dyDescent="0.25">
      <c r="A5260" s="4" t="s">
        <v>5869</v>
      </c>
    </row>
    <row r="5261" spans="1:1" x14ac:dyDescent="0.25">
      <c r="A5261" s="4" t="s">
        <v>5870</v>
      </c>
    </row>
    <row r="5262" spans="1:1" x14ac:dyDescent="0.25">
      <c r="A5262" s="4" t="s">
        <v>5871</v>
      </c>
    </row>
    <row r="5263" spans="1:1" x14ac:dyDescent="0.25">
      <c r="A5263" s="4" t="s">
        <v>5872</v>
      </c>
    </row>
    <row r="5264" spans="1:1" x14ac:dyDescent="0.25">
      <c r="A5264" s="4" t="s">
        <v>5873</v>
      </c>
    </row>
    <row r="5265" spans="1:1" x14ac:dyDescent="0.25">
      <c r="A5265" s="4" t="s">
        <v>5874</v>
      </c>
    </row>
    <row r="5266" spans="1:1" x14ac:dyDescent="0.25">
      <c r="A5266" s="4" t="s">
        <v>5875</v>
      </c>
    </row>
    <row r="5267" spans="1:1" x14ac:dyDescent="0.25">
      <c r="A5267" s="4" t="s">
        <v>5876</v>
      </c>
    </row>
    <row r="5268" spans="1:1" x14ac:dyDescent="0.25">
      <c r="A5268" s="4" t="s">
        <v>5877</v>
      </c>
    </row>
    <row r="5269" spans="1:1" x14ac:dyDescent="0.25">
      <c r="A5269" s="4" t="s">
        <v>5878</v>
      </c>
    </row>
    <row r="5270" spans="1:1" x14ac:dyDescent="0.25">
      <c r="A5270" s="4" t="s">
        <v>5879</v>
      </c>
    </row>
    <row r="5271" spans="1:1" x14ac:dyDescent="0.25">
      <c r="A5271" s="4" t="s">
        <v>5880</v>
      </c>
    </row>
    <row r="5272" spans="1:1" x14ac:dyDescent="0.25">
      <c r="A5272" s="4" t="s">
        <v>5881</v>
      </c>
    </row>
    <row r="5273" spans="1:1" x14ac:dyDescent="0.25">
      <c r="A5273" s="4" t="s">
        <v>5882</v>
      </c>
    </row>
    <row r="5274" spans="1:1" x14ac:dyDescent="0.25">
      <c r="A5274" s="4" t="s">
        <v>5883</v>
      </c>
    </row>
    <row r="5275" spans="1:1" x14ac:dyDescent="0.25">
      <c r="A5275" s="4" t="s">
        <v>5884</v>
      </c>
    </row>
    <row r="5276" spans="1:1" x14ac:dyDescent="0.25">
      <c r="A5276" s="4" t="s">
        <v>5885</v>
      </c>
    </row>
    <row r="5277" spans="1:1" x14ac:dyDescent="0.25">
      <c r="A5277" s="4" t="s">
        <v>5886</v>
      </c>
    </row>
    <row r="5278" spans="1:1" x14ac:dyDescent="0.25">
      <c r="A5278" s="4" t="s">
        <v>5887</v>
      </c>
    </row>
    <row r="5279" spans="1:1" x14ac:dyDescent="0.25">
      <c r="A5279" s="4" t="s">
        <v>5888</v>
      </c>
    </row>
    <row r="5280" spans="1:1" x14ac:dyDescent="0.25">
      <c r="A5280" s="4" t="s">
        <v>5889</v>
      </c>
    </row>
    <row r="5281" spans="1:1" x14ac:dyDescent="0.25">
      <c r="A5281" s="4" t="s">
        <v>5890</v>
      </c>
    </row>
    <row r="5282" spans="1:1" x14ac:dyDescent="0.25">
      <c r="A5282" s="4" t="s">
        <v>5891</v>
      </c>
    </row>
  </sheetData>
  <autoFilter ref="A1:E5282" xr:uid="{00000000-0009-0000-0000-000004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2"/>
  <dimension ref="A1:E641"/>
  <sheetViews>
    <sheetView workbookViewId="0">
      <selection activeCell="P13" sqref="P13"/>
    </sheetView>
  </sheetViews>
  <sheetFormatPr defaultRowHeight="15" x14ac:dyDescent="0.25"/>
  <cols>
    <col min="3" max="3" width="93.85546875" customWidth="1"/>
  </cols>
  <sheetData>
    <row r="1" spans="1:5" x14ac:dyDescent="0.25">
      <c r="A1" t="s">
        <v>4</v>
      </c>
      <c r="B1" t="s">
        <v>49</v>
      </c>
      <c r="C1" t="s">
        <v>90</v>
      </c>
      <c r="D1" t="s">
        <v>666</v>
      </c>
      <c r="E1" t="s">
        <v>668</v>
      </c>
    </row>
    <row r="2" spans="1:5" x14ac:dyDescent="0.25">
      <c r="A2" t="s">
        <v>5</v>
      </c>
      <c r="B2" t="s">
        <v>6</v>
      </c>
      <c r="C2" t="s">
        <v>91</v>
      </c>
      <c r="D2" t="s">
        <v>667</v>
      </c>
      <c r="E2" t="s">
        <v>669</v>
      </c>
    </row>
    <row r="3" spans="1:5" x14ac:dyDescent="0.25">
      <c r="B3" t="s">
        <v>31</v>
      </c>
      <c r="C3" t="s">
        <v>92</v>
      </c>
      <c r="E3" t="s">
        <v>670</v>
      </c>
    </row>
    <row r="4" spans="1:5" x14ac:dyDescent="0.25">
      <c r="B4" t="s">
        <v>82</v>
      </c>
      <c r="C4" t="s">
        <v>93</v>
      </c>
    </row>
    <row r="5" spans="1:5" x14ac:dyDescent="0.25">
      <c r="B5" t="s">
        <v>65</v>
      </c>
      <c r="C5" t="s">
        <v>94</v>
      </c>
    </row>
    <row r="6" spans="1:5" x14ac:dyDescent="0.25">
      <c r="B6" t="s">
        <v>66</v>
      </c>
      <c r="C6" t="s">
        <v>95</v>
      </c>
    </row>
    <row r="7" spans="1:5" x14ac:dyDescent="0.25">
      <c r="B7" t="s">
        <v>67</v>
      </c>
      <c r="C7" t="s">
        <v>96</v>
      </c>
    </row>
    <row r="8" spans="1:5" x14ac:dyDescent="0.25">
      <c r="B8" t="s">
        <v>83</v>
      </c>
      <c r="C8" t="s">
        <v>97</v>
      </c>
    </row>
    <row r="9" spans="1:5" x14ac:dyDescent="0.25">
      <c r="B9" t="s">
        <v>32</v>
      </c>
      <c r="C9" t="s">
        <v>98</v>
      </c>
    </row>
    <row r="10" spans="1:5" x14ac:dyDescent="0.25">
      <c r="B10" t="s">
        <v>68</v>
      </c>
      <c r="C10" t="s">
        <v>99</v>
      </c>
    </row>
    <row r="11" spans="1:5" x14ac:dyDescent="0.25">
      <c r="B11" t="s">
        <v>69</v>
      </c>
      <c r="C11" t="s">
        <v>100</v>
      </c>
    </row>
    <row r="12" spans="1:5" x14ac:dyDescent="0.25">
      <c r="B12" t="s">
        <v>33</v>
      </c>
      <c r="C12" t="s">
        <v>101</v>
      </c>
    </row>
    <row r="13" spans="1:5" x14ac:dyDescent="0.25">
      <c r="B13" t="s">
        <v>84</v>
      </c>
      <c r="C13" t="s">
        <v>102</v>
      </c>
    </row>
    <row r="14" spans="1:5" x14ac:dyDescent="0.25">
      <c r="B14" t="s">
        <v>8618</v>
      </c>
      <c r="C14" t="s">
        <v>103</v>
      </c>
    </row>
    <row r="15" spans="1:5" x14ac:dyDescent="0.25">
      <c r="B15" t="s">
        <v>7</v>
      </c>
      <c r="C15" t="s">
        <v>104</v>
      </c>
    </row>
    <row r="16" spans="1:5" x14ac:dyDescent="0.25">
      <c r="B16" t="s">
        <v>8</v>
      </c>
      <c r="C16" t="s">
        <v>105</v>
      </c>
    </row>
    <row r="17" spans="2:3" x14ac:dyDescent="0.25">
      <c r="B17" t="s">
        <v>8620</v>
      </c>
      <c r="C17" t="s">
        <v>106</v>
      </c>
    </row>
    <row r="18" spans="2:3" x14ac:dyDescent="0.25">
      <c r="B18" t="s">
        <v>70</v>
      </c>
      <c r="C18" t="s">
        <v>107</v>
      </c>
    </row>
    <row r="19" spans="2:3" x14ac:dyDescent="0.25">
      <c r="B19" t="s">
        <v>50</v>
      </c>
      <c r="C19" t="s">
        <v>108</v>
      </c>
    </row>
    <row r="20" spans="2:3" x14ac:dyDescent="0.25">
      <c r="B20" t="s">
        <v>42</v>
      </c>
      <c r="C20" t="s">
        <v>109</v>
      </c>
    </row>
    <row r="21" spans="2:3" x14ac:dyDescent="0.25">
      <c r="B21" t="s">
        <v>34</v>
      </c>
      <c r="C21" t="s">
        <v>110</v>
      </c>
    </row>
    <row r="22" spans="2:3" x14ac:dyDescent="0.25">
      <c r="B22" t="s">
        <v>71</v>
      </c>
      <c r="C22" t="s">
        <v>111</v>
      </c>
    </row>
    <row r="23" spans="2:3" x14ac:dyDescent="0.25">
      <c r="B23" t="s">
        <v>9</v>
      </c>
      <c r="C23" t="s">
        <v>112</v>
      </c>
    </row>
    <row r="24" spans="2:3" x14ac:dyDescent="0.25">
      <c r="B24" t="s">
        <v>43</v>
      </c>
      <c r="C24" t="s">
        <v>113</v>
      </c>
    </row>
    <row r="25" spans="2:3" x14ac:dyDescent="0.25">
      <c r="B25" t="s">
        <v>51</v>
      </c>
      <c r="C25" t="s">
        <v>114</v>
      </c>
    </row>
    <row r="26" spans="2:3" x14ac:dyDescent="0.25">
      <c r="B26" t="s">
        <v>17</v>
      </c>
      <c r="C26" t="s">
        <v>115</v>
      </c>
    </row>
    <row r="27" spans="2:3" x14ac:dyDescent="0.25">
      <c r="B27" t="s">
        <v>72</v>
      </c>
      <c r="C27" t="s">
        <v>116</v>
      </c>
    </row>
    <row r="28" spans="2:3" x14ac:dyDescent="0.25">
      <c r="B28" t="s">
        <v>85</v>
      </c>
      <c r="C28" t="s">
        <v>117</v>
      </c>
    </row>
    <row r="29" spans="2:3" x14ac:dyDescent="0.25">
      <c r="B29" t="s">
        <v>52</v>
      </c>
      <c r="C29" t="s">
        <v>118</v>
      </c>
    </row>
    <row r="30" spans="2:3" x14ac:dyDescent="0.25">
      <c r="B30" t="s">
        <v>59</v>
      </c>
      <c r="C30" t="s">
        <v>119</v>
      </c>
    </row>
    <row r="31" spans="2:3" x14ac:dyDescent="0.25">
      <c r="B31" t="s">
        <v>73</v>
      </c>
      <c r="C31" t="s">
        <v>120</v>
      </c>
    </row>
    <row r="32" spans="2:3" x14ac:dyDescent="0.25">
      <c r="B32" t="s">
        <v>35</v>
      </c>
      <c r="C32" t="s">
        <v>690</v>
      </c>
    </row>
    <row r="33" spans="2:3" x14ac:dyDescent="0.25">
      <c r="B33" t="s">
        <v>74</v>
      </c>
      <c r="C33" t="s">
        <v>691</v>
      </c>
    </row>
    <row r="34" spans="2:3" x14ac:dyDescent="0.25">
      <c r="B34" t="s">
        <v>8617</v>
      </c>
      <c r="C34" t="s">
        <v>692</v>
      </c>
    </row>
    <row r="35" spans="2:3" x14ac:dyDescent="0.25">
      <c r="B35" t="s">
        <v>10</v>
      </c>
      <c r="C35" t="s">
        <v>693</v>
      </c>
    </row>
    <row r="36" spans="2:3" x14ac:dyDescent="0.25">
      <c r="B36" t="s">
        <v>3</v>
      </c>
      <c r="C36" t="s">
        <v>694</v>
      </c>
    </row>
    <row r="37" spans="2:3" x14ac:dyDescent="0.25">
      <c r="B37" t="s">
        <v>36</v>
      </c>
      <c r="C37" t="s">
        <v>121</v>
      </c>
    </row>
    <row r="38" spans="2:3" x14ac:dyDescent="0.25">
      <c r="B38" t="s">
        <v>37</v>
      </c>
      <c r="C38" t="s">
        <v>122</v>
      </c>
    </row>
    <row r="39" spans="2:3" x14ac:dyDescent="0.25">
      <c r="B39" t="s">
        <v>18</v>
      </c>
      <c r="C39" t="s">
        <v>123</v>
      </c>
    </row>
    <row r="40" spans="2:3" x14ac:dyDescent="0.25">
      <c r="B40" t="s">
        <v>38</v>
      </c>
      <c r="C40" t="s">
        <v>124</v>
      </c>
    </row>
    <row r="41" spans="2:3" x14ac:dyDescent="0.25">
      <c r="B41" t="s">
        <v>53</v>
      </c>
      <c r="C41" t="s">
        <v>125</v>
      </c>
    </row>
    <row r="42" spans="2:3" x14ac:dyDescent="0.25">
      <c r="B42" t="s">
        <v>54</v>
      </c>
      <c r="C42" t="s">
        <v>126</v>
      </c>
    </row>
    <row r="43" spans="2:3" x14ac:dyDescent="0.25">
      <c r="B43" t="s">
        <v>19</v>
      </c>
      <c r="C43" t="s">
        <v>127</v>
      </c>
    </row>
    <row r="44" spans="2:3" x14ac:dyDescent="0.25">
      <c r="B44" t="s">
        <v>75</v>
      </c>
      <c r="C44" t="s">
        <v>128</v>
      </c>
    </row>
    <row r="45" spans="2:3" x14ac:dyDescent="0.25">
      <c r="B45" t="s">
        <v>20</v>
      </c>
      <c r="C45" t="s">
        <v>129</v>
      </c>
    </row>
    <row r="46" spans="2:3" x14ac:dyDescent="0.25">
      <c r="B46" t="s">
        <v>21</v>
      </c>
      <c r="C46" t="s">
        <v>130</v>
      </c>
    </row>
    <row r="47" spans="2:3" x14ac:dyDescent="0.25">
      <c r="B47" t="s">
        <v>11</v>
      </c>
      <c r="C47" t="s">
        <v>131</v>
      </c>
    </row>
    <row r="48" spans="2:3" x14ac:dyDescent="0.25">
      <c r="B48" t="s">
        <v>39</v>
      </c>
      <c r="C48" t="s">
        <v>695</v>
      </c>
    </row>
    <row r="49" spans="2:3" x14ac:dyDescent="0.25">
      <c r="B49" t="s">
        <v>86</v>
      </c>
      <c r="C49" t="s">
        <v>696</v>
      </c>
    </row>
    <row r="50" spans="2:3" x14ac:dyDescent="0.25">
      <c r="B50" t="s">
        <v>55</v>
      </c>
      <c r="C50" t="s">
        <v>697</v>
      </c>
    </row>
    <row r="51" spans="2:3" x14ac:dyDescent="0.25">
      <c r="B51" t="s">
        <v>22</v>
      </c>
      <c r="C51" t="s">
        <v>132</v>
      </c>
    </row>
    <row r="52" spans="2:3" x14ac:dyDescent="0.25">
      <c r="B52" t="s">
        <v>12</v>
      </c>
      <c r="C52" t="s">
        <v>133</v>
      </c>
    </row>
    <row r="53" spans="2:3" x14ac:dyDescent="0.25">
      <c r="B53" t="s">
        <v>44</v>
      </c>
      <c r="C53" t="s">
        <v>134</v>
      </c>
    </row>
    <row r="54" spans="2:3" x14ac:dyDescent="0.25">
      <c r="B54" t="s">
        <v>45</v>
      </c>
      <c r="C54" t="s">
        <v>698</v>
      </c>
    </row>
    <row r="55" spans="2:3" x14ac:dyDescent="0.25">
      <c r="B55" t="s">
        <v>87</v>
      </c>
      <c r="C55" t="s">
        <v>699</v>
      </c>
    </row>
    <row r="56" spans="2:3" x14ac:dyDescent="0.25">
      <c r="B56" t="s">
        <v>40</v>
      </c>
      <c r="C56" t="s">
        <v>8645</v>
      </c>
    </row>
    <row r="57" spans="2:3" x14ac:dyDescent="0.25">
      <c r="B57" t="s">
        <v>41</v>
      </c>
      <c r="C57" t="s">
        <v>135</v>
      </c>
    </row>
    <row r="58" spans="2:3" x14ac:dyDescent="0.25">
      <c r="B58" t="s">
        <v>88</v>
      </c>
      <c r="C58" t="s">
        <v>136</v>
      </c>
    </row>
    <row r="59" spans="2:3" x14ac:dyDescent="0.25">
      <c r="B59" t="s">
        <v>23</v>
      </c>
      <c r="C59" t="s">
        <v>137</v>
      </c>
    </row>
    <row r="60" spans="2:3" x14ac:dyDescent="0.25">
      <c r="B60" t="s">
        <v>24</v>
      </c>
      <c r="C60" t="s">
        <v>138</v>
      </c>
    </row>
    <row r="61" spans="2:3" x14ac:dyDescent="0.25">
      <c r="B61" t="s">
        <v>13</v>
      </c>
      <c r="C61" t="s">
        <v>139</v>
      </c>
    </row>
    <row r="62" spans="2:3" x14ac:dyDescent="0.25">
      <c r="B62" t="s">
        <v>46</v>
      </c>
      <c r="C62" t="s">
        <v>140</v>
      </c>
    </row>
    <row r="63" spans="2:3" x14ac:dyDescent="0.25">
      <c r="B63" t="s">
        <v>25</v>
      </c>
      <c r="C63" t="s">
        <v>141</v>
      </c>
    </row>
    <row r="64" spans="2:3" x14ac:dyDescent="0.25">
      <c r="B64" t="s">
        <v>56</v>
      </c>
      <c r="C64" t="s">
        <v>8646</v>
      </c>
    </row>
    <row r="65" spans="2:3" x14ac:dyDescent="0.25">
      <c r="B65" t="s">
        <v>57</v>
      </c>
      <c r="C65" t="s">
        <v>142</v>
      </c>
    </row>
    <row r="66" spans="2:3" x14ac:dyDescent="0.25">
      <c r="B66" t="s">
        <v>89</v>
      </c>
      <c r="C66" t="s">
        <v>143</v>
      </c>
    </row>
    <row r="67" spans="2:3" x14ac:dyDescent="0.25">
      <c r="B67" t="s">
        <v>76</v>
      </c>
      <c r="C67" t="s">
        <v>144</v>
      </c>
    </row>
    <row r="68" spans="2:3" x14ac:dyDescent="0.25">
      <c r="B68" t="s">
        <v>26</v>
      </c>
      <c r="C68" t="s">
        <v>145</v>
      </c>
    </row>
    <row r="69" spans="2:3" x14ac:dyDescent="0.25">
      <c r="B69" t="s">
        <v>27</v>
      </c>
      <c r="C69" t="s">
        <v>146</v>
      </c>
    </row>
    <row r="70" spans="2:3" x14ac:dyDescent="0.25">
      <c r="B70" t="s">
        <v>14</v>
      </c>
      <c r="C70" t="s">
        <v>147</v>
      </c>
    </row>
    <row r="71" spans="2:3" x14ac:dyDescent="0.25">
      <c r="B71" t="s">
        <v>60</v>
      </c>
      <c r="C71" t="s">
        <v>148</v>
      </c>
    </row>
    <row r="72" spans="2:3" x14ac:dyDescent="0.25">
      <c r="B72" t="s">
        <v>77</v>
      </c>
      <c r="C72" t="s">
        <v>149</v>
      </c>
    </row>
    <row r="73" spans="2:3" x14ac:dyDescent="0.25">
      <c r="B73" t="s">
        <v>47</v>
      </c>
      <c r="C73" t="s">
        <v>150</v>
      </c>
    </row>
    <row r="74" spans="2:3" x14ac:dyDescent="0.25">
      <c r="B74" t="s">
        <v>78</v>
      </c>
      <c r="C74" t="s">
        <v>151</v>
      </c>
    </row>
    <row r="75" spans="2:3" x14ac:dyDescent="0.25">
      <c r="B75" t="s">
        <v>79</v>
      </c>
      <c r="C75" t="s">
        <v>152</v>
      </c>
    </row>
    <row r="76" spans="2:3" x14ac:dyDescent="0.25">
      <c r="B76" t="s">
        <v>58</v>
      </c>
      <c r="C76" t="s">
        <v>153</v>
      </c>
    </row>
    <row r="77" spans="2:3" x14ac:dyDescent="0.25">
      <c r="B77" t="s">
        <v>80</v>
      </c>
      <c r="C77" t="s">
        <v>154</v>
      </c>
    </row>
    <row r="78" spans="2:3" x14ac:dyDescent="0.25">
      <c r="B78" t="s">
        <v>61</v>
      </c>
      <c r="C78" t="s">
        <v>155</v>
      </c>
    </row>
    <row r="79" spans="2:3" x14ac:dyDescent="0.25">
      <c r="B79" t="s">
        <v>28</v>
      </c>
      <c r="C79" t="s">
        <v>156</v>
      </c>
    </row>
    <row r="80" spans="2:3" x14ac:dyDescent="0.25">
      <c r="B80" t="s">
        <v>29</v>
      </c>
      <c r="C80" t="s">
        <v>157</v>
      </c>
    </row>
    <row r="81" spans="2:3" x14ac:dyDescent="0.25">
      <c r="B81" t="s">
        <v>15</v>
      </c>
      <c r="C81" t="s">
        <v>158</v>
      </c>
    </row>
    <row r="82" spans="2:3" x14ac:dyDescent="0.25">
      <c r="B82" t="s">
        <v>62</v>
      </c>
      <c r="C82" t="s">
        <v>159</v>
      </c>
    </row>
    <row r="83" spans="2:3" x14ac:dyDescent="0.25">
      <c r="B83" t="s">
        <v>8619</v>
      </c>
      <c r="C83" t="s">
        <v>160</v>
      </c>
    </row>
    <row r="84" spans="2:3" x14ac:dyDescent="0.25">
      <c r="B84" t="s">
        <v>63</v>
      </c>
      <c r="C84" t="s">
        <v>161</v>
      </c>
    </row>
    <row r="85" spans="2:3" x14ac:dyDescent="0.25">
      <c r="B85" t="s">
        <v>48</v>
      </c>
      <c r="C85" t="s">
        <v>162</v>
      </c>
    </row>
    <row r="86" spans="2:3" x14ac:dyDescent="0.25">
      <c r="B86" t="s">
        <v>30</v>
      </c>
      <c r="C86" t="s">
        <v>163</v>
      </c>
    </row>
    <row r="87" spans="2:3" x14ac:dyDescent="0.25">
      <c r="B87" t="s">
        <v>16</v>
      </c>
      <c r="C87" t="s">
        <v>164</v>
      </c>
    </row>
    <row r="88" spans="2:3" x14ac:dyDescent="0.25">
      <c r="B88" t="s">
        <v>64</v>
      </c>
      <c r="C88" t="s">
        <v>165</v>
      </c>
    </row>
    <row r="89" spans="2:3" x14ac:dyDescent="0.25">
      <c r="B89" t="s">
        <v>81</v>
      </c>
      <c r="C89" t="s">
        <v>166</v>
      </c>
    </row>
    <row r="90" spans="2:3" x14ac:dyDescent="0.25">
      <c r="C90" t="s">
        <v>167</v>
      </c>
    </row>
    <row r="91" spans="2:3" x14ac:dyDescent="0.25">
      <c r="C91" t="s">
        <v>168</v>
      </c>
    </row>
    <row r="92" spans="2:3" x14ac:dyDescent="0.25">
      <c r="C92" t="s">
        <v>169</v>
      </c>
    </row>
    <row r="93" spans="2:3" x14ac:dyDescent="0.25">
      <c r="C93" t="s">
        <v>170</v>
      </c>
    </row>
    <row r="94" spans="2:3" x14ac:dyDescent="0.25">
      <c r="C94" t="s">
        <v>171</v>
      </c>
    </row>
    <row r="95" spans="2:3" x14ac:dyDescent="0.25">
      <c r="C95" t="s">
        <v>172</v>
      </c>
    </row>
    <row r="96" spans="2:3" x14ac:dyDescent="0.25">
      <c r="C96" t="s">
        <v>173</v>
      </c>
    </row>
    <row r="97" spans="3:3" x14ac:dyDescent="0.25">
      <c r="C97" t="s">
        <v>174</v>
      </c>
    </row>
    <row r="98" spans="3:3" x14ac:dyDescent="0.25">
      <c r="C98" t="s">
        <v>175</v>
      </c>
    </row>
    <row r="99" spans="3:3" x14ac:dyDescent="0.25">
      <c r="C99" t="s">
        <v>8647</v>
      </c>
    </row>
    <row r="100" spans="3:3" x14ac:dyDescent="0.25">
      <c r="C100" t="s">
        <v>8648</v>
      </c>
    </row>
    <row r="101" spans="3:3" x14ac:dyDescent="0.25">
      <c r="C101" t="s">
        <v>176</v>
      </c>
    </row>
    <row r="102" spans="3:3" x14ac:dyDescent="0.25">
      <c r="C102" t="s">
        <v>177</v>
      </c>
    </row>
    <row r="103" spans="3:3" x14ac:dyDescent="0.25">
      <c r="C103" t="s">
        <v>178</v>
      </c>
    </row>
    <row r="104" spans="3:3" x14ac:dyDescent="0.25">
      <c r="C104" t="s">
        <v>179</v>
      </c>
    </row>
    <row r="105" spans="3:3" x14ac:dyDescent="0.25">
      <c r="C105" t="s">
        <v>180</v>
      </c>
    </row>
    <row r="106" spans="3:3" x14ac:dyDescent="0.25">
      <c r="C106" t="s">
        <v>181</v>
      </c>
    </row>
    <row r="107" spans="3:3" x14ac:dyDescent="0.25">
      <c r="C107" t="s">
        <v>182</v>
      </c>
    </row>
    <row r="108" spans="3:3" x14ac:dyDescent="0.25">
      <c r="C108" t="s">
        <v>183</v>
      </c>
    </row>
    <row r="109" spans="3:3" x14ac:dyDescent="0.25">
      <c r="C109" t="s">
        <v>184</v>
      </c>
    </row>
    <row r="110" spans="3:3" x14ac:dyDescent="0.25">
      <c r="C110" t="s">
        <v>185</v>
      </c>
    </row>
    <row r="111" spans="3:3" x14ac:dyDescent="0.25">
      <c r="C111" t="s">
        <v>186</v>
      </c>
    </row>
    <row r="112" spans="3:3" x14ac:dyDescent="0.25">
      <c r="C112" t="s">
        <v>187</v>
      </c>
    </row>
    <row r="113" spans="3:3" x14ac:dyDescent="0.25">
      <c r="C113" t="s">
        <v>188</v>
      </c>
    </row>
    <row r="114" spans="3:3" x14ac:dyDescent="0.25">
      <c r="C114" t="s">
        <v>189</v>
      </c>
    </row>
    <row r="115" spans="3:3" x14ac:dyDescent="0.25">
      <c r="C115" t="s">
        <v>190</v>
      </c>
    </row>
    <row r="116" spans="3:3" x14ac:dyDescent="0.25">
      <c r="C116" t="s">
        <v>191</v>
      </c>
    </row>
    <row r="117" spans="3:3" x14ac:dyDescent="0.25">
      <c r="C117" t="s">
        <v>192</v>
      </c>
    </row>
    <row r="118" spans="3:3" x14ac:dyDescent="0.25">
      <c r="C118" t="s">
        <v>193</v>
      </c>
    </row>
    <row r="119" spans="3:3" x14ac:dyDescent="0.25">
      <c r="C119" t="s">
        <v>194</v>
      </c>
    </row>
    <row r="120" spans="3:3" x14ac:dyDescent="0.25">
      <c r="C120" t="s">
        <v>195</v>
      </c>
    </row>
    <row r="121" spans="3:3" x14ac:dyDescent="0.25">
      <c r="C121" t="s">
        <v>196</v>
      </c>
    </row>
    <row r="122" spans="3:3" x14ac:dyDescent="0.25">
      <c r="C122" t="s">
        <v>197</v>
      </c>
    </row>
    <row r="123" spans="3:3" x14ac:dyDescent="0.25">
      <c r="C123" t="s">
        <v>198</v>
      </c>
    </row>
    <row r="124" spans="3:3" x14ac:dyDescent="0.25">
      <c r="C124" t="s">
        <v>199</v>
      </c>
    </row>
    <row r="125" spans="3:3" x14ac:dyDescent="0.25">
      <c r="C125" t="s">
        <v>702</v>
      </c>
    </row>
    <row r="126" spans="3:3" x14ac:dyDescent="0.25">
      <c r="C126" t="s">
        <v>200</v>
      </c>
    </row>
    <row r="127" spans="3:3" x14ac:dyDescent="0.25">
      <c r="C127" t="s">
        <v>201</v>
      </c>
    </row>
    <row r="128" spans="3:3" x14ac:dyDescent="0.25">
      <c r="C128" t="s">
        <v>202</v>
      </c>
    </row>
    <row r="129" spans="3:3" x14ac:dyDescent="0.25">
      <c r="C129" t="s">
        <v>203</v>
      </c>
    </row>
    <row r="130" spans="3:3" x14ac:dyDescent="0.25">
      <c r="C130" t="s">
        <v>204</v>
      </c>
    </row>
    <row r="131" spans="3:3" x14ac:dyDescent="0.25">
      <c r="C131" t="s">
        <v>205</v>
      </c>
    </row>
    <row r="132" spans="3:3" x14ac:dyDescent="0.25">
      <c r="C132" t="s">
        <v>206</v>
      </c>
    </row>
    <row r="133" spans="3:3" x14ac:dyDescent="0.25">
      <c r="C133" t="s">
        <v>207</v>
      </c>
    </row>
    <row r="134" spans="3:3" x14ac:dyDescent="0.25">
      <c r="C134" t="s">
        <v>208</v>
      </c>
    </row>
    <row r="135" spans="3:3" x14ac:dyDescent="0.25">
      <c r="C135" t="s">
        <v>209</v>
      </c>
    </row>
    <row r="136" spans="3:3" x14ac:dyDescent="0.25">
      <c r="C136" t="s">
        <v>210</v>
      </c>
    </row>
    <row r="137" spans="3:3" x14ac:dyDescent="0.25">
      <c r="C137" t="s">
        <v>211</v>
      </c>
    </row>
    <row r="138" spans="3:3" x14ac:dyDescent="0.25">
      <c r="C138" t="s">
        <v>212</v>
      </c>
    </row>
    <row r="139" spans="3:3" x14ac:dyDescent="0.25">
      <c r="C139" t="s">
        <v>213</v>
      </c>
    </row>
    <row r="140" spans="3:3" x14ac:dyDescent="0.25">
      <c r="C140" t="s">
        <v>214</v>
      </c>
    </row>
    <row r="141" spans="3:3" x14ac:dyDescent="0.25">
      <c r="C141" t="s">
        <v>215</v>
      </c>
    </row>
    <row r="142" spans="3:3" x14ac:dyDescent="0.25">
      <c r="C142" t="s">
        <v>216</v>
      </c>
    </row>
    <row r="143" spans="3:3" x14ac:dyDescent="0.25">
      <c r="C143" t="s">
        <v>217</v>
      </c>
    </row>
    <row r="144" spans="3:3" x14ac:dyDescent="0.25">
      <c r="C144" t="s">
        <v>218</v>
      </c>
    </row>
    <row r="145" spans="3:3" x14ac:dyDescent="0.25">
      <c r="C145" t="s">
        <v>219</v>
      </c>
    </row>
    <row r="146" spans="3:3" x14ac:dyDescent="0.25">
      <c r="C146" t="s">
        <v>220</v>
      </c>
    </row>
    <row r="147" spans="3:3" x14ac:dyDescent="0.25">
      <c r="C147" t="s">
        <v>221</v>
      </c>
    </row>
    <row r="148" spans="3:3" x14ac:dyDescent="0.25">
      <c r="C148" t="s">
        <v>222</v>
      </c>
    </row>
    <row r="149" spans="3:3" x14ac:dyDescent="0.25">
      <c r="C149" t="s">
        <v>223</v>
      </c>
    </row>
    <row r="150" spans="3:3" x14ac:dyDescent="0.25">
      <c r="C150" t="s">
        <v>224</v>
      </c>
    </row>
    <row r="151" spans="3:3" x14ac:dyDescent="0.25">
      <c r="C151" t="s">
        <v>225</v>
      </c>
    </row>
    <row r="152" spans="3:3" x14ac:dyDescent="0.25">
      <c r="C152" t="s">
        <v>226</v>
      </c>
    </row>
    <row r="153" spans="3:3" x14ac:dyDescent="0.25">
      <c r="C153" t="s">
        <v>227</v>
      </c>
    </row>
    <row r="154" spans="3:3" x14ac:dyDescent="0.25">
      <c r="C154" t="s">
        <v>8649</v>
      </c>
    </row>
    <row r="155" spans="3:3" x14ac:dyDescent="0.25">
      <c r="C155" t="s">
        <v>228</v>
      </c>
    </row>
    <row r="156" spans="3:3" x14ac:dyDescent="0.25">
      <c r="C156" t="s">
        <v>229</v>
      </c>
    </row>
    <row r="157" spans="3:3" x14ac:dyDescent="0.25">
      <c r="C157" t="s">
        <v>230</v>
      </c>
    </row>
    <row r="158" spans="3:3" x14ac:dyDescent="0.25">
      <c r="C158" t="s">
        <v>231</v>
      </c>
    </row>
    <row r="159" spans="3:3" x14ac:dyDescent="0.25">
      <c r="C159" t="s">
        <v>232</v>
      </c>
    </row>
    <row r="160" spans="3:3" x14ac:dyDescent="0.25">
      <c r="C160" t="s">
        <v>233</v>
      </c>
    </row>
    <row r="161" spans="3:3" x14ac:dyDescent="0.25">
      <c r="C161" t="s">
        <v>234</v>
      </c>
    </row>
    <row r="162" spans="3:3" x14ac:dyDescent="0.25">
      <c r="C162" t="s">
        <v>235</v>
      </c>
    </row>
    <row r="163" spans="3:3" x14ac:dyDescent="0.25">
      <c r="C163" t="s">
        <v>236</v>
      </c>
    </row>
    <row r="164" spans="3:3" x14ac:dyDescent="0.25">
      <c r="C164" t="s">
        <v>237</v>
      </c>
    </row>
    <row r="165" spans="3:3" x14ac:dyDescent="0.25">
      <c r="C165" t="s">
        <v>238</v>
      </c>
    </row>
    <row r="166" spans="3:3" x14ac:dyDescent="0.25">
      <c r="C166" t="s">
        <v>239</v>
      </c>
    </row>
    <row r="167" spans="3:3" x14ac:dyDescent="0.25">
      <c r="C167" t="s">
        <v>240</v>
      </c>
    </row>
    <row r="168" spans="3:3" x14ac:dyDescent="0.25">
      <c r="C168" t="s">
        <v>241</v>
      </c>
    </row>
    <row r="169" spans="3:3" x14ac:dyDescent="0.25">
      <c r="C169" t="s">
        <v>242</v>
      </c>
    </row>
    <row r="170" spans="3:3" x14ac:dyDescent="0.25">
      <c r="C170" t="s">
        <v>243</v>
      </c>
    </row>
    <row r="171" spans="3:3" x14ac:dyDescent="0.25">
      <c r="C171" t="s">
        <v>244</v>
      </c>
    </row>
    <row r="172" spans="3:3" x14ac:dyDescent="0.25">
      <c r="C172" t="s">
        <v>245</v>
      </c>
    </row>
    <row r="173" spans="3:3" x14ac:dyDescent="0.25">
      <c r="C173" t="s">
        <v>246</v>
      </c>
    </row>
    <row r="174" spans="3:3" x14ac:dyDescent="0.25">
      <c r="C174" t="s">
        <v>247</v>
      </c>
    </row>
    <row r="175" spans="3:3" x14ac:dyDescent="0.25">
      <c r="C175" t="s">
        <v>248</v>
      </c>
    </row>
    <row r="176" spans="3:3" x14ac:dyDescent="0.25">
      <c r="C176" t="s">
        <v>249</v>
      </c>
    </row>
    <row r="177" spans="3:3" x14ac:dyDescent="0.25">
      <c r="C177" t="s">
        <v>250</v>
      </c>
    </row>
    <row r="178" spans="3:3" x14ac:dyDescent="0.25">
      <c r="C178" t="s">
        <v>251</v>
      </c>
    </row>
    <row r="179" spans="3:3" x14ac:dyDescent="0.25">
      <c r="C179" t="s">
        <v>252</v>
      </c>
    </row>
    <row r="180" spans="3:3" x14ac:dyDescent="0.25">
      <c r="C180" t="s">
        <v>253</v>
      </c>
    </row>
    <row r="181" spans="3:3" x14ac:dyDescent="0.25">
      <c r="C181" t="s">
        <v>254</v>
      </c>
    </row>
    <row r="182" spans="3:3" x14ac:dyDescent="0.25">
      <c r="C182" t="s">
        <v>255</v>
      </c>
    </row>
    <row r="183" spans="3:3" x14ac:dyDescent="0.25">
      <c r="C183" t="s">
        <v>256</v>
      </c>
    </row>
    <row r="184" spans="3:3" x14ac:dyDescent="0.25">
      <c r="C184" t="s">
        <v>257</v>
      </c>
    </row>
    <row r="185" spans="3:3" x14ac:dyDescent="0.25">
      <c r="C185" t="s">
        <v>258</v>
      </c>
    </row>
    <row r="186" spans="3:3" x14ac:dyDescent="0.25">
      <c r="C186" t="s">
        <v>259</v>
      </c>
    </row>
    <row r="187" spans="3:3" x14ac:dyDescent="0.25">
      <c r="C187" t="s">
        <v>260</v>
      </c>
    </row>
    <row r="188" spans="3:3" x14ac:dyDescent="0.25">
      <c r="C188" t="s">
        <v>261</v>
      </c>
    </row>
    <row r="189" spans="3:3" x14ac:dyDescent="0.25">
      <c r="C189" t="s">
        <v>262</v>
      </c>
    </row>
    <row r="190" spans="3:3" x14ac:dyDescent="0.25">
      <c r="C190" t="s">
        <v>263</v>
      </c>
    </row>
    <row r="191" spans="3:3" x14ac:dyDescent="0.25">
      <c r="C191" t="s">
        <v>264</v>
      </c>
    </row>
    <row r="192" spans="3:3" x14ac:dyDescent="0.25">
      <c r="C192" t="s">
        <v>703</v>
      </c>
    </row>
    <row r="193" spans="3:3" x14ac:dyDescent="0.25">
      <c r="C193" t="s">
        <v>265</v>
      </c>
    </row>
    <row r="194" spans="3:3" x14ac:dyDescent="0.25">
      <c r="C194" t="s">
        <v>266</v>
      </c>
    </row>
    <row r="195" spans="3:3" x14ac:dyDescent="0.25">
      <c r="C195" t="s">
        <v>267</v>
      </c>
    </row>
    <row r="196" spans="3:3" x14ac:dyDescent="0.25">
      <c r="C196" t="s">
        <v>268</v>
      </c>
    </row>
    <row r="197" spans="3:3" x14ac:dyDescent="0.25">
      <c r="C197" t="s">
        <v>269</v>
      </c>
    </row>
    <row r="198" spans="3:3" x14ac:dyDescent="0.25">
      <c r="C198" t="s">
        <v>270</v>
      </c>
    </row>
    <row r="199" spans="3:3" x14ac:dyDescent="0.25">
      <c r="C199" t="s">
        <v>271</v>
      </c>
    </row>
    <row r="200" spans="3:3" x14ac:dyDescent="0.25">
      <c r="C200" t="s">
        <v>272</v>
      </c>
    </row>
    <row r="201" spans="3:3" x14ac:dyDescent="0.25">
      <c r="C201" t="s">
        <v>273</v>
      </c>
    </row>
    <row r="202" spans="3:3" x14ac:dyDescent="0.25">
      <c r="C202" t="s">
        <v>704</v>
      </c>
    </row>
    <row r="203" spans="3:3" x14ac:dyDescent="0.25">
      <c r="C203" t="s">
        <v>274</v>
      </c>
    </row>
    <row r="204" spans="3:3" x14ac:dyDescent="0.25">
      <c r="C204" t="s">
        <v>275</v>
      </c>
    </row>
    <row r="205" spans="3:3" x14ac:dyDescent="0.25">
      <c r="C205" t="s">
        <v>276</v>
      </c>
    </row>
    <row r="206" spans="3:3" x14ac:dyDescent="0.25">
      <c r="C206" t="s">
        <v>277</v>
      </c>
    </row>
    <row r="207" spans="3:3" x14ac:dyDescent="0.25">
      <c r="C207" t="s">
        <v>278</v>
      </c>
    </row>
    <row r="208" spans="3:3" x14ac:dyDescent="0.25">
      <c r="C208" t="s">
        <v>279</v>
      </c>
    </row>
    <row r="209" spans="3:3" x14ac:dyDescent="0.25">
      <c r="C209" t="s">
        <v>280</v>
      </c>
    </row>
    <row r="210" spans="3:3" x14ac:dyDescent="0.25">
      <c r="C210" t="s">
        <v>281</v>
      </c>
    </row>
    <row r="211" spans="3:3" x14ac:dyDescent="0.25">
      <c r="C211" t="s">
        <v>282</v>
      </c>
    </row>
    <row r="212" spans="3:3" x14ac:dyDescent="0.25">
      <c r="C212" t="s">
        <v>283</v>
      </c>
    </row>
    <row r="213" spans="3:3" x14ac:dyDescent="0.25">
      <c r="C213" t="s">
        <v>284</v>
      </c>
    </row>
    <row r="214" spans="3:3" x14ac:dyDescent="0.25">
      <c r="C214" t="s">
        <v>285</v>
      </c>
    </row>
    <row r="215" spans="3:3" x14ac:dyDescent="0.25">
      <c r="C215" t="s">
        <v>286</v>
      </c>
    </row>
    <row r="216" spans="3:3" x14ac:dyDescent="0.25">
      <c r="C216" t="s">
        <v>287</v>
      </c>
    </row>
    <row r="217" spans="3:3" x14ac:dyDescent="0.25">
      <c r="C217" t="s">
        <v>288</v>
      </c>
    </row>
    <row r="218" spans="3:3" x14ac:dyDescent="0.25">
      <c r="C218" t="s">
        <v>289</v>
      </c>
    </row>
    <row r="219" spans="3:3" x14ac:dyDescent="0.25">
      <c r="C219" t="s">
        <v>290</v>
      </c>
    </row>
    <row r="220" spans="3:3" x14ac:dyDescent="0.25">
      <c r="C220" t="s">
        <v>291</v>
      </c>
    </row>
    <row r="221" spans="3:3" x14ac:dyDescent="0.25">
      <c r="C221" t="s">
        <v>292</v>
      </c>
    </row>
    <row r="222" spans="3:3" x14ac:dyDescent="0.25">
      <c r="C222" t="s">
        <v>293</v>
      </c>
    </row>
    <row r="223" spans="3:3" x14ac:dyDescent="0.25">
      <c r="C223" t="s">
        <v>294</v>
      </c>
    </row>
    <row r="224" spans="3:3" x14ac:dyDescent="0.25">
      <c r="C224" t="s">
        <v>295</v>
      </c>
    </row>
    <row r="225" spans="3:3" x14ac:dyDescent="0.25">
      <c r="C225" t="s">
        <v>296</v>
      </c>
    </row>
    <row r="226" spans="3:3" x14ac:dyDescent="0.25">
      <c r="C226" t="s">
        <v>297</v>
      </c>
    </row>
    <row r="227" spans="3:3" x14ac:dyDescent="0.25">
      <c r="C227" t="s">
        <v>298</v>
      </c>
    </row>
    <row r="228" spans="3:3" x14ac:dyDescent="0.25">
      <c r="C228" t="s">
        <v>299</v>
      </c>
    </row>
    <row r="229" spans="3:3" x14ac:dyDescent="0.25">
      <c r="C229" t="s">
        <v>300</v>
      </c>
    </row>
    <row r="230" spans="3:3" x14ac:dyDescent="0.25">
      <c r="C230" t="s">
        <v>301</v>
      </c>
    </row>
    <row r="231" spans="3:3" x14ac:dyDescent="0.25">
      <c r="C231" t="s">
        <v>302</v>
      </c>
    </row>
    <row r="232" spans="3:3" x14ac:dyDescent="0.25">
      <c r="C232" t="s">
        <v>303</v>
      </c>
    </row>
    <row r="233" spans="3:3" x14ac:dyDescent="0.25">
      <c r="C233" t="s">
        <v>304</v>
      </c>
    </row>
    <row r="234" spans="3:3" x14ac:dyDescent="0.25">
      <c r="C234" t="s">
        <v>305</v>
      </c>
    </row>
    <row r="235" spans="3:3" x14ac:dyDescent="0.25">
      <c r="C235" t="s">
        <v>306</v>
      </c>
    </row>
    <row r="236" spans="3:3" x14ac:dyDescent="0.25">
      <c r="C236" t="s">
        <v>307</v>
      </c>
    </row>
    <row r="237" spans="3:3" x14ac:dyDescent="0.25">
      <c r="C237" t="s">
        <v>308</v>
      </c>
    </row>
    <row r="238" spans="3:3" x14ac:dyDescent="0.25">
      <c r="C238" t="s">
        <v>309</v>
      </c>
    </row>
    <row r="239" spans="3:3" x14ac:dyDescent="0.25">
      <c r="C239" t="s">
        <v>310</v>
      </c>
    </row>
    <row r="240" spans="3:3" x14ac:dyDescent="0.25">
      <c r="C240" t="s">
        <v>311</v>
      </c>
    </row>
    <row r="241" spans="3:3" x14ac:dyDescent="0.25">
      <c r="C241" t="s">
        <v>312</v>
      </c>
    </row>
    <row r="242" spans="3:3" x14ac:dyDescent="0.25">
      <c r="C242" t="s">
        <v>313</v>
      </c>
    </row>
    <row r="243" spans="3:3" x14ac:dyDescent="0.25">
      <c r="C243" t="s">
        <v>314</v>
      </c>
    </row>
    <row r="244" spans="3:3" x14ac:dyDescent="0.25">
      <c r="C244" t="s">
        <v>315</v>
      </c>
    </row>
    <row r="245" spans="3:3" x14ac:dyDescent="0.25">
      <c r="C245" t="s">
        <v>316</v>
      </c>
    </row>
    <row r="246" spans="3:3" x14ac:dyDescent="0.25">
      <c r="C246" t="s">
        <v>317</v>
      </c>
    </row>
    <row r="247" spans="3:3" x14ac:dyDescent="0.25">
      <c r="C247" t="s">
        <v>705</v>
      </c>
    </row>
    <row r="248" spans="3:3" x14ac:dyDescent="0.25">
      <c r="C248" t="s">
        <v>318</v>
      </c>
    </row>
    <row r="249" spans="3:3" x14ac:dyDescent="0.25">
      <c r="C249" t="s">
        <v>319</v>
      </c>
    </row>
    <row r="250" spans="3:3" x14ac:dyDescent="0.25">
      <c r="C250" t="s">
        <v>320</v>
      </c>
    </row>
    <row r="251" spans="3:3" x14ac:dyDescent="0.25">
      <c r="C251" t="s">
        <v>321</v>
      </c>
    </row>
    <row r="252" spans="3:3" x14ac:dyDescent="0.25">
      <c r="C252" t="s">
        <v>322</v>
      </c>
    </row>
    <row r="253" spans="3:3" x14ac:dyDescent="0.25">
      <c r="C253" t="s">
        <v>323</v>
      </c>
    </row>
    <row r="254" spans="3:3" x14ac:dyDescent="0.25">
      <c r="C254" t="s">
        <v>324</v>
      </c>
    </row>
    <row r="255" spans="3:3" x14ac:dyDescent="0.25">
      <c r="C255" t="s">
        <v>325</v>
      </c>
    </row>
    <row r="256" spans="3:3" x14ac:dyDescent="0.25">
      <c r="C256" t="s">
        <v>326</v>
      </c>
    </row>
    <row r="257" spans="3:3" x14ac:dyDescent="0.25">
      <c r="C257" t="s">
        <v>706</v>
      </c>
    </row>
    <row r="258" spans="3:3" x14ac:dyDescent="0.25">
      <c r="C258" t="s">
        <v>327</v>
      </c>
    </row>
    <row r="259" spans="3:3" x14ac:dyDescent="0.25">
      <c r="C259" t="s">
        <v>328</v>
      </c>
    </row>
    <row r="260" spans="3:3" x14ac:dyDescent="0.25">
      <c r="C260" t="s">
        <v>329</v>
      </c>
    </row>
    <row r="261" spans="3:3" x14ac:dyDescent="0.25">
      <c r="C261" t="s">
        <v>330</v>
      </c>
    </row>
    <row r="262" spans="3:3" x14ac:dyDescent="0.25">
      <c r="C262" t="s">
        <v>331</v>
      </c>
    </row>
    <row r="263" spans="3:3" x14ac:dyDescent="0.25">
      <c r="C263" t="s">
        <v>332</v>
      </c>
    </row>
    <row r="264" spans="3:3" x14ac:dyDescent="0.25">
      <c r="C264" t="s">
        <v>333</v>
      </c>
    </row>
    <row r="265" spans="3:3" x14ac:dyDescent="0.25">
      <c r="C265" t="s">
        <v>334</v>
      </c>
    </row>
    <row r="266" spans="3:3" x14ac:dyDescent="0.25">
      <c r="C266" t="s">
        <v>335</v>
      </c>
    </row>
    <row r="267" spans="3:3" x14ac:dyDescent="0.25">
      <c r="C267" t="s">
        <v>708</v>
      </c>
    </row>
    <row r="268" spans="3:3" x14ac:dyDescent="0.25">
      <c r="C268" t="s">
        <v>709</v>
      </c>
    </row>
    <row r="269" spans="3:3" x14ac:dyDescent="0.25">
      <c r="C269" t="s">
        <v>8650</v>
      </c>
    </row>
    <row r="270" spans="3:3" x14ac:dyDescent="0.25">
      <c r="C270" t="s">
        <v>336</v>
      </c>
    </row>
    <row r="271" spans="3:3" x14ac:dyDescent="0.25">
      <c r="C271" t="s">
        <v>337</v>
      </c>
    </row>
    <row r="272" spans="3:3" x14ac:dyDescent="0.25">
      <c r="C272" t="s">
        <v>338</v>
      </c>
    </row>
    <row r="273" spans="3:3" x14ac:dyDescent="0.25">
      <c r="C273" t="s">
        <v>339</v>
      </c>
    </row>
    <row r="274" spans="3:3" x14ac:dyDescent="0.25">
      <c r="C274" t="s">
        <v>340</v>
      </c>
    </row>
    <row r="275" spans="3:3" x14ac:dyDescent="0.25">
      <c r="C275" t="s">
        <v>341</v>
      </c>
    </row>
    <row r="276" spans="3:3" x14ac:dyDescent="0.25">
      <c r="C276" t="s">
        <v>342</v>
      </c>
    </row>
    <row r="277" spans="3:3" x14ac:dyDescent="0.25">
      <c r="C277" t="s">
        <v>343</v>
      </c>
    </row>
    <row r="278" spans="3:3" x14ac:dyDescent="0.25">
      <c r="C278" t="s">
        <v>344</v>
      </c>
    </row>
    <row r="279" spans="3:3" x14ac:dyDescent="0.25">
      <c r="C279" t="s">
        <v>345</v>
      </c>
    </row>
    <row r="280" spans="3:3" x14ac:dyDescent="0.25">
      <c r="C280" t="s">
        <v>710</v>
      </c>
    </row>
    <row r="281" spans="3:3" x14ac:dyDescent="0.25">
      <c r="C281" t="s">
        <v>711</v>
      </c>
    </row>
    <row r="282" spans="3:3" x14ac:dyDescent="0.25">
      <c r="C282" t="s">
        <v>8651</v>
      </c>
    </row>
    <row r="283" spans="3:3" x14ac:dyDescent="0.25">
      <c r="C283" t="s">
        <v>8652</v>
      </c>
    </row>
    <row r="284" spans="3:3" x14ac:dyDescent="0.25">
      <c r="C284" t="s">
        <v>8653</v>
      </c>
    </row>
    <row r="285" spans="3:3" x14ac:dyDescent="0.25">
      <c r="C285" t="s">
        <v>346</v>
      </c>
    </row>
    <row r="286" spans="3:3" x14ac:dyDescent="0.25">
      <c r="C286" t="s">
        <v>347</v>
      </c>
    </row>
    <row r="287" spans="3:3" x14ac:dyDescent="0.25">
      <c r="C287" t="s">
        <v>712</v>
      </c>
    </row>
    <row r="288" spans="3:3" x14ac:dyDescent="0.25">
      <c r="C288" t="s">
        <v>348</v>
      </c>
    </row>
    <row r="289" spans="3:3" x14ac:dyDescent="0.25">
      <c r="C289" t="s">
        <v>349</v>
      </c>
    </row>
    <row r="290" spans="3:3" x14ac:dyDescent="0.25">
      <c r="C290" t="s">
        <v>350</v>
      </c>
    </row>
    <row r="291" spans="3:3" x14ac:dyDescent="0.25">
      <c r="C291" t="s">
        <v>713</v>
      </c>
    </row>
    <row r="292" spans="3:3" x14ac:dyDescent="0.25">
      <c r="C292" t="s">
        <v>8654</v>
      </c>
    </row>
    <row r="293" spans="3:3" x14ac:dyDescent="0.25">
      <c r="C293" t="s">
        <v>351</v>
      </c>
    </row>
    <row r="294" spans="3:3" x14ac:dyDescent="0.25">
      <c r="C294" t="s">
        <v>352</v>
      </c>
    </row>
    <row r="295" spans="3:3" x14ac:dyDescent="0.25">
      <c r="C295" t="s">
        <v>353</v>
      </c>
    </row>
    <row r="296" spans="3:3" x14ac:dyDescent="0.25">
      <c r="C296" t="s">
        <v>354</v>
      </c>
    </row>
    <row r="297" spans="3:3" x14ac:dyDescent="0.25">
      <c r="C297" t="s">
        <v>355</v>
      </c>
    </row>
    <row r="298" spans="3:3" x14ac:dyDescent="0.25">
      <c r="C298" t="s">
        <v>356</v>
      </c>
    </row>
    <row r="299" spans="3:3" x14ac:dyDescent="0.25">
      <c r="C299" t="s">
        <v>357</v>
      </c>
    </row>
    <row r="300" spans="3:3" x14ac:dyDescent="0.25">
      <c r="C300" t="s">
        <v>358</v>
      </c>
    </row>
    <row r="301" spans="3:3" x14ac:dyDescent="0.25">
      <c r="C301" t="s">
        <v>359</v>
      </c>
    </row>
    <row r="302" spans="3:3" x14ac:dyDescent="0.25">
      <c r="C302" t="s">
        <v>360</v>
      </c>
    </row>
    <row r="303" spans="3:3" x14ac:dyDescent="0.25">
      <c r="C303" t="s">
        <v>361</v>
      </c>
    </row>
    <row r="304" spans="3:3" x14ac:dyDescent="0.25">
      <c r="C304" t="s">
        <v>362</v>
      </c>
    </row>
    <row r="305" spans="3:3" x14ac:dyDescent="0.25">
      <c r="C305" t="s">
        <v>363</v>
      </c>
    </row>
    <row r="306" spans="3:3" x14ac:dyDescent="0.25">
      <c r="C306" t="s">
        <v>364</v>
      </c>
    </row>
    <row r="307" spans="3:3" x14ac:dyDescent="0.25">
      <c r="C307" t="s">
        <v>365</v>
      </c>
    </row>
    <row r="308" spans="3:3" x14ac:dyDescent="0.25">
      <c r="C308" t="s">
        <v>366</v>
      </c>
    </row>
    <row r="309" spans="3:3" x14ac:dyDescent="0.25">
      <c r="C309" t="s">
        <v>367</v>
      </c>
    </row>
    <row r="310" spans="3:3" x14ac:dyDescent="0.25">
      <c r="C310" t="s">
        <v>368</v>
      </c>
    </row>
    <row r="311" spans="3:3" x14ac:dyDescent="0.25">
      <c r="C311" t="s">
        <v>369</v>
      </c>
    </row>
    <row r="312" spans="3:3" x14ac:dyDescent="0.25">
      <c r="C312" t="s">
        <v>714</v>
      </c>
    </row>
    <row r="313" spans="3:3" x14ac:dyDescent="0.25">
      <c r="C313" t="s">
        <v>370</v>
      </c>
    </row>
    <row r="314" spans="3:3" x14ac:dyDescent="0.25">
      <c r="C314" t="s">
        <v>371</v>
      </c>
    </row>
    <row r="315" spans="3:3" x14ac:dyDescent="0.25">
      <c r="C315" t="s">
        <v>372</v>
      </c>
    </row>
    <row r="316" spans="3:3" x14ac:dyDescent="0.25">
      <c r="C316" t="s">
        <v>373</v>
      </c>
    </row>
    <row r="317" spans="3:3" x14ac:dyDescent="0.25">
      <c r="C317" t="s">
        <v>374</v>
      </c>
    </row>
    <row r="318" spans="3:3" x14ac:dyDescent="0.25">
      <c r="C318" t="s">
        <v>375</v>
      </c>
    </row>
    <row r="319" spans="3:3" x14ac:dyDescent="0.25">
      <c r="C319" t="s">
        <v>376</v>
      </c>
    </row>
    <row r="320" spans="3:3" x14ac:dyDescent="0.25">
      <c r="C320" t="s">
        <v>377</v>
      </c>
    </row>
    <row r="321" spans="3:3" x14ac:dyDescent="0.25">
      <c r="C321" t="s">
        <v>378</v>
      </c>
    </row>
    <row r="322" spans="3:3" x14ac:dyDescent="0.25">
      <c r="C322" t="s">
        <v>379</v>
      </c>
    </row>
    <row r="323" spans="3:3" x14ac:dyDescent="0.25">
      <c r="C323" t="s">
        <v>380</v>
      </c>
    </row>
    <row r="324" spans="3:3" x14ac:dyDescent="0.25">
      <c r="C324" t="s">
        <v>381</v>
      </c>
    </row>
    <row r="325" spans="3:3" x14ac:dyDescent="0.25">
      <c r="C325" t="s">
        <v>382</v>
      </c>
    </row>
    <row r="326" spans="3:3" x14ac:dyDescent="0.25">
      <c r="C326" t="s">
        <v>383</v>
      </c>
    </row>
    <row r="327" spans="3:3" x14ac:dyDescent="0.25">
      <c r="C327" t="s">
        <v>384</v>
      </c>
    </row>
    <row r="328" spans="3:3" x14ac:dyDescent="0.25">
      <c r="C328" t="s">
        <v>715</v>
      </c>
    </row>
    <row r="329" spans="3:3" x14ac:dyDescent="0.25">
      <c r="C329" t="s">
        <v>716</v>
      </c>
    </row>
    <row r="330" spans="3:3" x14ac:dyDescent="0.25">
      <c r="C330" t="s">
        <v>385</v>
      </c>
    </row>
    <row r="331" spans="3:3" x14ac:dyDescent="0.25">
      <c r="C331" t="s">
        <v>386</v>
      </c>
    </row>
    <row r="332" spans="3:3" x14ac:dyDescent="0.25">
      <c r="C332" t="s">
        <v>387</v>
      </c>
    </row>
    <row r="333" spans="3:3" x14ac:dyDescent="0.25">
      <c r="C333" t="s">
        <v>388</v>
      </c>
    </row>
    <row r="334" spans="3:3" x14ac:dyDescent="0.25">
      <c r="C334" t="s">
        <v>389</v>
      </c>
    </row>
    <row r="335" spans="3:3" x14ac:dyDescent="0.25">
      <c r="C335" t="s">
        <v>390</v>
      </c>
    </row>
    <row r="336" spans="3:3" x14ac:dyDescent="0.25">
      <c r="C336" t="s">
        <v>391</v>
      </c>
    </row>
    <row r="337" spans="3:3" x14ac:dyDescent="0.25">
      <c r="C337" t="s">
        <v>392</v>
      </c>
    </row>
    <row r="338" spans="3:3" x14ac:dyDescent="0.25">
      <c r="C338" t="s">
        <v>393</v>
      </c>
    </row>
    <row r="339" spans="3:3" x14ac:dyDescent="0.25">
      <c r="C339" t="s">
        <v>394</v>
      </c>
    </row>
    <row r="340" spans="3:3" x14ac:dyDescent="0.25">
      <c r="C340" t="s">
        <v>395</v>
      </c>
    </row>
    <row r="341" spans="3:3" x14ac:dyDescent="0.25">
      <c r="C341" t="s">
        <v>396</v>
      </c>
    </row>
    <row r="342" spans="3:3" x14ac:dyDescent="0.25">
      <c r="C342" t="s">
        <v>397</v>
      </c>
    </row>
    <row r="343" spans="3:3" x14ac:dyDescent="0.25">
      <c r="C343" t="s">
        <v>398</v>
      </c>
    </row>
    <row r="344" spans="3:3" x14ac:dyDescent="0.25">
      <c r="C344" t="s">
        <v>399</v>
      </c>
    </row>
    <row r="345" spans="3:3" x14ac:dyDescent="0.25">
      <c r="C345" t="s">
        <v>400</v>
      </c>
    </row>
    <row r="346" spans="3:3" x14ac:dyDescent="0.25">
      <c r="C346" t="s">
        <v>401</v>
      </c>
    </row>
    <row r="347" spans="3:3" x14ac:dyDescent="0.25">
      <c r="C347" t="s">
        <v>402</v>
      </c>
    </row>
    <row r="348" spans="3:3" x14ac:dyDescent="0.25">
      <c r="C348" t="s">
        <v>403</v>
      </c>
    </row>
    <row r="349" spans="3:3" x14ac:dyDescent="0.25">
      <c r="C349" t="s">
        <v>404</v>
      </c>
    </row>
    <row r="350" spans="3:3" x14ac:dyDescent="0.25">
      <c r="C350" t="s">
        <v>405</v>
      </c>
    </row>
    <row r="351" spans="3:3" x14ac:dyDescent="0.25">
      <c r="C351" t="s">
        <v>406</v>
      </c>
    </row>
    <row r="352" spans="3:3" x14ac:dyDescent="0.25">
      <c r="C352" t="s">
        <v>407</v>
      </c>
    </row>
    <row r="353" spans="3:3" x14ac:dyDescent="0.25">
      <c r="C353" t="s">
        <v>408</v>
      </c>
    </row>
    <row r="354" spans="3:3" x14ac:dyDescent="0.25">
      <c r="C354" t="s">
        <v>409</v>
      </c>
    </row>
    <row r="355" spans="3:3" x14ac:dyDescent="0.25">
      <c r="C355" t="s">
        <v>410</v>
      </c>
    </row>
    <row r="356" spans="3:3" x14ac:dyDescent="0.25">
      <c r="C356" t="s">
        <v>411</v>
      </c>
    </row>
    <row r="357" spans="3:3" x14ac:dyDescent="0.25">
      <c r="C357" t="s">
        <v>412</v>
      </c>
    </row>
    <row r="358" spans="3:3" x14ac:dyDescent="0.25">
      <c r="C358" t="s">
        <v>413</v>
      </c>
    </row>
    <row r="359" spans="3:3" x14ac:dyDescent="0.25">
      <c r="C359" t="s">
        <v>414</v>
      </c>
    </row>
    <row r="360" spans="3:3" x14ac:dyDescent="0.25">
      <c r="C360" t="s">
        <v>415</v>
      </c>
    </row>
    <row r="361" spans="3:3" x14ac:dyDescent="0.25">
      <c r="C361" t="s">
        <v>416</v>
      </c>
    </row>
    <row r="362" spans="3:3" x14ac:dyDescent="0.25">
      <c r="C362" t="s">
        <v>417</v>
      </c>
    </row>
    <row r="363" spans="3:3" x14ac:dyDescent="0.25">
      <c r="C363" t="s">
        <v>418</v>
      </c>
    </row>
    <row r="364" spans="3:3" x14ac:dyDescent="0.25">
      <c r="C364" t="s">
        <v>419</v>
      </c>
    </row>
    <row r="365" spans="3:3" x14ac:dyDescent="0.25">
      <c r="C365" t="s">
        <v>420</v>
      </c>
    </row>
    <row r="366" spans="3:3" x14ac:dyDescent="0.25">
      <c r="C366" t="s">
        <v>421</v>
      </c>
    </row>
    <row r="367" spans="3:3" x14ac:dyDescent="0.25">
      <c r="C367" t="s">
        <v>422</v>
      </c>
    </row>
    <row r="368" spans="3:3" x14ac:dyDescent="0.25">
      <c r="C368" t="s">
        <v>423</v>
      </c>
    </row>
    <row r="369" spans="3:3" x14ac:dyDescent="0.25">
      <c r="C369" t="s">
        <v>424</v>
      </c>
    </row>
    <row r="370" spans="3:3" x14ac:dyDescent="0.25">
      <c r="C370" t="s">
        <v>425</v>
      </c>
    </row>
    <row r="371" spans="3:3" x14ac:dyDescent="0.25">
      <c r="C371" t="s">
        <v>426</v>
      </c>
    </row>
    <row r="372" spans="3:3" x14ac:dyDescent="0.25">
      <c r="C372" t="s">
        <v>427</v>
      </c>
    </row>
    <row r="373" spans="3:3" x14ac:dyDescent="0.25">
      <c r="C373" t="s">
        <v>428</v>
      </c>
    </row>
    <row r="374" spans="3:3" x14ac:dyDescent="0.25">
      <c r="C374" t="s">
        <v>429</v>
      </c>
    </row>
    <row r="375" spans="3:3" x14ac:dyDescent="0.25">
      <c r="C375" t="s">
        <v>430</v>
      </c>
    </row>
    <row r="376" spans="3:3" x14ac:dyDescent="0.25">
      <c r="C376" t="s">
        <v>431</v>
      </c>
    </row>
    <row r="377" spans="3:3" x14ac:dyDescent="0.25">
      <c r="C377" t="s">
        <v>432</v>
      </c>
    </row>
    <row r="378" spans="3:3" x14ac:dyDescent="0.25">
      <c r="C378" t="s">
        <v>433</v>
      </c>
    </row>
    <row r="379" spans="3:3" x14ac:dyDescent="0.25">
      <c r="C379" t="s">
        <v>434</v>
      </c>
    </row>
    <row r="380" spans="3:3" x14ac:dyDescent="0.25">
      <c r="C380" t="s">
        <v>435</v>
      </c>
    </row>
    <row r="381" spans="3:3" x14ac:dyDescent="0.25">
      <c r="C381" t="s">
        <v>436</v>
      </c>
    </row>
    <row r="382" spans="3:3" x14ac:dyDescent="0.25">
      <c r="C382" t="s">
        <v>437</v>
      </c>
    </row>
    <row r="383" spans="3:3" x14ac:dyDescent="0.25">
      <c r="C383" t="s">
        <v>438</v>
      </c>
    </row>
    <row r="384" spans="3:3" x14ac:dyDescent="0.25">
      <c r="C384" t="s">
        <v>439</v>
      </c>
    </row>
    <row r="385" spans="3:3" x14ac:dyDescent="0.25">
      <c r="C385" t="s">
        <v>440</v>
      </c>
    </row>
    <row r="386" spans="3:3" x14ac:dyDescent="0.25">
      <c r="C386" t="s">
        <v>8655</v>
      </c>
    </row>
    <row r="387" spans="3:3" x14ac:dyDescent="0.25">
      <c r="C387" t="s">
        <v>441</v>
      </c>
    </row>
    <row r="388" spans="3:3" x14ac:dyDescent="0.25">
      <c r="C388" t="s">
        <v>442</v>
      </c>
    </row>
    <row r="389" spans="3:3" x14ac:dyDescent="0.25">
      <c r="C389" t="s">
        <v>443</v>
      </c>
    </row>
    <row r="390" spans="3:3" x14ac:dyDescent="0.25">
      <c r="C390" t="s">
        <v>444</v>
      </c>
    </row>
    <row r="391" spans="3:3" x14ac:dyDescent="0.25">
      <c r="C391" t="s">
        <v>445</v>
      </c>
    </row>
    <row r="392" spans="3:3" x14ac:dyDescent="0.25">
      <c r="C392" t="s">
        <v>446</v>
      </c>
    </row>
    <row r="393" spans="3:3" x14ac:dyDescent="0.25">
      <c r="C393" t="s">
        <v>447</v>
      </c>
    </row>
    <row r="394" spans="3:3" x14ac:dyDescent="0.25">
      <c r="C394" t="s">
        <v>448</v>
      </c>
    </row>
    <row r="395" spans="3:3" x14ac:dyDescent="0.25">
      <c r="C395" t="s">
        <v>449</v>
      </c>
    </row>
    <row r="396" spans="3:3" x14ac:dyDescent="0.25">
      <c r="C396" t="s">
        <v>450</v>
      </c>
    </row>
    <row r="397" spans="3:3" x14ac:dyDescent="0.25">
      <c r="C397" t="s">
        <v>451</v>
      </c>
    </row>
    <row r="398" spans="3:3" x14ac:dyDescent="0.25">
      <c r="C398" t="s">
        <v>452</v>
      </c>
    </row>
    <row r="399" spans="3:3" x14ac:dyDescent="0.25">
      <c r="C399" t="s">
        <v>453</v>
      </c>
    </row>
    <row r="400" spans="3:3" x14ac:dyDescent="0.25">
      <c r="C400" t="s">
        <v>454</v>
      </c>
    </row>
    <row r="401" spans="3:3" x14ac:dyDescent="0.25">
      <c r="C401" t="s">
        <v>455</v>
      </c>
    </row>
    <row r="402" spans="3:3" x14ac:dyDescent="0.25">
      <c r="C402" t="s">
        <v>456</v>
      </c>
    </row>
    <row r="403" spans="3:3" x14ac:dyDescent="0.25">
      <c r="C403" t="s">
        <v>457</v>
      </c>
    </row>
    <row r="404" spans="3:3" x14ac:dyDescent="0.25">
      <c r="C404" t="s">
        <v>458</v>
      </c>
    </row>
    <row r="405" spans="3:3" x14ac:dyDescent="0.25">
      <c r="C405" t="s">
        <v>459</v>
      </c>
    </row>
    <row r="406" spans="3:3" x14ac:dyDescent="0.25">
      <c r="C406" t="s">
        <v>8656</v>
      </c>
    </row>
    <row r="407" spans="3:3" x14ac:dyDescent="0.25">
      <c r="C407" t="s">
        <v>460</v>
      </c>
    </row>
    <row r="408" spans="3:3" x14ac:dyDescent="0.25">
      <c r="C408" t="s">
        <v>461</v>
      </c>
    </row>
    <row r="409" spans="3:3" x14ac:dyDescent="0.25">
      <c r="C409" t="s">
        <v>462</v>
      </c>
    </row>
    <row r="410" spans="3:3" x14ac:dyDescent="0.25">
      <c r="C410" t="s">
        <v>463</v>
      </c>
    </row>
    <row r="411" spans="3:3" x14ac:dyDescent="0.25">
      <c r="C411" t="s">
        <v>464</v>
      </c>
    </row>
    <row r="412" spans="3:3" x14ac:dyDescent="0.25">
      <c r="C412" t="s">
        <v>465</v>
      </c>
    </row>
    <row r="413" spans="3:3" x14ac:dyDescent="0.25">
      <c r="C413" t="s">
        <v>466</v>
      </c>
    </row>
    <row r="414" spans="3:3" x14ac:dyDescent="0.25">
      <c r="C414" t="s">
        <v>467</v>
      </c>
    </row>
    <row r="415" spans="3:3" x14ac:dyDescent="0.25">
      <c r="C415" t="s">
        <v>468</v>
      </c>
    </row>
    <row r="416" spans="3:3" x14ac:dyDescent="0.25">
      <c r="C416" t="s">
        <v>469</v>
      </c>
    </row>
    <row r="417" spans="3:3" x14ac:dyDescent="0.25">
      <c r="C417" t="s">
        <v>470</v>
      </c>
    </row>
    <row r="418" spans="3:3" x14ac:dyDescent="0.25">
      <c r="C418" t="s">
        <v>471</v>
      </c>
    </row>
    <row r="419" spans="3:3" x14ac:dyDescent="0.25">
      <c r="C419" t="s">
        <v>472</v>
      </c>
    </row>
    <row r="420" spans="3:3" x14ac:dyDescent="0.25">
      <c r="C420" t="s">
        <v>473</v>
      </c>
    </row>
    <row r="421" spans="3:3" x14ac:dyDescent="0.25">
      <c r="C421" t="s">
        <v>474</v>
      </c>
    </row>
    <row r="422" spans="3:3" x14ac:dyDescent="0.25">
      <c r="C422" t="s">
        <v>475</v>
      </c>
    </row>
    <row r="423" spans="3:3" x14ac:dyDescent="0.25">
      <c r="C423" t="s">
        <v>476</v>
      </c>
    </row>
    <row r="424" spans="3:3" x14ac:dyDescent="0.25">
      <c r="C424" t="s">
        <v>477</v>
      </c>
    </row>
    <row r="425" spans="3:3" x14ac:dyDescent="0.25">
      <c r="C425" t="s">
        <v>478</v>
      </c>
    </row>
    <row r="426" spans="3:3" x14ac:dyDescent="0.25">
      <c r="C426" t="s">
        <v>479</v>
      </c>
    </row>
    <row r="427" spans="3:3" x14ac:dyDescent="0.25">
      <c r="C427" t="s">
        <v>480</v>
      </c>
    </row>
    <row r="428" spans="3:3" x14ac:dyDescent="0.25">
      <c r="C428" t="s">
        <v>481</v>
      </c>
    </row>
    <row r="429" spans="3:3" x14ac:dyDescent="0.25">
      <c r="C429" t="s">
        <v>482</v>
      </c>
    </row>
    <row r="430" spans="3:3" x14ac:dyDescent="0.25">
      <c r="C430" t="s">
        <v>483</v>
      </c>
    </row>
    <row r="431" spans="3:3" x14ac:dyDescent="0.25">
      <c r="C431" t="s">
        <v>484</v>
      </c>
    </row>
    <row r="432" spans="3:3" x14ac:dyDescent="0.25">
      <c r="C432" t="s">
        <v>485</v>
      </c>
    </row>
    <row r="433" spans="3:3" x14ac:dyDescent="0.25">
      <c r="C433" t="s">
        <v>486</v>
      </c>
    </row>
    <row r="434" spans="3:3" x14ac:dyDescent="0.25">
      <c r="C434" t="s">
        <v>487</v>
      </c>
    </row>
    <row r="435" spans="3:3" x14ac:dyDescent="0.25">
      <c r="C435" t="s">
        <v>488</v>
      </c>
    </row>
    <row r="436" spans="3:3" x14ac:dyDescent="0.25">
      <c r="C436" t="s">
        <v>489</v>
      </c>
    </row>
    <row r="437" spans="3:3" x14ac:dyDescent="0.25">
      <c r="C437" t="s">
        <v>490</v>
      </c>
    </row>
    <row r="438" spans="3:3" x14ac:dyDescent="0.25">
      <c r="C438" t="s">
        <v>491</v>
      </c>
    </row>
    <row r="439" spans="3:3" x14ac:dyDescent="0.25">
      <c r="C439" t="s">
        <v>492</v>
      </c>
    </row>
    <row r="440" spans="3:3" x14ac:dyDescent="0.25">
      <c r="C440" t="s">
        <v>493</v>
      </c>
    </row>
    <row r="441" spans="3:3" x14ac:dyDescent="0.25">
      <c r="C441" t="s">
        <v>494</v>
      </c>
    </row>
    <row r="442" spans="3:3" x14ac:dyDescent="0.25">
      <c r="C442" t="s">
        <v>495</v>
      </c>
    </row>
    <row r="443" spans="3:3" x14ac:dyDescent="0.25">
      <c r="C443" t="s">
        <v>496</v>
      </c>
    </row>
    <row r="444" spans="3:3" x14ac:dyDescent="0.25">
      <c r="C444" t="s">
        <v>497</v>
      </c>
    </row>
    <row r="445" spans="3:3" x14ac:dyDescent="0.25">
      <c r="C445" t="s">
        <v>498</v>
      </c>
    </row>
    <row r="446" spans="3:3" x14ac:dyDescent="0.25">
      <c r="C446" t="s">
        <v>499</v>
      </c>
    </row>
    <row r="447" spans="3:3" x14ac:dyDescent="0.25">
      <c r="C447" t="s">
        <v>500</v>
      </c>
    </row>
    <row r="448" spans="3:3" x14ac:dyDescent="0.25">
      <c r="C448" t="s">
        <v>717</v>
      </c>
    </row>
    <row r="449" spans="3:3" x14ac:dyDescent="0.25">
      <c r="C449" t="s">
        <v>501</v>
      </c>
    </row>
    <row r="450" spans="3:3" x14ac:dyDescent="0.25">
      <c r="C450" t="s">
        <v>502</v>
      </c>
    </row>
    <row r="451" spans="3:3" x14ac:dyDescent="0.25">
      <c r="C451" t="s">
        <v>503</v>
      </c>
    </row>
    <row r="452" spans="3:3" x14ac:dyDescent="0.25">
      <c r="C452" t="s">
        <v>504</v>
      </c>
    </row>
    <row r="453" spans="3:3" x14ac:dyDescent="0.25">
      <c r="C453" t="s">
        <v>505</v>
      </c>
    </row>
    <row r="454" spans="3:3" x14ac:dyDescent="0.25">
      <c r="C454" t="s">
        <v>718</v>
      </c>
    </row>
    <row r="455" spans="3:3" x14ac:dyDescent="0.25">
      <c r="C455" t="s">
        <v>506</v>
      </c>
    </row>
    <row r="456" spans="3:3" x14ac:dyDescent="0.25">
      <c r="C456" t="s">
        <v>507</v>
      </c>
    </row>
    <row r="457" spans="3:3" x14ac:dyDescent="0.25">
      <c r="C457" t="s">
        <v>508</v>
      </c>
    </row>
    <row r="458" spans="3:3" x14ac:dyDescent="0.25">
      <c r="C458" t="s">
        <v>509</v>
      </c>
    </row>
    <row r="459" spans="3:3" x14ac:dyDescent="0.25">
      <c r="C459" t="s">
        <v>510</v>
      </c>
    </row>
    <row r="460" spans="3:3" x14ac:dyDescent="0.25">
      <c r="C460" t="s">
        <v>511</v>
      </c>
    </row>
    <row r="461" spans="3:3" x14ac:dyDescent="0.25">
      <c r="C461" t="s">
        <v>512</v>
      </c>
    </row>
    <row r="462" spans="3:3" x14ac:dyDescent="0.25">
      <c r="C462" t="s">
        <v>513</v>
      </c>
    </row>
    <row r="463" spans="3:3" x14ac:dyDescent="0.25">
      <c r="C463" t="s">
        <v>514</v>
      </c>
    </row>
    <row r="464" spans="3:3" x14ac:dyDescent="0.25">
      <c r="C464" t="s">
        <v>515</v>
      </c>
    </row>
    <row r="465" spans="3:3" x14ac:dyDescent="0.25">
      <c r="C465" t="s">
        <v>516</v>
      </c>
    </row>
    <row r="466" spans="3:3" x14ac:dyDescent="0.25">
      <c r="C466" t="s">
        <v>517</v>
      </c>
    </row>
    <row r="467" spans="3:3" x14ac:dyDescent="0.25">
      <c r="C467" t="s">
        <v>518</v>
      </c>
    </row>
    <row r="468" spans="3:3" x14ac:dyDescent="0.25">
      <c r="C468" t="s">
        <v>519</v>
      </c>
    </row>
    <row r="469" spans="3:3" x14ac:dyDescent="0.25">
      <c r="C469" t="s">
        <v>520</v>
      </c>
    </row>
    <row r="470" spans="3:3" x14ac:dyDescent="0.25">
      <c r="C470" t="s">
        <v>719</v>
      </c>
    </row>
    <row r="471" spans="3:3" x14ac:dyDescent="0.25">
      <c r="C471" t="s">
        <v>521</v>
      </c>
    </row>
    <row r="472" spans="3:3" x14ac:dyDescent="0.25">
      <c r="C472" t="s">
        <v>522</v>
      </c>
    </row>
    <row r="473" spans="3:3" x14ac:dyDescent="0.25">
      <c r="C473" t="s">
        <v>720</v>
      </c>
    </row>
    <row r="474" spans="3:3" x14ac:dyDescent="0.25">
      <c r="C474" t="s">
        <v>523</v>
      </c>
    </row>
    <row r="475" spans="3:3" x14ac:dyDescent="0.25">
      <c r="C475" t="s">
        <v>524</v>
      </c>
    </row>
    <row r="476" spans="3:3" x14ac:dyDescent="0.25">
      <c r="C476" t="s">
        <v>525</v>
      </c>
    </row>
    <row r="477" spans="3:3" x14ac:dyDescent="0.25">
      <c r="C477" t="s">
        <v>526</v>
      </c>
    </row>
    <row r="478" spans="3:3" x14ac:dyDescent="0.25">
      <c r="C478" t="s">
        <v>527</v>
      </c>
    </row>
    <row r="479" spans="3:3" x14ac:dyDescent="0.25">
      <c r="C479" t="s">
        <v>528</v>
      </c>
    </row>
    <row r="480" spans="3:3" x14ac:dyDescent="0.25">
      <c r="C480" t="s">
        <v>529</v>
      </c>
    </row>
    <row r="481" spans="3:3" x14ac:dyDescent="0.25">
      <c r="C481" t="s">
        <v>530</v>
      </c>
    </row>
    <row r="482" spans="3:3" x14ac:dyDescent="0.25">
      <c r="C482" t="s">
        <v>721</v>
      </c>
    </row>
    <row r="483" spans="3:3" x14ac:dyDescent="0.25">
      <c r="C483" t="s">
        <v>531</v>
      </c>
    </row>
    <row r="484" spans="3:3" x14ac:dyDescent="0.25">
      <c r="C484" t="s">
        <v>722</v>
      </c>
    </row>
    <row r="485" spans="3:3" x14ac:dyDescent="0.25">
      <c r="C485" t="s">
        <v>532</v>
      </c>
    </row>
    <row r="486" spans="3:3" x14ac:dyDescent="0.25">
      <c r="C486" t="s">
        <v>533</v>
      </c>
    </row>
    <row r="487" spans="3:3" x14ac:dyDescent="0.25">
      <c r="C487" t="s">
        <v>534</v>
      </c>
    </row>
    <row r="488" spans="3:3" x14ac:dyDescent="0.25">
      <c r="C488" t="s">
        <v>535</v>
      </c>
    </row>
    <row r="489" spans="3:3" x14ac:dyDescent="0.25">
      <c r="C489" t="s">
        <v>536</v>
      </c>
    </row>
    <row r="490" spans="3:3" x14ac:dyDescent="0.25">
      <c r="C490" t="s">
        <v>537</v>
      </c>
    </row>
    <row r="491" spans="3:3" x14ac:dyDescent="0.25">
      <c r="C491" t="s">
        <v>538</v>
      </c>
    </row>
    <row r="492" spans="3:3" x14ac:dyDescent="0.25">
      <c r="C492" t="s">
        <v>539</v>
      </c>
    </row>
    <row r="493" spans="3:3" x14ac:dyDescent="0.25">
      <c r="C493" t="s">
        <v>540</v>
      </c>
    </row>
    <row r="494" spans="3:3" x14ac:dyDescent="0.25">
      <c r="C494" t="s">
        <v>723</v>
      </c>
    </row>
    <row r="495" spans="3:3" x14ac:dyDescent="0.25">
      <c r="C495" t="s">
        <v>724</v>
      </c>
    </row>
    <row r="496" spans="3:3" x14ac:dyDescent="0.25">
      <c r="C496" t="s">
        <v>725</v>
      </c>
    </row>
    <row r="497" spans="3:3" x14ac:dyDescent="0.25">
      <c r="C497" t="s">
        <v>726</v>
      </c>
    </row>
    <row r="498" spans="3:3" x14ac:dyDescent="0.25">
      <c r="C498" t="s">
        <v>727</v>
      </c>
    </row>
    <row r="499" spans="3:3" x14ac:dyDescent="0.25">
      <c r="C499" t="s">
        <v>728</v>
      </c>
    </row>
    <row r="500" spans="3:3" x14ac:dyDescent="0.25">
      <c r="C500" t="s">
        <v>541</v>
      </c>
    </row>
    <row r="501" spans="3:3" x14ac:dyDescent="0.25">
      <c r="C501" t="s">
        <v>542</v>
      </c>
    </row>
    <row r="502" spans="3:3" x14ac:dyDescent="0.25">
      <c r="C502" t="s">
        <v>543</v>
      </c>
    </row>
    <row r="503" spans="3:3" x14ac:dyDescent="0.25">
      <c r="C503" t="s">
        <v>544</v>
      </c>
    </row>
    <row r="504" spans="3:3" x14ac:dyDescent="0.25">
      <c r="C504" t="s">
        <v>545</v>
      </c>
    </row>
    <row r="505" spans="3:3" x14ac:dyDescent="0.25">
      <c r="C505" t="s">
        <v>546</v>
      </c>
    </row>
    <row r="506" spans="3:3" x14ac:dyDescent="0.25">
      <c r="C506" t="s">
        <v>547</v>
      </c>
    </row>
    <row r="507" spans="3:3" x14ac:dyDescent="0.25">
      <c r="C507" t="s">
        <v>548</v>
      </c>
    </row>
    <row r="508" spans="3:3" x14ac:dyDescent="0.25">
      <c r="C508" t="s">
        <v>8657</v>
      </c>
    </row>
    <row r="509" spans="3:3" x14ac:dyDescent="0.25">
      <c r="C509" t="s">
        <v>730</v>
      </c>
    </row>
    <row r="510" spans="3:3" x14ac:dyDescent="0.25">
      <c r="C510" t="s">
        <v>549</v>
      </c>
    </row>
    <row r="511" spans="3:3" x14ac:dyDescent="0.25">
      <c r="C511" t="s">
        <v>550</v>
      </c>
    </row>
    <row r="512" spans="3:3" x14ac:dyDescent="0.25">
      <c r="C512" t="s">
        <v>551</v>
      </c>
    </row>
    <row r="513" spans="3:3" x14ac:dyDescent="0.25">
      <c r="C513" t="s">
        <v>552</v>
      </c>
    </row>
    <row r="514" spans="3:3" x14ac:dyDescent="0.25">
      <c r="C514" t="s">
        <v>553</v>
      </c>
    </row>
    <row r="515" spans="3:3" x14ac:dyDescent="0.25">
      <c r="C515" t="s">
        <v>554</v>
      </c>
    </row>
    <row r="516" spans="3:3" x14ac:dyDescent="0.25">
      <c r="C516" t="s">
        <v>555</v>
      </c>
    </row>
    <row r="517" spans="3:3" x14ac:dyDescent="0.25">
      <c r="C517" t="s">
        <v>556</v>
      </c>
    </row>
    <row r="518" spans="3:3" x14ac:dyDescent="0.25">
      <c r="C518" t="s">
        <v>8658</v>
      </c>
    </row>
    <row r="519" spans="3:3" x14ac:dyDescent="0.25">
      <c r="C519" t="s">
        <v>557</v>
      </c>
    </row>
    <row r="520" spans="3:3" x14ac:dyDescent="0.25">
      <c r="C520" t="s">
        <v>558</v>
      </c>
    </row>
    <row r="521" spans="3:3" x14ac:dyDescent="0.25">
      <c r="C521" t="s">
        <v>559</v>
      </c>
    </row>
    <row r="522" spans="3:3" x14ac:dyDescent="0.25">
      <c r="C522" t="s">
        <v>560</v>
      </c>
    </row>
    <row r="523" spans="3:3" x14ac:dyDescent="0.25">
      <c r="C523" t="s">
        <v>561</v>
      </c>
    </row>
    <row r="524" spans="3:3" x14ac:dyDescent="0.25">
      <c r="C524" t="s">
        <v>562</v>
      </c>
    </row>
    <row r="525" spans="3:3" x14ac:dyDescent="0.25">
      <c r="C525" t="s">
        <v>563</v>
      </c>
    </row>
    <row r="526" spans="3:3" x14ac:dyDescent="0.25">
      <c r="C526" t="s">
        <v>564</v>
      </c>
    </row>
    <row r="527" spans="3:3" x14ac:dyDescent="0.25">
      <c r="C527" t="s">
        <v>565</v>
      </c>
    </row>
    <row r="528" spans="3:3" x14ac:dyDescent="0.25">
      <c r="C528" t="s">
        <v>566</v>
      </c>
    </row>
    <row r="529" spans="3:3" x14ac:dyDescent="0.25">
      <c r="C529" t="s">
        <v>567</v>
      </c>
    </row>
    <row r="530" spans="3:3" x14ac:dyDescent="0.25">
      <c r="C530" t="s">
        <v>568</v>
      </c>
    </row>
    <row r="531" spans="3:3" x14ac:dyDescent="0.25">
      <c r="C531" t="s">
        <v>569</v>
      </c>
    </row>
    <row r="532" spans="3:3" x14ac:dyDescent="0.25">
      <c r="C532" t="s">
        <v>570</v>
      </c>
    </row>
    <row r="533" spans="3:3" x14ac:dyDescent="0.25">
      <c r="C533" t="s">
        <v>571</v>
      </c>
    </row>
    <row r="534" spans="3:3" x14ac:dyDescent="0.25">
      <c r="C534" t="s">
        <v>572</v>
      </c>
    </row>
    <row r="535" spans="3:3" x14ac:dyDescent="0.25">
      <c r="C535" t="s">
        <v>573</v>
      </c>
    </row>
    <row r="536" spans="3:3" x14ac:dyDescent="0.25">
      <c r="C536" t="s">
        <v>574</v>
      </c>
    </row>
    <row r="537" spans="3:3" x14ac:dyDescent="0.25">
      <c r="C537" t="s">
        <v>731</v>
      </c>
    </row>
    <row r="538" spans="3:3" x14ac:dyDescent="0.25">
      <c r="C538" t="s">
        <v>8659</v>
      </c>
    </row>
    <row r="539" spans="3:3" x14ac:dyDescent="0.25">
      <c r="C539" t="s">
        <v>575</v>
      </c>
    </row>
    <row r="540" spans="3:3" x14ac:dyDescent="0.25">
      <c r="C540" t="s">
        <v>576</v>
      </c>
    </row>
    <row r="541" spans="3:3" x14ac:dyDescent="0.25">
      <c r="C541" t="s">
        <v>577</v>
      </c>
    </row>
    <row r="542" spans="3:3" x14ac:dyDescent="0.25">
      <c r="C542" t="s">
        <v>8660</v>
      </c>
    </row>
    <row r="543" spans="3:3" x14ac:dyDescent="0.25">
      <c r="C543" t="s">
        <v>578</v>
      </c>
    </row>
    <row r="544" spans="3:3" x14ac:dyDescent="0.25">
      <c r="C544" t="s">
        <v>579</v>
      </c>
    </row>
    <row r="545" spans="3:3" x14ac:dyDescent="0.25">
      <c r="C545" t="s">
        <v>580</v>
      </c>
    </row>
    <row r="546" spans="3:3" x14ac:dyDescent="0.25">
      <c r="C546" t="s">
        <v>581</v>
      </c>
    </row>
    <row r="547" spans="3:3" x14ac:dyDescent="0.25">
      <c r="C547" t="s">
        <v>582</v>
      </c>
    </row>
    <row r="548" spans="3:3" x14ac:dyDescent="0.25">
      <c r="C548" t="s">
        <v>583</v>
      </c>
    </row>
    <row r="549" spans="3:3" x14ac:dyDescent="0.25">
      <c r="C549" t="s">
        <v>584</v>
      </c>
    </row>
    <row r="550" spans="3:3" x14ac:dyDescent="0.25">
      <c r="C550" t="s">
        <v>585</v>
      </c>
    </row>
    <row r="551" spans="3:3" x14ac:dyDescent="0.25">
      <c r="C551" t="s">
        <v>586</v>
      </c>
    </row>
    <row r="552" spans="3:3" x14ac:dyDescent="0.25">
      <c r="C552" t="s">
        <v>587</v>
      </c>
    </row>
    <row r="553" spans="3:3" x14ac:dyDescent="0.25">
      <c r="C553" t="s">
        <v>588</v>
      </c>
    </row>
    <row r="554" spans="3:3" x14ac:dyDescent="0.25">
      <c r="C554" t="s">
        <v>589</v>
      </c>
    </row>
    <row r="555" spans="3:3" x14ac:dyDescent="0.25">
      <c r="C555" t="s">
        <v>590</v>
      </c>
    </row>
    <row r="556" spans="3:3" x14ac:dyDescent="0.25">
      <c r="C556" t="s">
        <v>591</v>
      </c>
    </row>
    <row r="557" spans="3:3" x14ac:dyDescent="0.25">
      <c r="C557" t="s">
        <v>592</v>
      </c>
    </row>
    <row r="558" spans="3:3" x14ac:dyDescent="0.25">
      <c r="C558" t="s">
        <v>593</v>
      </c>
    </row>
    <row r="559" spans="3:3" x14ac:dyDescent="0.25">
      <c r="C559" t="s">
        <v>594</v>
      </c>
    </row>
    <row r="560" spans="3:3" x14ac:dyDescent="0.25">
      <c r="C560" t="s">
        <v>595</v>
      </c>
    </row>
    <row r="561" spans="3:3" x14ac:dyDescent="0.25">
      <c r="C561" t="s">
        <v>596</v>
      </c>
    </row>
    <row r="562" spans="3:3" x14ac:dyDescent="0.25">
      <c r="C562" t="s">
        <v>732</v>
      </c>
    </row>
    <row r="563" spans="3:3" x14ac:dyDescent="0.25">
      <c r="C563" t="s">
        <v>597</v>
      </c>
    </row>
    <row r="564" spans="3:3" x14ac:dyDescent="0.25">
      <c r="C564" t="s">
        <v>598</v>
      </c>
    </row>
    <row r="565" spans="3:3" x14ac:dyDescent="0.25">
      <c r="C565" t="s">
        <v>599</v>
      </c>
    </row>
    <row r="566" spans="3:3" x14ac:dyDescent="0.25">
      <c r="C566" t="s">
        <v>600</v>
      </c>
    </row>
    <row r="567" spans="3:3" x14ac:dyDescent="0.25">
      <c r="C567" t="s">
        <v>601</v>
      </c>
    </row>
    <row r="568" spans="3:3" x14ac:dyDescent="0.25">
      <c r="C568" t="s">
        <v>602</v>
      </c>
    </row>
    <row r="569" spans="3:3" x14ac:dyDescent="0.25">
      <c r="C569" t="s">
        <v>603</v>
      </c>
    </row>
    <row r="570" spans="3:3" x14ac:dyDescent="0.25">
      <c r="C570" t="s">
        <v>604</v>
      </c>
    </row>
    <row r="571" spans="3:3" x14ac:dyDescent="0.25">
      <c r="C571" t="s">
        <v>733</v>
      </c>
    </row>
    <row r="572" spans="3:3" x14ac:dyDescent="0.25">
      <c r="C572" t="s">
        <v>734</v>
      </c>
    </row>
    <row r="573" spans="3:3" x14ac:dyDescent="0.25">
      <c r="C573" t="s">
        <v>605</v>
      </c>
    </row>
    <row r="574" spans="3:3" x14ac:dyDescent="0.25">
      <c r="C574" t="s">
        <v>606</v>
      </c>
    </row>
    <row r="575" spans="3:3" x14ac:dyDescent="0.25">
      <c r="C575" t="s">
        <v>607</v>
      </c>
    </row>
    <row r="576" spans="3:3" x14ac:dyDescent="0.25">
      <c r="C576" t="s">
        <v>608</v>
      </c>
    </row>
    <row r="577" spans="3:3" x14ac:dyDescent="0.25">
      <c r="C577" t="s">
        <v>609</v>
      </c>
    </row>
    <row r="578" spans="3:3" x14ac:dyDescent="0.25">
      <c r="C578" t="s">
        <v>610</v>
      </c>
    </row>
    <row r="579" spans="3:3" x14ac:dyDescent="0.25">
      <c r="C579" t="s">
        <v>611</v>
      </c>
    </row>
    <row r="580" spans="3:3" x14ac:dyDescent="0.25">
      <c r="C580" t="s">
        <v>612</v>
      </c>
    </row>
    <row r="581" spans="3:3" x14ac:dyDescent="0.25">
      <c r="C581" t="s">
        <v>613</v>
      </c>
    </row>
    <row r="582" spans="3:3" x14ac:dyDescent="0.25">
      <c r="C582" t="s">
        <v>614</v>
      </c>
    </row>
    <row r="583" spans="3:3" x14ac:dyDescent="0.25">
      <c r="C583" t="s">
        <v>615</v>
      </c>
    </row>
    <row r="584" spans="3:3" x14ac:dyDescent="0.25">
      <c r="C584" t="s">
        <v>616</v>
      </c>
    </row>
    <row r="585" spans="3:3" x14ac:dyDescent="0.25">
      <c r="C585" t="s">
        <v>735</v>
      </c>
    </row>
    <row r="586" spans="3:3" x14ac:dyDescent="0.25">
      <c r="C586" t="s">
        <v>617</v>
      </c>
    </row>
    <row r="587" spans="3:3" x14ac:dyDescent="0.25">
      <c r="C587" t="s">
        <v>618</v>
      </c>
    </row>
    <row r="588" spans="3:3" x14ac:dyDescent="0.25">
      <c r="C588" t="s">
        <v>619</v>
      </c>
    </row>
    <row r="589" spans="3:3" x14ac:dyDescent="0.25">
      <c r="C589" t="s">
        <v>620</v>
      </c>
    </row>
    <row r="590" spans="3:3" x14ac:dyDescent="0.25">
      <c r="C590" t="s">
        <v>736</v>
      </c>
    </row>
    <row r="591" spans="3:3" x14ac:dyDescent="0.25">
      <c r="C591" t="s">
        <v>621</v>
      </c>
    </row>
    <row r="592" spans="3:3" x14ac:dyDescent="0.25">
      <c r="C592" t="s">
        <v>622</v>
      </c>
    </row>
    <row r="593" spans="3:3" x14ac:dyDescent="0.25">
      <c r="C593" t="s">
        <v>623</v>
      </c>
    </row>
    <row r="594" spans="3:3" x14ac:dyDescent="0.25">
      <c r="C594" t="s">
        <v>624</v>
      </c>
    </row>
    <row r="595" spans="3:3" x14ac:dyDescent="0.25">
      <c r="C595" t="s">
        <v>625</v>
      </c>
    </row>
    <row r="596" spans="3:3" x14ac:dyDescent="0.25">
      <c r="C596" t="s">
        <v>8661</v>
      </c>
    </row>
    <row r="597" spans="3:3" x14ac:dyDescent="0.25">
      <c r="C597" t="s">
        <v>626</v>
      </c>
    </row>
    <row r="598" spans="3:3" x14ac:dyDescent="0.25">
      <c r="C598" t="s">
        <v>627</v>
      </c>
    </row>
    <row r="599" spans="3:3" x14ac:dyDescent="0.25">
      <c r="C599" t="s">
        <v>628</v>
      </c>
    </row>
    <row r="600" spans="3:3" x14ac:dyDescent="0.25">
      <c r="C600" t="s">
        <v>629</v>
      </c>
    </row>
    <row r="601" spans="3:3" x14ac:dyDescent="0.25">
      <c r="C601" t="s">
        <v>630</v>
      </c>
    </row>
    <row r="602" spans="3:3" x14ac:dyDescent="0.25">
      <c r="C602" t="s">
        <v>8662</v>
      </c>
    </row>
    <row r="603" spans="3:3" x14ac:dyDescent="0.25">
      <c r="C603" t="s">
        <v>631</v>
      </c>
    </row>
    <row r="604" spans="3:3" x14ac:dyDescent="0.25">
      <c r="C604" t="s">
        <v>632</v>
      </c>
    </row>
    <row r="605" spans="3:3" x14ac:dyDescent="0.25">
      <c r="C605" t="s">
        <v>633</v>
      </c>
    </row>
    <row r="606" spans="3:3" x14ac:dyDescent="0.25">
      <c r="C606" t="s">
        <v>634</v>
      </c>
    </row>
    <row r="607" spans="3:3" x14ac:dyDescent="0.25">
      <c r="C607" t="s">
        <v>635</v>
      </c>
    </row>
    <row r="608" spans="3:3" x14ac:dyDescent="0.25">
      <c r="C608" t="s">
        <v>636</v>
      </c>
    </row>
    <row r="609" spans="3:3" x14ac:dyDescent="0.25">
      <c r="C609" t="s">
        <v>637</v>
      </c>
    </row>
    <row r="610" spans="3:3" x14ac:dyDescent="0.25">
      <c r="C610" t="s">
        <v>638</v>
      </c>
    </row>
    <row r="611" spans="3:3" x14ac:dyDescent="0.25">
      <c r="C611" t="s">
        <v>639</v>
      </c>
    </row>
    <row r="612" spans="3:3" x14ac:dyDescent="0.25">
      <c r="C612" t="s">
        <v>640</v>
      </c>
    </row>
    <row r="613" spans="3:3" x14ac:dyDescent="0.25">
      <c r="C613" t="s">
        <v>641</v>
      </c>
    </row>
    <row r="614" spans="3:3" x14ac:dyDescent="0.25">
      <c r="C614" t="s">
        <v>642</v>
      </c>
    </row>
    <row r="615" spans="3:3" x14ac:dyDescent="0.25">
      <c r="C615" t="s">
        <v>643</v>
      </c>
    </row>
    <row r="616" spans="3:3" x14ac:dyDescent="0.25">
      <c r="C616" t="s">
        <v>644</v>
      </c>
    </row>
    <row r="617" spans="3:3" x14ac:dyDescent="0.25">
      <c r="C617" t="s">
        <v>645</v>
      </c>
    </row>
    <row r="618" spans="3:3" x14ac:dyDescent="0.25">
      <c r="C618" t="s">
        <v>646</v>
      </c>
    </row>
    <row r="619" spans="3:3" x14ac:dyDescent="0.25">
      <c r="C619" t="s">
        <v>647</v>
      </c>
    </row>
    <row r="620" spans="3:3" x14ac:dyDescent="0.25">
      <c r="C620" t="s">
        <v>648</v>
      </c>
    </row>
    <row r="621" spans="3:3" x14ac:dyDescent="0.25">
      <c r="C621" t="s">
        <v>649</v>
      </c>
    </row>
    <row r="622" spans="3:3" x14ac:dyDescent="0.25">
      <c r="C622" t="s">
        <v>650</v>
      </c>
    </row>
    <row r="623" spans="3:3" x14ac:dyDescent="0.25">
      <c r="C623" t="s">
        <v>651</v>
      </c>
    </row>
    <row r="624" spans="3:3" x14ac:dyDescent="0.25">
      <c r="C624" t="s">
        <v>652</v>
      </c>
    </row>
    <row r="625" spans="3:3" x14ac:dyDescent="0.25">
      <c r="C625" t="s">
        <v>653</v>
      </c>
    </row>
    <row r="626" spans="3:3" x14ac:dyDescent="0.25">
      <c r="C626" t="s">
        <v>654</v>
      </c>
    </row>
    <row r="627" spans="3:3" x14ac:dyDescent="0.25">
      <c r="C627" t="s">
        <v>655</v>
      </c>
    </row>
    <row r="628" spans="3:3" x14ac:dyDescent="0.25">
      <c r="C628" t="s">
        <v>656</v>
      </c>
    </row>
    <row r="629" spans="3:3" x14ac:dyDescent="0.25">
      <c r="C629" t="s">
        <v>657</v>
      </c>
    </row>
    <row r="630" spans="3:3" x14ac:dyDescent="0.25">
      <c r="C630" t="s">
        <v>658</v>
      </c>
    </row>
    <row r="631" spans="3:3" x14ac:dyDescent="0.25">
      <c r="C631" t="s">
        <v>659</v>
      </c>
    </row>
    <row r="632" spans="3:3" x14ac:dyDescent="0.25">
      <c r="C632" t="s">
        <v>8663</v>
      </c>
    </row>
    <row r="633" spans="3:3" x14ac:dyDescent="0.25">
      <c r="C633" t="s">
        <v>660</v>
      </c>
    </row>
    <row r="634" spans="3:3" x14ac:dyDescent="0.25">
      <c r="C634" t="s">
        <v>661</v>
      </c>
    </row>
    <row r="635" spans="3:3" x14ac:dyDescent="0.25">
      <c r="C635" t="s">
        <v>662</v>
      </c>
    </row>
    <row r="636" spans="3:3" x14ac:dyDescent="0.25">
      <c r="C636" t="s">
        <v>663</v>
      </c>
    </row>
    <row r="637" spans="3:3" x14ac:dyDescent="0.25">
      <c r="C637" t="s">
        <v>664</v>
      </c>
    </row>
    <row r="638" spans="3:3" x14ac:dyDescent="0.25">
      <c r="C638" t="s">
        <v>665</v>
      </c>
    </row>
    <row r="639" spans="3:3" x14ac:dyDescent="0.25">
      <c r="C639" t="s">
        <v>737</v>
      </c>
    </row>
    <row r="640" spans="3:3" x14ac:dyDescent="0.25">
      <c r="C640" t="s">
        <v>8664</v>
      </c>
    </row>
    <row r="641" spans="3:3" x14ac:dyDescent="0.25">
      <c r="C641" t="s">
        <v>8665</v>
      </c>
    </row>
  </sheetData>
  <sortState xmlns:xlrd2="http://schemas.microsoft.com/office/spreadsheetml/2017/richdata2" ref="B1:B89">
    <sortCondition ref="B1:B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</vt:i4>
      </vt:variant>
      <vt:variant>
        <vt:lpstr>Именованные диапазоны</vt:lpstr>
      </vt:variant>
      <vt:variant>
        <vt:i4>3</vt:i4>
      </vt:variant>
    </vt:vector>
  </HeadingPairs>
  <TitlesOfParts>
    <vt:vector size="18" baseType="lpstr">
      <vt:lpstr>инструкция</vt:lpstr>
      <vt:lpstr>Сдали</vt:lpstr>
      <vt:lpstr>Динамика</vt:lpstr>
      <vt:lpstr>Свод0моин</vt:lpstr>
      <vt:lpstr>Свод ФПМ</vt:lpstr>
      <vt:lpstr>Екб</vt:lpstr>
      <vt:lpstr>ФПМ ПОО</vt:lpstr>
      <vt:lpstr>Вакансии</vt:lpstr>
      <vt:lpstr>ФПМ</vt:lpstr>
      <vt:lpstr>Форма по принимаемым мерам</vt:lpstr>
      <vt:lpstr>ФСП</vt:lpstr>
      <vt:lpstr>Форма по социальной поддежке</vt:lpstr>
      <vt:lpstr>Выпадающие списки</vt:lpstr>
      <vt:lpstr>ОКПДТР</vt:lpstr>
      <vt:lpstr>ВС_скрыто</vt:lpstr>
      <vt:lpstr>'Форма по принимаемым мерам'!Область_печати</vt:lpstr>
      <vt:lpstr>'Форма по социальной поддежке'!Область_печати</vt:lpstr>
      <vt:lpstr>'ФПМ ПОО'!Область_печати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Administrator</cp:lastModifiedBy>
  <cp:lastPrinted>2023-03-10T08:57:41Z</cp:lastPrinted>
  <dcterms:created xsi:type="dcterms:W3CDTF">2023-03-09T07:57:46Z</dcterms:created>
  <dcterms:modified xsi:type="dcterms:W3CDTF">2024-09-23T11:21:44Z</dcterms:modified>
</cp:coreProperties>
</file>