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zemm\Documents\Forensic Practioner Course Materials\Forensic Practitioner Labs and Quizzes\Labs\part5_lab\"/>
    </mc:Choice>
  </mc:AlternateContent>
  <xr:revisionPtr revIDLastSave="0" documentId="13_ncr:1_{22CC7266-8D25-4ABF-B0D5-D358E633EC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lassdata" sheetId="1" r:id="rId1"/>
  </sheets>
  <definedNames>
    <definedName name="_xlchart.v1.0" hidden="1">Glassdata!$C$1</definedName>
    <definedName name="_xlchart.v1.1" hidden="1">Glassdata!$C$2:$C$215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O2" i="1"/>
  <c r="P2" i="1"/>
  <c r="Q2" i="1"/>
  <c r="O3" i="1"/>
  <c r="P3" i="1" s="1"/>
  <c r="Q3" i="1"/>
  <c r="O4" i="1"/>
  <c r="P4" i="1" s="1"/>
  <c r="Q4" i="1"/>
  <c r="O5" i="1"/>
  <c r="P5" i="1" s="1"/>
  <c r="Q5" i="1"/>
  <c r="O6" i="1"/>
  <c r="P6" i="1" s="1"/>
  <c r="Q6" i="1"/>
  <c r="O7" i="1"/>
  <c r="P7" i="1"/>
  <c r="Q7" i="1"/>
  <c r="O8" i="1"/>
  <c r="P8" i="1" s="1"/>
  <c r="Q8" i="1"/>
  <c r="O9" i="1"/>
  <c r="P9" i="1" s="1"/>
  <c r="Q9" i="1"/>
  <c r="O10" i="1"/>
  <c r="P10" i="1"/>
  <c r="Q10" i="1"/>
  <c r="O11" i="1"/>
  <c r="P11" i="1"/>
  <c r="Q11" i="1"/>
  <c r="O12" i="1"/>
  <c r="P12" i="1" s="1"/>
  <c r="Q12" i="1"/>
  <c r="O13" i="1"/>
  <c r="P13" i="1" s="1"/>
  <c r="Q13" i="1"/>
  <c r="O14" i="1"/>
  <c r="P14" i="1"/>
  <c r="Q14" i="1"/>
  <c r="O15" i="1"/>
  <c r="P15" i="1"/>
  <c r="Q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" i="1"/>
</calcChain>
</file>

<file path=xl/sharedStrings.xml><?xml version="1.0" encoding="utf-8"?>
<sst xmlns="http://schemas.openxmlformats.org/spreadsheetml/2006/main" count="232" uniqueCount="24">
  <si>
    <t>Refractive Index</t>
  </si>
  <si>
    <t>Na</t>
  </si>
  <si>
    <t>Mg</t>
  </si>
  <si>
    <t>Al</t>
  </si>
  <si>
    <t>Si</t>
  </si>
  <si>
    <t>K</t>
  </si>
  <si>
    <t>Ca</t>
  </si>
  <si>
    <t>Ba</t>
  </si>
  <si>
    <t>Fe</t>
  </si>
  <si>
    <t>Type</t>
  </si>
  <si>
    <t>Building float</t>
  </si>
  <si>
    <t>Building non-float</t>
  </si>
  <si>
    <t>Vehicle float</t>
  </si>
  <si>
    <t>Containers</t>
  </si>
  <si>
    <t>Tableware</t>
  </si>
  <si>
    <t>Headlamps</t>
  </si>
  <si>
    <t>Scratches</t>
  </si>
  <si>
    <t>Scratches Values</t>
  </si>
  <si>
    <t>Estim. Theoretical Prob.</t>
  </si>
  <si>
    <t>Estimated Theoretical Freq.</t>
  </si>
  <si>
    <t>Observed Freq.</t>
  </si>
  <si>
    <t>ln(Al)</t>
  </si>
  <si>
    <t>Log-Normal PDF</t>
  </si>
  <si>
    <t>Al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</si>
</sst>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vs. Theoretical</a:t>
            </a:r>
            <a:r>
              <a:rPr lang="en-US" baseline="0"/>
              <a:t> Poisson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Glassdata!$P$1</c:f>
              <c:strCache>
                <c:ptCount val="1"/>
                <c:pt idx="0">
                  <c:v>Estimated Theoretical Freq.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Glassdata!$P$2:$P$15</c:f>
              <c:numCache>
                <c:formatCode>General</c:formatCode>
                <c:ptCount val="14"/>
                <c:pt idx="0">
                  <c:v>0.59618012217445537</c:v>
                </c:pt>
                <c:pt idx="1">
                  <c:v>3.5102194109337095</c:v>
                </c:pt>
                <c:pt idx="2">
                  <c:v>10.333823499477747</c:v>
                </c:pt>
                <c:pt idx="3">
                  <c:v>20.281335840096506</c:v>
                </c:pt>
                <c:pt idx="4">
                  <c:v>29.853368175842995</c:v>
                </c:pt>
                <c:pt idx="5">
                  <c:v>35.154433552861846</c:v>
                </c:pt>
                <c:pt idx="6">
                  <c:v>34.497341336920506</c:v>
                </c:pt>
                <c:pt idx="7">
                  <c:v>29.016455330120053</c:v>
                </c:pt>
                <c:pt idx="8">
                  <c:v>21.355568759317332</c:v>
                </c:pt>
                <c:pt idx="9">
                  <c:v>13.970932833198248</c:v>
                </c:pt>
                <c:pt idx="10">
                  <c:v>8.2258763410419675</c:v>
                </c:pt>
                <c:pt idx="11">
                  <c:v>4.4029754416792182</c:v>
                </c:pt>
                <c:pt idx="12">
                  <c:v>2.1603384176463463</c:v>
                </c:pt>
                <c:pt idx="13">
                  <c:v>0.9784422739879215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2-41D8-92F0-A085F99947CF}"/>
            </c:ext>
          </c:extLst>
        </c:ser>
        <c:ser>
          <c:idx val="1"/>
          <c:order val="1"/>
          <c:tx>
            <c:strRef>
              <c:f>Glassdata!$Q$1</c:f>
              <c:strCache>
                <c:ptCount val="1"/>
                <c:pt idx="0">
                  <c:v>Observed Freq.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Glassdata!$Q$2:$Q$15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15</c:v>
                </c:pt>
                <c:pt idx="4">
                  <c:v>30</c:v>
                </c:pt>
                <c:pt idx="5">
                  <c:v>43</c:v>
                </c:pt>
                <c:pt idx="6">
                  <c:v>26</c:v>
                </c:pt>
                <c:pt idx="7">
                  <c:v>29</c:v>
                </c:pt>
                <c:pt idx="8">
                  <c:v>19</c:v>
                </c:pt>
                <c:pt idx="9">
                  <c:v>14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2-41D8-92F0-A085F999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48856"/>
        <c:axId val="436349184"/>
      </c:barChart>
      <c:catAx>
        <c:axId val="436348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49184"/>
        <c:crosses val="autoZero"/>
        <c:auto val="1"/>
        <c:lblAlgn val="ctr"/>
        <c:lblOffset val="100"/>
        <c:noMultiLvlLbl val="0"/>
      </c:catAx>
      <c:valAx>
        <c:axId val="4363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4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Glassdata!$V$1</c:f>
              <c:strCache>
                <c:ptCount val="1"/>
                <c:pt idx="0">
                  <c:v>Log-Normal PDF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Glassdata!$U:$U</c15:sqref>
                  </c15:fullRef>
                </c:ext>
              </c:extLst>
              <c:f>Glassdata!$U$2:$U$1048576</c:f>
              <c:strCache>
                <c:ptCount val="214"/>
                <c:pt idx="0">
                  <c:v>1.00E-14</c:v>
                </c:pt>
                <c:pt idx="1">
                  <c:v>0.01635524</c:v>
                </c:pt>
                <c:pt idx="2">
                  <c:v>0.032710379</c:v>
                </c:pt>
                <c:pt idx="3">
                  <c:v>0.049065519</c:v>
                </c:pt>
                <c:pt idx="4">
                  <c:v>0.065420659</c:v>
                </c:pt>
                <c:pt idx="5">
                  <c:v>0.081775799</c:v>
                </c:pt>
                <c:pt idx="6">
                  <c:v>0.098130938</c:v>
                </c:pt>
                <c:pt idx="7">
                  <c:v>0.114486078</c:v>
                </c:pt>
                <c:pt idx="8">
                  <c:v>0.130841218</c:v>
                </c:pt>
                <c:pt idx="9">
                  <c:v>0.147196357</c:v>
                </c:pt>
                <c:pt idx="10">
                  <c:v>0.163551497</c:v>
                </c:pt>
                <c:pt idx="11">
                  <c:v>0.179906637</c:v>
                </c:pt>
                <c:pt idx="12">
                  <c:v>0.196261777</c:v>
                </c:pt>
                <c:pt idx="13">
                  <c:v>0.212616916</c:v>
                </c:pt>
                <c:pt idx="14">
                  <c:v>0.228972056</c:v>
                </c:pt>
                <c:pt idx="15">
                  <c:v>0.245327196</c:v>
                </c:pt>
                <c:pt idx="16">
                  <c:v>0.261682336</c:v>
                </c:pt>
                <c:pt idx="17">
                  <c:v>0.278037475</c:v>
                </c:pt>
                <c:pt idx="18">
                  <c:v>0.294392615</c:v>
                </c:pt>
                <c:pt idx="19">
                  <c:v>0.310747755</c:v>
                </c:pt>
                <c:pt idx="20">
                  <c:v>0.327102894</c:v>
                </c:pt>
                <c:pt idx="21">
                  <c:v>0.343458034</c:v>
                </c:pt>
                <c:pt idx="22">
                  <c:v>0.359813174</c:v>
                </c:pt>
                <c:pt idx="23">
                  <c:v>0.376168314</c:v>
                </c:pt>
                <c:pt idx="24">
                  <c:v>0.392523453</c:v>
                </c:pt>
                <c:pt idx="25">
                  <c:v>0.408878593</c:v>
                </c:pt>
                <c:pt idx="26">
                  <c:v>0.425233733</c:v>
                </c:pt>
                <c:pt idx="27">
                  <c:v>0.441588872</c:v>
                </c:pt>
                <c:pt idx="28">
                  <c:v>0.457944012</c:v>
                </c:pt>
                <c:pt idx="29">
                  <c:v>0.474299152</c:v>
                </c:pt>
                <c:pt idx="30">
                  <c:v>0.490654292</c:v>
                </c:pt>
                <c:pt idx="31">
                  <c:v>0.507009431</c:v>
                </c:pt>
                <c:pt idx="32">
                  <c:v>0.523364571</c:v>
                </c:pt>
                <c:pt idx="33">
                  <c:v>0.539719711</c:v>
                </c:pt>
                <c:pt idx="34">
                  <c:v>0.55607485</c:v>
                </c:pt>
                <c:pt idx="35">
                  <c:v>0.57242999</c:v>
                </c:pt>
                <c:pt idx="36">
                  <c:v>0.58878513</c:v>
                </c:pt>
                <c:pt idx="37">
                  <c:v>0.60514027</c:v>
                </c:pt>
                <c:pt idx="38">
                  <c:v>0.621495409</c:v>
                </c:pt>
                <c:pt idx="39">
                  <c:v>0.637850549</c:v>
                </c:pt>
                <c:pt idx="40">
                  <c:v>0.654205689</c:v>
                </c:pt>
                <c:pt idx="41">
                  <c:v>0.670560829</c:v>
                </c:pt>
                <c:pt idx="42">
                  <c:v>0.686915968</c:v>
                </c:pt>
                <c:pt idx="43">
                  <c:v>0.703271108</c:v>
                </c:pt>
                <c:pt idx="44">
                  <c:v>0.719626248</c:v>
                </c:pt>
                <c:pt idx="45">
                  <c:v>0.735981387</c:v>
                </c:pt>
                <c:pt idx="46">
                  <c:v>0.752336527</c:v>
                </c:pt>
                <c:pt idx="47">
                  <c:v>0.768691667</c:v>
                </c:pt>
                <c:pt idx="48">
                  <c:v>0.785046807</c:v>
                </c:pt>
                <c:pt idx="49">
                  <c:v>0.801401946</c:v>
                </c:pt>
                <c:pt idx="50">
                  <c:v>0.817757086</c:v>
                </c:pt>
                <c:pt idx="51">
                  <c:v>0.834112226</c:v>
                </c:pt>
                <c:pt idx="52">
                  <c:v>0.850467365</c:v>
                </c:pt>
                <c:pt idx="53">
                  <c:v>0.866822505</c:v>
                </c:pt>
                <c:pt idx="54">
                  <c:v>0.883177645</c:v>
                </c:pt>
                <c:pt idx="55">
                  <c:v>0.899532785</c:v>
                </c:pt>
                <c:pt idx="56">
                  <c:v>0.915887924</c:v>
                </c:pt>
                <c:pt idx="57">
                  <c:v>0.932243064</c:v>
                </c:pt>
                <c:pt idx="58">
                  <c:v>0.948598204</c:v>
                </c:pt>
                <c:pt idx="59">
                  <c:v>0.964953343</c:v>
                </c:pt>
                <c:pt idx="60">
                  <c:v>0.981308483</c:v>
                </c:pt>
                <c:pt idx="61">
                  <c:v>0.997663623</c:v>
                </c:pt>
                <c:pt idx="62">
                  <c:v>1.014018763</c:v>
                </c:pt>
                <c:pt idx="63">
                  <c:v>1.030373902</c:v>
                </c:pt>
                <c:pt idx="64">
                  <c:v>1.046729042</c:v>
                </c:pt>
                <c:pt idx="65">
                  <c:v>1.063084182</c:v>
                </c:pt>
                <c:pt idx="66">
                  <c:v>1.079439321</c:v>
                </c:pt>
                <c:pt idx="67">
                  <c:v>1.095794461</c:v>
                </c:pt>
                <c:pt idx="68">
                  <c:v>1.112149601</c:v>
                </c:pt>
                <c:pt idx="69">
                  <c:v>1.128504741</c:v>
                </c:pt>
                <c:pt idx="70">
                  <c:v>1.14485988</c:v>
                </c:pt>
                <c:pt idx="71">
                  <c:v>1.16121502</c:v>
                </c:pt>
                <c:pt idx="72">
                  <c:v>1.17757016</c:v>
                </c:pt>
                <c:pt idx="73">
                  <c:v>1.1939253</c:v>
                </c:pt>
                <c:pt idx="74">
                  <c:v>1.210280439</c:v>
                </c:pt>
                <c:pt idx="75">
                  <c:v>1.226635579</c:v>
                </c:pt>
                <c:pt idx="76">
                  <c:v>1.242990719</c:v>
                </c:pt>
                <c:pt idx="77">
                  <c:v>1.259345858</c:v>
                </c:pt>
                <c:pt idx="78">
                  <c:v>1.275700998</c:v>
                </c:pt>
                <c:pt idx="79">
                  <c:v>1.292056138</c:v>
                </c:pt>
                <c:pt idx="80">
                  <c:v>1.308411278</c:v>
                </c:pt>
                <c:pt idx="81">
                  <c:v>1.324766417</c:v>
                </c:pt>
                <c:pt idx="82">
                  <c:v>1.341121557</c:v>
                </c:pt>
                <c:pt idx="83">
                  <c:v>1.357476697</c:v>
                </c:pt>
                <c:pt idx="84">
                  <c:v>1.373831836</c:v>
                </c:pt>
                <c:pt idx="85">
                  <c:v>1.390186976</c:v>
                </c:pt>
                <c:pt idx="86">
                  <c:v>1.406542116</c:v>
                </c:pt>
                <c:pt idx="87">
                  <c:v>1.422897256</c:v>
                </c:pt>
                <c:pt idx="88">
                  <c:v>1.439252395</c:v>
                </c:pt>
                <c:pt idx="89">
                  <c:v>1.455607535</c:v>
                </c:pt>
                <c:pt idx="90">
                  <c:v>1.471962675</c:v>
                </c:pt>
                <c:pt idx="91">
                  <c:v>1.488317814</c:v>
                </c:pt>
                <c:pt idx="92">
                  <c:v>1.504672954</c:v>
                </c:pt>
                <c:pt idx="93">
                  <c:v>1.521028094</c:v>
                </c:pt>
                <c:pt idx="94">
                  <c:v>1.537383234</c:v>
                </c:pt>
                <c:pt idx="95">
                  <c:v>1.553738373</c:v>
                </c:pt>
                <c:pt idx="96">
                  <c:v>1.570093513</c:v>
                </c:pt>
                <c:pt idx="97">
                  <c:v>1.586448653</c:v>
                </c:pt>
                <c:pt idx="98">
                  <c:v>1.602803793</c:v>
                </c:pt>
                <c:pt idx="99">
                  <c:v>1.619158932</c:v>
                </c:pt>
                <c:pt idx="100">
                  <c:v>1.635514072</c:v>
                </c:pt>
                <c:pt idx="101">
                  <c:v>1.651869212</c:v>
                </c:pt>
                <c:pt idx="102">
                  <c:v>1.668224351</c:v>
                </c:pt>
                <c:pt idx="103">
                  <c:v>1.684579491</c:v>
                </c:pt>
                <c:pt idx="104">
                  <c:v>1.700934631</c:v>
                </c:pt>
                <c:pt idx="105">
                  <c:v>1.717289771</c:v>
                </c:pt>
                <c:pt idx="106">
                  <c:v>1.73364491</c:v>
                </c:pt>
                <c:pt idx="107">
                  <c:v>1.75000005</c:v>
                </c:pt>
                <c:pt idx="108">
                  <c:v>1.76635519</c:v>
                </c:pt>
                <c:pt idx="109">
                  <c:v>1.782710329</c:v>
                </c:pt>
                <c:pt idx="110">
                  <c:v>1.799065469</c:v>
                </c:pt>
                <c:pt idx="111">
                  <c:v>1.815420609</c:v>
                </c:pt>
                <c:pt idx="112">
                  <c:v>1.831775749</c:v>
                </c:pt>
                <c:pt idx="113">
                  <c:v>1.848130888</c:v>
                </c:pt>
                <c:pt idx="114">
                  <c:v>1.864486028</c:v>
                </c:pt>
                <c:pt idx="115">
                  <c:v>1.880841168</c:v>
                </c:pt>
                <c:pt idx="116">
                  <c:v>1.897196307</c:v>
                </c:pt>
                <c:pt idx="117">
                  <c:v>1.913551447</c:v>
                </c:pt>
                <c:pt idx="118">
                  <c:v>1.929906587</c:v>
                </c:pt>
                <c:pt idx="119">
                  <c:v>1.946261727</c:v>
                </c:pt>
                <c:pt idx="120">
                  <c:v>1.962616866</c:v>
                </c:pt>
                <c:pt idx="121">
                  <c:v>1.978972006</c:v>
                </c:pt>
                <c:pt idx="122">
                  <c:v>1.995327146</c:v>
                </c:pt>
                <c:pt idx="123">
                  <c:v>2.011682286</c:v>
                </c:pt>
                <c:pt idx="124">
                  <c:v>2.028037425</c:v>
                </c:pt>
                <c:pt idx="125">
                  <c:v>2.044392565</c:v>
                </c:pt>
                <c:pt idx="126">
                  <c:v>2.060747705</c:v>
                </c:pt>
                <c:pt idx="127">
                  <c:v>2.077102844</c:v>
                </c:pt>
                <c:pt idx="128">
                  <c:v>2.093457984</c:v>
                </c:pt>
                <c:pt idx="129">
                  <c:v>2.109813124</c:v>
                </c:pt>
                <c:pt idx="130">
                  <c:v>2.126168264</c:v>
                </c:pt>
                <c:pt idx="131">
                  <c:v>2.142523403</c:v>
                </c:pt>
                <c:pt idx="132">
                  <c:v>2.158878543</c:v>
                </c:pt>
                <c:pt idx="133">
                  <c:v>2.175233683</c:v>
                </c:pt>
                <c:pt idx="134">
                  <c:v>2.191588822</c:v>
                </c:pt>
                <c:pt idx="135">
                  <c:v>2.207943962</c:v>
                </c:pt>
                <c:pt idx="136">
                  <c:v>2.224299102</c:v>
                </c:pt>
                <c:pt idx="137">
                  <c:v>2.240654242</c:v>
                </c:pt>
                <c:pt idx="138">
                  <c:v>2.257009381</c:v>
                </c:pt>
                <c:pt idx="139">
                  <c:v>2.273364521</c:v>
                </c:pt>
                <c:pt idx="140">
                  <c:v>2.289719661</c:v>
                </c:pt>
                <c:pt idx="141">
                  <c:v>2.3060748</c:v>
                </c:pt>
                <c:pt idx="142">
                  <c:v>2.32242994</c:v>
                </c:pt>
                <c:pt idx="143">
                  <c:v>2.33878508</c:v>
                </c:pt>
                <c:pt idx="144">
                  <c:v>2.35514022</c:v>
                </c:pt>
                <c:pt idx="145">
                  <c:v>2.371495359</c:v>
                </c:pt>
                <c:pt idx="146">
                  <c:v>2.387850499</c:v>
                </c:pt>
                <c:pt idx="147">
                  <c:v>2.404205639</c:v>
                </c:pt>
                <c:pt idx="148">
                  <c:v>2.420560779</c:v>
                </c:pt>
                <c:pt idx="149">
                  <c:v>2.436915918</c:v>
                </c:pt>
                <c:pt idx="150">
                  <c:v>2.453271058</c:v>
                </c:pt>
                <c:pt idx="151">
                  <c:v>2.469626198</c:v>
                </c:pt>
                <c:pt idx="152">
                  <c:v>2.485981337</c:v>
                </c:pt>
                <c:pt idx="153">
                  <c:v>2.502336477</c:v>
                </c:pt>
                <c:pt idx="154">
                  <c:v>2.518691617</c:v>
                </c:pt>
                <c:pt idx="155">
                  <c:v>2.535046757</c:v>
                </c:pt>
                <c:pt idx="156">
                  <c:v>2.551401896</c:v>
                </c:pt>
                <c:pt idx="157">
                  <c:v>2.567757036</c:v>
                </c:pt>
                <c:pt idx="158">
                  <c:v>2.584112176</c:v>
                </c:pt>
                <c:pt idx="159">
                  <c:v>2.600467315</c:v>
                </c:pt>
                <c:pt idx="160">
                  <c:v>2.616822455</c:v>
                </c:pt>
                <c:pt idx="161">
                  <c:v>2.633177595</c:v>
                </c:pt>
                <c:pt idx="162">
                  <c:v>2.649532735</c:v>
                </c:pt>
                <c:pt idx="163">
                  <c:v>2.665887874</c:v>
                </c:pt>
                <c:pt idx="164">
                  <c:v>2.682243014</c:v>
                </c:pt>
                <c:pt idx="165">
                  <c:v>2.698598154</c:v>
                </c:pt>
                <c:pt idx="166">
                  <c:v>2.714953293</c:v>
                </c:pt>
                <c:pt idx="167">
                  <c:v>2.731308433</c:v>
                </c:pt>
                <c:pt idx="168">
                  <c:v>2.747663573</c:v>
                </c:pt>
                <c:pt idx="169">
                  <c:v>2.764018713</c:v>
                </c:pt>
                <c:pt idx="170">
                  <c:v>2.780373852</c:v>
                </c:pt>
                <c:pt idx="171">
                  <c:v>2.796728992</c:v>
                </c:pt>
                <c:pt idx="172">
                  <c:v>2.813084132</c:v>
                </c:pt>
                <c:pt idx="173">
                  <c:v>2.829439271</c:v>
                </c:pt>
                <c:pt idx="174">
                  <c:v>2.845794411</c:v>
                </c:pt>
                <c:pt idx="175">
                  <c:v>2.862149551</c:v>
                </c:pt>
                <c:pt idx="176">
                  <c:v>2.878504691</c:v>
                </c:pt>
                <c:pt idx="177">
                  <c:v>2.89485983</c:v>
                </c:pt>
                <c:pt idx="178">
                  <c:v>2.91121497</c:v>
                </c:pt>
                <c:pt idx="179">
                  <c:v>2.92757011</c:v>
                </c:pt>
                <c:pt idx="180">
                  <c:v>2.94392525</c:v>
                </c:pt>
                <c:pt idx="181">
                  <c:v>2.960280389</c:v>
                </c:pt>
                <c:pt idx="182">
                  <c:v>2.976635529</c:v>
                </c:pt>
                <c:pt idx="183">
                  <c:v>2.992990669</c:v>
                </c:pt>
                <c:pt idx="184">
                  <c:v>3.009345808</c:v>
                </c:pt>
                <c:pt idx="185">
                  <c:v>3.025700948</c:v>
                </c:pt>
                <c:pt idx="186">
                  <c:v>3.042056088</c:v>
                </c:pt>
                <c:pt idx="187">
                  <c:v>3.058411228</c:v>
                </c:pt>
                <c:pt idx="188">
                  <c:v>3.074766367</c:v>
                </c:pt>
                <c:pt idx="189">
                  <c:v>3.091121507</c:v>
                </c:pt>
                <c:pt idx="190">
                  <c:v>3.107476647</c:v>
                </c:pt>
                <c:pt idx="191">
                  <c:v>3.123831786</c:v>
                </c:pt>
                <c:pt idx="192">
                  <c:v>3.140186926</c:v>
                </c:pt>
                <c:pt idx="193">
                  <c:v>3.156542066</c:v>
                </c:pt>
                <c:pt idx="194">
                  <c:v>3.172897206</c:v>
                </c:pt>
                <c:pt idx="195">
                  <c:v>3.189252345</c:v>
                </c:pt>
                <c:pt idx="196">
                  <c:v>3.205607485</c:v>
                </c:pt>
                <c:pt idx="197">
                  <c:v>3.221962625</c:v>
                </c:pt>
                <c:pt idx="198">
                  <c:v>3.238317764</c:v>
                </c:pt>
                <c:pt idx="199">
                  <c:v>3.254672904</c:v>
                </c:pt>
                <c:pt idx="200">
                  <c:v>3.271028044</c:v>
                </c:pt>
                <c:pt idx="201">
                  <c:v>3.287383184</c:v>
                </c:pt>
                <c:pt idx="202">
                  <c:v>3.303738323</c:v>
                </c:pt>
                <c:pt idx="203">
                  <c:v>3.320093463</c:v>
                </c:pt>
                <c:pt idx="204">
                  <c:v>3.336448603</c:v>
                </c:pt>
                <c:pt idx="205">
                  <c:v>3.352803743</c:v>
                </c:pt>
                <c:pt idx="206">
                  <c:v>3.369158882</c:v>
                </c:pt>
                <c:pt idx="207">
                  <c:v>3.385514022</c:v>
                </c:pt>
                <c:pt idx="208">
                  <c:v>3.401869162</c:v>
                </c:pt>
                <c:pt idx="209">
                  <c:v>3.418224301</c:v>
                </c:pt>
                <c:pt idx="210">
                  <c:v>3.434579441</c:v>
                </c:pt>
                <c:pt idx="211">
                  <c:v>3.450934581</c:v>
                </c:pt>
                <c:pt idx="212">
                  <c:v>3.467289721</c:v>
                </c:pt>
                <c:pt idx="213">
                  <c:v>3.48364486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Glassdata!$V$2:$V$215</c15:sqref>
                  </c15:fullRef>
                </c:ext>
              </c:extLst>
              <c:f>Glassdata!$V$3:$V$215</c:f>
              <c:numCache>
                <c:formatCode>General</c:formatCode>
                <c:ptCount val="213"/>
                <c:pt idx="0">
                  <c:v>3.1037576035137489E-30</c:v>
                </c:pt>
                <c:pt idx="1">
                  <c:v>1.7703582798080793E-21</c:v>
                </c:pt>
                <c:pt idx="2">
                  <c:v>4.523881387147793E-17</c:v>
                </c:pt>
                <c:pt idx="3">
                  <c:v>2.9024160392162277E-14</c:v>
                </c:pt>
                <c:pt idx="4">
                  <c:v>2.866628729232112E-12</c:v>
                </c:pt>
                <c:pt idx="5">
                  <c:v>9.3002960875763985E-11</c:v>
                </c:pt>
                <c:pt idx="6">
                  <c:v>1.4552203813772124E-9</c:v>
                </c:pt>
                <c:pt idx="7">
                  <c:v>1.3676270733973613E-8</c:v>
                </c:pt>
                <c:pt idx="8">
                  <c:v>8.8463317746232732E-8</c:v>
                </c:pt>
                <c:pt idx="9">
                  <c:v>4.3085253356382711E-7</c:v>
                </c:pt>
                <c:pt idx="10">
                  <c:v>1.6812221540137649E-6</c:v>
                </c:pt>
                <c:pt idx="11">
                  <c:v>5.4952459513963723E-6</c:v>
                </c:pt>
                <c:pt idx="12">
                  <c:v>1.5549042094253047E-5</c:v>
                </c:pt>
                <c:pt idx="13">
                  <c:v>3.9048249993821281E-5</c:v>
                </c:pt>
                <c:pt idx="14">
                  <c:v>8.8727721156158884E-5</c:v>
                </c:pt>
                <c:pt idx="15">
                  <c:v>1.8521590870334835E-4</c:v>
                </c:pt>
                <c:pt idx="16">
                  <c:v>3.5953519539399603E-4</c:v>
                </c:pt>
                <c:pt idx="17">
                  <c:v>6.5544234940319388E-4</c:v>
                </c:pt>
                <c:pt idx="18">
                  <c:v>1.1312963493076904E-3</c:v>
                </c:pt>
                <c:pt idx="19">
                  <c:v>1.8611747714092103E-3</c:v>
                </c:pt>
                <c:pt idx="20">
                  <c:v>2.9350346923268443E-3</c:v>
                </c:pt>
                <c:pt idx="21">
                  <c:v>4.4578133786706258E-3</c:v>
                </c:pt>
                <c:pt idx="22">
                  <c:v>6.5474703068724013E-3</c:v>
                </c:pt>
                <c:pt idx="23">
                  <c:v>9.3320699562074085E-3</c:v>
                </c:pt>
                <c:pt idx="24">
                  <c:v>1.2946083365944695E-2</c:v>
                </c:pt>
                <c:pt idx="25">
                  <c:v>1.7526139619060386E-2</c:v>
                </c:pt>
                <c:pt idx="26">
                  <c:v>2.3206484712805089E-2</c:v>
                </c:pt>
                <c:pt idx="27">
                  <c:v>3.0114406715294029E-2</c:v>
                </c:pt>
                <c:pt idx="28">
                  <c:v>3.836586699771706E-2</c:v>
                </c:pt>
                <c:pt idx="29">
                  <c:v>4.8061543130263E-2</c:v>
                </c:pt>
                <c:pt idx="30">
                  <c:v>5.9283445403707266E-2</c:v>
                </c:pt>
                <c:pt idx="31">
                  <c:v>7.2092221100762008E-2</c:v>
                </c:pt>
                <c:pt idx="32">
                  <c:v>8.6525212947965849E-2</c:v>
                </c:pt>
                <c:pt idx="33">
                  <c:v>0.10259529394825889</c:v>
                </c:pt>
                <c:pt idx="34">
                  <c:v>0.12029046229007134</c:v>
                </c:pt>
                <c:pt idx="35">
                  <c:v>0.13957414855349948</c:v>
                </c:pt>
                <c:pt idx="36">
                  <c:v>0.16038616348495835</c:v>
                </c:pt>
                <c:pt idx="37">
                  <c:v>0.18264419806012161</c:v>
                </c:pt>
                <c:pt idx="38">
                  <c:v>0.20624577782571774</c:v>
                </c:pt>
                <c:pt idx="39">
                  <c:v>0.23107056974356494</c:v>
                </c:pt>
                <c:pt idx="40">
                  <c:v>0.25698294094453472</c:v>
                </c:pt>
                <c:pt idx="41">
                  <c:v>0.28383467388178368</c:v>
                </c:pt>
                <c:pt idx="42">
                  <c:v>0.31146775033143453</c:v>
                </c:pt>
                <c:pt idx="43">
                  <c:v>0.3397171265915897</c:v>
                </c:pt>
                <c:pt idx="44">
                  <c:v>0.36841343326193376</c:v>
                </c:pt>
                <c:pt idx="45">
                  <c:v>0.39738554446440205</c:v>
                </c:pt>
                <c:pt idx="46">
                  <c:v>0.42646297274378553</c:v>
                </c:pt>
                <c:pt idx="47">
                  <c:v>0.45547805674838909</c:v>
                </c:pt>
                <c:pt idx="48">
                  <c:v>0.48426791883458159</c:v>
                </c:pt>
                <c:pt idx="49">
                  <c:v>0.51267617876704519</c:v>
                </c:pt>
                <c:pt idx="50">
                  <c:v>0.54055441758596467</c:v>
                </c:pt>
                <c:pt idx="51">
                  <c:v>0.56776339244015617</c:v>
                </c:pt>
                <c:pt idx="52">
                  <c:v>0.59417400875181303</c:v>
                </c:pt>
                <c:pt idx="53">
                  <c:v>0.61966806053528134</c:v>
                </c:pt>
                <c:pt idx="54">
                  <c:v>0.64413875311840707</c:v>
                </c:pt>
                <c:pt idx="55">
                  <c:v>0.66749102500824342</c:v>
                </c:pt>
                <c:pt idx="56">
                  <c:v>0.68964168731092634</c:v>
                </c:pt>
                <c:pt idx="57">
                  <c:v>0.71051940006992054</c:v>
                </c:pt>
                <c:pt idx="58">
                  <c:v>0.73006450523752453</c:v>
                </c:pt>
                <c:pt idx="59">
                  <c:v>0.74822873584687422</c:v>
                </c:pt>
                <c:pt idx="60">
                  <c:v>0.76497482040346387</c:v>
                </c:pt>
                <c:pt idx="61">
                  <c:v>0.7802760006554017</c:v>
                </c:pt>
                <c:pt idx="62">
                  <c:v>0.79411547980928332</c:v>
                </c:pt>
                <c:pt idx="63">
                  <c:v>0.8064858170029221</c:v>
                </c:pt>
                <c:pt idx="64">
                  <c:v>0.81738828248625917</c:v>
                </c:pt>
                <c:pt idx="65">
                  <c:v>0.82683218654768942</c:v>
                </c:pt>
                <c:pt idx="66">
                  <c:v>0.83483419379527468</c:v>
                </c:pt>
                <c:pt idx="67">
                  <c:v>0.84141763299432637</c:v>
                </c:pt>
                <c:pt idx="68">
                  <c:v>0.84661181130052554</c:v>
                </c:pt>
                <c:pt idx="69">
                  <c:v>0.85045134043006709</c:v>
                </c:pt>
                <c:pt idx="70">
                  <c:v>0.85297548109046217</c:v>
                </c:pt>
                <c:pt idx="71">
                  <c:v>0.85422751086619897</c:v>
                </c:pt>
                <c:pt idx="72">
                  <c:v>0.85425411971884513</c:v>
                </c:pt>
                <c:pt idx="73">
                  <c:v>0.85310483632365164</c:v>
                </c:pt>
                <c:pt idx="74">
                  <c:v>0.85083148762423777</c:v>
                </c:pt>
                <c:pt idx="75">
                  <c:v>0.8474876932416906</c:v>
                </c:pt>
                <c:pt idx="76">
                  <c:v>0.84312839572061926</c:v>
                </c:pt>
                <c:pt idx="77">
                  <c:v>0.83780942702790828</c:v>
                </c:pt>
                <c:pt idx="78">
                  <c:v>0.83158711123435891</c:v>
                </c:pt>
                <c:pt idx="79">
                  <c:v>0.82451790289937166</c:v>
                </c:pt>
                <c:pt idx="80">
                  <c:v>0.81665806033791599</c:v>
                </c:pt>
                <c:pt idx="81">
                  <c:v>0.80806335267067475</c:v>
                </c:pt>
                <c:pt idx="82">
                  <c:v>0.79878879933675639</c:v>
                </c:pt>
                <c:pt idx="83">
                  <c:v>0.78888844057672536</c:v>
                </c:pt>
                <c:pt idx="84">
                  <c:v>0.7784151372669178</c:v>
                </c:pt>
                <c:pt idx="85">
                  <c:v>0.76742039839803888</c:v>
                </c:pt>
                <c:pt idx="86">
                  <c:v>0.75595423443660104</c:v>
                </c:pt>
                <c:pt idx="87">
                  <c:v>0.74406503478262753</c:v>
                </c:pt>
                <c:pt idx="88">
                  <c:v>0.73179946753633773</c:v>
                </c:pt>
                <c:pt idx="89">
                  <c:v>0.71920239980612</c:v>
                </c:pt>
                <c:pt idx="90">
                  <c:v>0.70631683682731539</c:v>
                </c:pt>
                <c:pt idx="91">
                  <c:v>0.69318387821153238</c:v>
                </c:pt>
                <c:pt idx="92">
                  <c:v>0.67984268970795581</c:v>
                </c:pt>
                <c:pt idx="93">
                  <c:v>0.66633048892803914</c:v>
                </c:pt>
                <c:pt idx="94">
                  <c:v>0.65268254356077504</c:v>
                </c:pt>
                <c:pt idx="95">
                  <c:v>0.63893218068658963</c:v>
                </c:pt>
                <c:pt idx="96">
                  <c:v>0.6251108058805307</c:v>
                </c:pt>
                <c:pt idx="97">
                  <c:v>0.61124793088004092</c:v>
                </c:pt>
                <c:pt idx="98">
                  <c:v>0.59737120867706117</c:v>
                </c:pt>
                <c:pt idx="99">
                  <c:v>0.58350647497755326</c:v>
                </c:pt>
                <c:pt idx="100">
                  <c:v>0.56967779505368188</c:v>
                </c:pt>
                <c:pt idx="101">
                  <c:v>0.55590751509350889</c:v>
                </c:pt>
                <c:pt idx="102">
                  <c:v>0.54221631722955155</c:v>
                </c:pt>
                <c:pt idx="103">
                  <c:v>0.52862327750161231</c:v>
                </c:pt>
                <c:pt idx="104">
                  <c:v>0.51514592607892951</c:v>
                </c:pt>
                <c:pt idx="105">
                  <c:v>0.50180030913341622</c:v>
                </c:pt>
                <c:pt idx="106">
                  <c:v>0.48860105181836311</c:v>
                </c:pt>
                <c:pt idx="107">
                  <c:v>0.47556142186551126</c:v>
                </c:pt>
                <c:pt idx="108">
                  <c:v>0.4626933933685301</c:v>
                </c:pt>
                <c:pt idx="109">
                  <c:v>0.45000771037199494</c:v>
                </c:pt>
                <c:pt idx="110">
                  <c:v>0.43751394993201081</c:v>
                </c:pt>
                <c:pt idx="111">
                  <c:v>0.42522058435873916</c:v>
                </c:pt>
                <c:pt idx="112">
                  <c:v>0.41313504239080767</c:v>
                </c:pt>
                <c:pt idx="113">
                  <c:v>0.40126376908865691</c:v>
                </c:pt>
                <c:pt idx="114">
                  <c:v>0.38961228426742905</c:v>
                </c:pt>
                <c:pt idx="115">
                  <c:v>0.37818523932028136</c:v>
                </c:pt>
                <c:pt idx="116">
                  <c:v>0.36698647231104314</c:v>
                </c:pt>
                <c:pt idx="117">
                  <c:v>0.35601906123967353</c:v>
                </c:pt>
                <c:pt idx="118">
                  <c:v>0.34528537540663179</c:v>
                </c:pt>
                <c:pt idx="119">
                  <c:v>0.33478712482228373</c:v>
                </c:pt>
                <c:pt idx="120">
                  <c:v>0.32452540762514032</c:v>
                </c:pt>
                <c:pt idx="121">
                  <c:v>0.31450075548869533</c:v>
                </c:pt>
                <c:pt idx="122">
                  <c:v>0.30471317701056644</c:v>
                </c:pt>
                <c:pt idx="123">
                  <c:v>0.29516219908961894</c:v>
                </c:pt>
                <c:pt idx="124">
                  <c:v>0.28584690630770954</c:v>
                </c:pt>
                <c:pt idx="125">
                  <c:v>0.27676597834151784</c:v>
                </c:pt>
                <c:pt idx="126">
                  <c:v>0.26791772543799791</c:v>
                </c:pt>
                <c:pt idx="127">
                  <c:v>0.25930012199362307</c:v>
                </c:pt>
                <c:pt idx="128">
                  <c:v>0.250910838282975</c:v>
                </c:pt>
                <c:pt idx="129">
                  <c:v>0.24274727038711535</c:v>
                </c:pt>
                <c:pt idx="130">
                  <c:v>0.23480656837559535</c:v>
                </c:pt>
                <c:pt idx="131">
                  <c:v>0.22708566279906778</c:v>
                </c:pt>
                <c:pt idx="132">
                  <c:v>0.21958128955167325</c:v>
                </c:pt>
                <c:pt idx="133">
                  <c:v>0.21229001316383672</c:v>
                </c:pt>
                <c:pt idx="134">
                  <c:v>0.20520824858729134</c:v>
                </c:pt>
                <c:pt idx="135">
                  <c:v>0.1983322815346934</c:v>
                </c:pt>
                <c:pt idx="136">
                  <c:v>0.19165828743617352</c:v>
                </c:pt>
                <c:pt idx="137">
                  <c:v>0.1851823490751712</c:v>
                </c:pt>
                <c:pt idx="138">
                  <c:v>0.17890047296509193</c:v>
                </c:pt>
                <c:pt idx="139">
                  <c:v>0.17280860452765115</c:v>
                </c:pt>
                <c:pt idx="140">
                  <c:v>0.16690264213267908</c:v>
                </c:pt>
                <c:pt idx="141">
                  <c:v>0.16117845005777223</c:v>
                </c:pt>
                <c:pt idx="142">
                  <c:v>0.15563187042493687</c:v>
                </c:pt>
                <c:pt idx="143">
                  <c:v>0.15025873416961491</c:v>
                </c:pt>
                <c:pt idx="144">
                  <c:v>0.14505487109592513</c:v>
                </c:pt>
                <c:pt idx="145">
                  <c:v>0.14001611907019557</c:v>
                </c:pt>
                <c:pt idx="146">
                  <c:v>0.13513833240294845</c:v>
                </c:pt>
                <c:pt idx="147">
                  <c:v>0.13041738946773168</c:v>
                </c:pt>
                <c:pt idx="148">
                  <c:v>0.12584919960329635</c:v>
                </c:pt>
                <c:pt idx="149">
                  <c:v>0.1214297093436135</c:v>
                </c:pt>
                <c:pt idx="150">
                  <c:v>0.11715490801848243</c:v>
                </c:pt>
                <c:pt idx="151">
                  <c:v>0.11302083276543108</c:v>
                </c:pt>
                <c:pt idx="152">
                  <c:v>0.10902357299183939</c:v>
                </c:pt>
                <c:pt idx="153">
                  <c:v>0.10515927432435863</c:v>
                </c:pt>
                <c:pt idx="154">
                  <c:v>0.10142414208083154</c:v>
                </c:pt>
                <c:pt idx="155">
                  <c:v>9.7814444298206432E-2</c:v>
                </c:pt>
                <c:pt idx="156">
                  <c:v>9.4326514348223103E-2</c:v>
                </c:pt>
                <c:pt idx="157">
                  <c:v>9.0956753170886043E-2</c:v>
                </c:pt>
                <c:pt idx="158">
                  <c:v>8.7701631154240081E-2</c:v>
                </c:pt>
                <c:pt idx="159">
                  <c:v>8.4557689687275089E-2</c:v>
                </c:pt>
                <c:pt idx="160">
                  <c:v>8.1521542411346321E-2</c:v>
                </c:pt>
                <c:pt idx="161">
                  <c:v>7.8589876194030864E-2</c:v>
                </c:pt>
                <c:pt idx="162">
                  <c:v>7.5759451847879258E-2</c:v>
                </c:pt>
                <c:pt idx="163">
                  <c:v>7.3027104615276506E-2</c:v>
                </c:pt>
                <c:pt idx="164">
                  <c:v>7.0389744439238941E-2</c:v>
                </c:pt>
                <c:pt idx="165">
                  <c:v>6.784435603881038E-2</c:v>
                </c:pt>
                <c:pt idx="166">
                  <c:v>6.5387998806538727E-2</c:v>
                </c:pt>
                <c:pt idx="167">
                  <c:v>6.3017806544356042E-2</c:v>
                </c:pt>
                <c:pt idx="168">
                  <c:v>6.0730987053161926E-2</c:v>
                </c:pt>
                <c:pt idx="169">
                  <c:v>5.8524821590400775E-2</c:v>
                </c:pt>
                <c:pt idx="170">
                  <c:v>5.6396664208909514E-2</c:v>
                </c:pt>
                <c:pt idx="171">
                  <c:v>5.4343940989481969E-2</c:v>
                </c:pt>
                <c:pt idx="172">
                  <c:v>5.2364149178659392E-2</c:v>
                </c:pt>
                <c:pt idx="173">
                  <c:v>5.0454856242485427E-2</c:v>
                </c:pt>
                <c:pt idx="174">
                  <c:v>4.8613698846196686E-2</c:v>
                </c:pt>
                <c:pt idx="175">
                  <c:v>4.6838381769044736E-2</c:v>
                </c:pt>
                <c:pt idx="176">
                  <c:v>4.5126676762832323E-2</c:v>
                </c:pt>
                <c:pt idx="177">
                  <c:v>4.3476421362031593E-2</c:v>
                </c:pt>
                <c:pt idx="178">
                  <c:v>4.188551765278857E-2</c:v>
                </c:pt>
                <c:pt idx="179">
                  <c:v>4.0351931007542613E-2</c:v>
                </c:pt>
                <c:pt idx="180">
                  <c:v>3.887368879142708E-2</c:v>
                </c:pt>
                <c:pt idx="181">
                  <c:v>3.744887904614267E-2</c:v>
                </c:pt>
                <c:pt idx="182">
                  <c:v>3.6075649156522602E-2</c:v>
                </c:pt>
                <c:pt idx="183">
                  <c:v>3.4752204504535748E-2</c:v>
                </c:pt>
                <c:pt idx="184">
                  <c:v>3.3476807115111355E-2</c:v>
                </c:pt>
                <c:pt idx="185">
                  <c:v>3.2247774297734171E-2</c:v>
                </c:pt>
                <c:pt idx="186">
                  <c:v>3.1063477287428982E-2</c:v>
                </c:pt>
                <c:pt idx="187">
                  <c:v>2.9922339888418064E-2</c:v>
                </c:pt>
                <c:pt idx="188">
                  <c:v>2.882283712339313E-2</c:v>
                </c:pt>
                <c:pt idx="189">
                  <c:v>2.7763493891095298E-2</c:v>
                </c:pt>
                <c:pt idx="190">
                  <c:v>2.6742883634584914E-2</c:v>
                </c:pt>
                <c:pt idx="191">
                  <c:v>2.5759627022356794E-2</c:v>
                </c:pt>
                <c:pt idx="192">
                  <c:v>2.4812390644220899E-2</c:v>
                </c:pt>
                <c:pt idx="193">
                  <c:v>2.3899885723635755E-2</c:v>
                </c:pt>
                <c:pt idx="194">
                  <c:v>2.3020866847998797E-2</c:v>
                </c:pt>
                <c:pt idx="195">
                  <c:v>2.2174130718211733E-2</c:v>
                </c:pt>
                <c:pt idx="196">
                  <c:v>2.1358514918649436E-2</c:v>
                </c:pt>
                <c:pt idx="197">
                  <c:v>2.0572896708532209E-2</c:v>
                </c:pt>
                <c:pt idx="198">
                  <c:v>1.9816191835527658E-2</c:v>
                </c:pt>
                <c:pt idx="199">
                  <c:v>1.9087353372292361E-2</c:v>
                </c:pt>
                <c:pt idx="200">
                  <c:v>1.8385370576540199E-2</c:v>
                </c:pt>
                <c:pt idx="201">
                  <c:v>1.7709267775098163E-2</c:v>
                </c:pt>
                <c:pt idx="202">
                  <c:v>1.7058103272321896E-2</c:v>
                </c:pt>
                <c:pt idx="203">
                  <c:v>1.643096828314683E-2</c:v>
                </c:pt>
                <c:pt idx="204">
                  <c:v>1.5826985890951613E-2</c:v>
                </c:pt>
                <c:pt idx="205">
                  <c:v>1.5245310030355402E-2</c:v>
                </c:pt>
                <c:pt idx="206">
                  <c:v>1.4685124494975915E-2</c:v>
                </c:pt>
                <c:pt idx="207">
                  <c:v>1.4145641970126513E-2</c:v>
                </c:pt>
                <c:pt idx="208">
                  <c:v>1.3626103090371126E-2</c:v>
                </c:pt>
                <c:pt idx="209">
                  <c:v>1.312577552179116E-2</c:v>
                </c:pt>
                <c:pt idx="210">
                  <c:v>1.2643953068791564E-2</c:v>
                </c:pt>
                <c:pt idx="211">
                  <c:v>1.2179954805211651E-2</c:v>
                </c:pt>
                <c:pt idx="212">
                  <c:v>1.1733124229481093E-2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2-48FE-B7B1-BDA2E9F4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36424"/>
        <c:axId val="515738720"/>
      </c:lineChart>
      <c:catAx>
        <c:axId val="51573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8720"/>
        <c:crosses val="autoZero"/>
        <c:auto val="1"/>
        <c:lblAlgn val="ctr"/>
        <c:lblOffset val="100"/>
        <c:noMultiLvlLbl val="0"/>
      </c:catAx>
      <c:valAx>
        <c:axId val="5157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Aluminium Concentration (ppm)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Aluminium Concentration (ppm)</a:t>
          </a:r>
        </a:p>
      </cx:txPr>
    </cx:title>
    <cx:plotArea>
      <cx:plotAreaRegion>
        <cx:series layoutId="clusteredColumn" uniqueId="{B29EFB58-CD3B-44A9-B58F-F5E10F1C79E1}">
          <cx:tx>
            <cx:txData>
              <cx:f>_xlchart.v1.0</cx:f>
              <cx:v>Al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467880</xdr:colOff>
      <xdr:row>34</xdr:row>
      <xdr:rowOff>114878</xdr:rowOff>
    </xdr:from>
    <xdr:to>
      <xdr:col>16</xdr:col>
      <xdr:colOff>507712</xdr:colOff>
      <xdr:row>49</xdr:row>
      <xdr:rowOff>95828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8555" y="6591878"/>
              <a:ext cx="5145232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502144</xdr:colOff>
      <xdr:row>15</xdr:row>
      <xdr:rowOff>145390</xdr:rowOff>
    </xdr:from>
    <xdr:to>
      <xdr:col>16</xdr:col>
      <xdr:colOff>362445</xdr:colOff>
      <xdr:row>30</xdr:row>
      <xdr:rowOff>166585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584200</xdr:colOff>
      <xdr:row>51</xdr:row>
      <xdr:rowOff>57150</xdr:rowOff>
    </xdr:from>
    <xdr:to>
      <xdr:col>15</xdr:col>
      <xdr:colOff>1498600</xdr:colOff>
      <xdr:row>66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5"/>
  <sheetViews>
    <sheetView tabSelected="1" topLeftCell="F1" zoomScale="85" zoomScaleNormal="85" workbookViewId="0">
      <selection activeCell="Q35" sqref="Q35"/>
    </sheetView>
  </sheetViews>
  <sheetFormatPr defaultRowHeight="15" x14ac:dyDescent="0.25"/>
  <cols>
    <col min="1" max="1" width="5.85546875" bestFit="1" customWidth="1"/>
    <col min="2" max="3" width="4.85546875" bestFit="1" customWidth="1"/>
    <col min="4" max="4" width="5.85546875" bestFit="1" customWidth="1"/>
    <col min="5" max="7" width="4.85546875" bestFit="1" customWidth="1"/>
    <col min="8" max="8" width="5.85546875" bestFit="1" customWidth="1"/>
    <col min="9" max="9" width="14.28515625" bestFit="1" customWidth="1"/>
    <col min="11" max="11" width="15.7109375" bestFit="1" customWidth="1"/>
    <col min="13" max="13" width="9.42578125" customWidth="1"/>
    <col min="14" max="14" width="14.5703125" bestFit="1" customWidth="1"/>
    <col min="15" max="15" width="19.5703125" bestFit="1" customWidth="1"/>
    <col min="16" max="16" width="23.85546875" bestFit="1" customWidth="1"/>
    <col min="17" max="17" width="13.5703125" bestFit="1" customWidth="1"/>
    <col min="22" max="22" width="14.140625" bestFit="1" customWidth="1"/>
  </cols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6</v>
      </c>
      <c r="I1" t="s">
        <v>0</v>
      </c>
      <c r="J1" t="s">
        <v>16</v>
      </c>
      <c r="K1" t="s">
        <v>9</v>
      </c>
      <c r="M1" s="2"/>
      <c r="N1" t="s">
        <v>17</v>
      </c>
      <c r="O1" s="1" t="s">
        <v>18</v>
      </c>
      <c r="P1" s="1" t="s">
        <v>19</v>
      </c>
      <c r="Q1" s="1" t="s">
        <v>20</v>
      </c>
      <c r="T1" t="s">
        <v>21</v>
      </c>
      <c r="U1" t="s">
        <v>23</v>
      </c>
      <c r="V1" t="s">
        <v>22</v>
      </c>
    </row>
    <row r="2" spans="1:22" x14ac:dyDescent="0.25">
      <c r="A2">
        <v>13.64</v>
      </c>
      <c r="B2">
        <v>4.49</v>
      </c>
      <c r="C2">
        <v>1.1000000000000001</v>
      </c>
      <c r="D2">
        <v>71.78</v>
      </c>
      <c r="E2">
        <v>0.06</v>
      </c>
      <c r="F2">
        <v>0</v>
      </c>
      <c r="G2">
        <v>0</v>
      </c>
      <c r="H2">
        <v>8.75</v>
      </c>
      <c r="I2">
        <v>1.52101</v>
      </c>
      <c r="J2">
        <v>3</v>
      </c>
      <c r="K2" t="s">
        <v>10</v>
      </c>
      <c r="N2">
        <v>0</v>
      </c>
      <c r="O2">
        <f t="shared" ref="O2:O15" si="0">_xlfn.POISSON.DIST(N2,AVERAGE(J:J),FALSE)</f>
        <v>2.7729308008114205E-3</v>
      </c>
      <c r="P2">
        <f>O2*215</f>
        <v>0.59618012217445537</v>
      </c>
      <c r="Q2">
        <f t="shared" ref="Q2:Q15" si="1">COUNTIF(J:J,N2)</f>
        <v>1</v>
      </c>
      <c r="T2">
        <f t="shared" ref="T2:T65" si="2">LN(C2)</f>
        <v>9.5310179804324935E-2</v>
      </c>
      <c r="U2" s="3">
        <v>1E-14</v>
      </c>
      <c r="V2">
        <f t="shared" ref="V2:V65" si="3">_xlfn.LOGNORM.DIST(U2,AVERAGE(T:T),_xlfn.STDEV.S(T:T),FALSE)</f>
        <v>0</v>
      </c>
    </row>
    <row r="3" spans="1:22" x14ac:dyDescent="0.25">
      <c r="A3">
        <v>13.89</v>
      </c>
      <c r="B3">
        <v>3.6</v>
      </c>
      <c r="C3">
        <v>1.36</v>
      </c>
      <c r="D3">
        <v>72.73</v>
      </c>
      <c r="E3">
        <v>0.48</v>
      </c>
      <c r="F3">
        <v>0</v>
      </c>
      <c r="G3">
        <v>0</v>
      </c>
      <c r="H3">
        <v>7.83</v>
      </c>
      <c r="I3">
        <v>1.5176099999999999</v>
      </c>
      <c r="J3">
        <v>6</v>
      </c>
      <c r="K3" t="s">
        <v>10</v>
      </c>
      <c r="N3">
        <v>1</v>
      </c>
      <c r="O3">
        <f t="shared" si="0"/>
        <v>1.6326601911319578E-2</v>
      </c>
      <c r="P3">
        <f t="shared" ref="P3:P15" si="4">O3*215</f>
        <v>3.5102194109337095</v>
      </c>
      <c r="Q3">
        <f t="shared" si="1"/>
        <v>4</v>
      </c>
      <c r="T3">
        <f t="shared" si="2"/>
        <v>0.30748469974796072</v>
      </c>
      <c r="U3">
        <v>1.6355239719626099E-2</v>
      </c>
      <c r="V3">
        <f t="shared" si="3"/>
        <v>3.1037576035137489E-30</v>
      </c>
    </row>
    <row r="4" spans="1:22" x14ac:dyDescent="0.25">
      <c r="A4">
        <v>13.53</v>
      </c>
      <c r="B4">
        <v>3.55</v>
      </c>
      <c r="C4">
        <v>1.54</v>
      </c>
      <c r="D4">
        <v>72.989999999999995</v>
      </c>
      <c r="E4">
        <v>0.39</v>
      </c>
      <c r="F4">
        <v>0</v>
      </c>
      <c r="G4">
        <v>0</v>
      </c>
      <c r="H4">
        <v>7.78</v>
      </c>
      <c r="I4">
        <v>1.5161800000000001</v>
      </c>
      <c r="J4">
        <v>5</v>
      </c>
      <c r="K4" t="s">
        <v>10</v>
      </c>
      <c r="N4">
        <v>2</v>
      </c>
      <c r="O4">
        <f t="shared" si="0"/>
        <v>4.8064295346408124E-2</v>
      </c>
      <c r="P4">
        <f t="shared" si="4"/>
        <v>10.333823499477747</v>
      </c>
      <c r="Q4">
        <f t="shared" si="1"/>
        <v>14</v>
      </c>
      <c r="T4">
        <f t="shared" si="2"/>
        <v>0.43178241642553783</v>
      </c>
      <c r="U4">
        <v>3.2710379439252299E-2</v>
      </c>
      <c r="V4">
        <f t="shared" si="3"/>
        <v>1.7703582798080793E-21</v>
      </c>
    </row>
    <row r="5" spans="1:22" x14ac:dyDescent="0.25">
      <c r="A5">
        <v>13.21</v>
      </c>
      <c r="B5">
        <v>3.69</v>
      </c>
      <c r="C5">
        <v>1.29</v>
      </c>
      <c r="D5">
        <v>72.61</v>
      </c>
      <c r="E5">
        <v>0.56999999999999995</v>
      </c>
      <c r="F5">
        <v>0</v>
      </c>
      <c r="G5">
        <v>0</v>
      </c>
      <c r="H5">
        <v>8.2200000000000006</v>
      </c>
      <c r="I5">
        <v>1.51766</v>
      </c>
      <c r="J5">
        <v>5</v>
      </c>
      <c r="K5" t="s">
        <v>10</v>
      </c>
      <c r="N5">
        <v>3</v>
      </c>
      <c r="O5">
        <f t="shared" si="0"/>
        <v>9.4331794605100036E-2</v>
      </c>
      <c r="P5">
        <f t="shared" si="4"/>
        <v>20.281335840096506</v>
      </c>
      <c r="Q5">
        <f t="shared" si="1"/>
        <v>15</v>
      </c>
      <c r="T5">
        <f t="shared" si="2"/>
        <v>0.25464221837358075</v>
      </c>
      <c r="U5">
        <v>4.9065519158878503E-2</v>
      </c>
      <c r="V5">
        <f t="shared" si="3"/>
        <v>4.523881387147793E-17</v>
      </c>
    </row>
    <row r="6" spans="1:22" x14ac:dyDescent="0.25">
      <c r="A6">
        <v>13.27</v>
      </c>
      <c r="B6">
        <v>3.62</v>
      </c>
      <c r="C6">
        <v>1.24</v>
      </c>
      <c r="D6">
        <v>73.08</v>
      </c>
      <c r="E6">
        <v>0.55000000000000004</v>
      </c>
      <c r="F6">
        <v>0</v>
      </c>
      <c r="G6">
        <v>0</v>
      </c>
      <c r="H6">
        <v>8.07</v>
      </c>
      <c r="I6">
        <v>1.51742</v>
      </c>
      <c r="J6">
        <v>10</v>
      </c>
      <c r="K6" t="s">
        <v>10</v>
      </c>
      <c r="N6">
        <v>4</v>
      </c>
      <c r="O6">
        <f t="shared" si="0"/>
        <v>0.13885287523647905</v>
      </c>
      <c r="P6">
        <f t="shared" si="4"/>
        <v>29.853368175842995</v>
      </c>
      <c r="Q6">
        <f t="shared" si="1"/>
        <v>30</v>
      </c>
      <c r="T6">
        <f t="shared" si="2"/>
        <v>0.21511137961694549</v>
      </c>
      <c r="U6">
        <v>6.5420658878504595E-2</v>
      </c>
      <c r="V6">
        <f t="shared" si="3"/>
        <v>2.9024160392162277E-14</v>
      </c>
    </row>
    <row r="7" spans="1:22" x14ac:dyDescent="0.25">
      <c r="A7">
        <v>12.79</v>
      </c>
      <c r="B7">
        <v>3.61</v>
      </c>
      <c r="C7">
        <v>1.62</v>
      </c>
      <c r="D7">
        <v>72.97</v>
      </c>
      <c r="E7">
        <v>0.64</v>
      </c>
      <c r="F7">
        <v>0</v>
      </c>
      <c r="G7">
        <v>0.26</v>
      </c>
      <c r="H7">
        <v>8.07</v>
      </c>
      <c r="I7">
        <v>1.51596</v>
      </c>
      <c r="J7">
        <v>4</v>
      </c>
      <c r="K7" t="s">
        <v>10</v>
      </c>
      <c r="N7">
        <v>5</v>
      </c>
      <c r="O7">
        <f t="shared" si="0"/>
        <v>0.16350899326912485</v>
      </c>
      <c r="P7">
        <f t="shared" si="4"/>
        <v>35.154433552861846</v>
      </c>
      <c r="Q7">
        <f t="shared" si="1"/>
        <v>43</v>
      </c>
      <c r="T7">
        <f t="shared" si="2"/>
        <v>0.48242614924429278</v>
      </c>
      <c r="U7">
        <v>8.1775798598130806E-2</v>
      </c>
      <c r="V7">
        <f t="shared" si="3"/>
        <v>2.866628729232112E-12</v>
      </c>
    </row>
    <row r="8" spans="1:22" x14ac:dyDescent="0.25">
      <c r="A8">
        <v>13.3</v>
      </c>
      <c r="B8">
        <v>3.6</v>
      </c>
      <c r="C8">
        <v>1.1399999999999999</v>
      </c>
      <c r="D8">
        <v>73.09</v>
      </c>
      <c r="E8">
        <v>0.57999999999999996</v>
      </c>
      <c r="F8">
        <v>0</v>
      </c>
      <c r="G8">
        <v>0</v>
      </c>
      <c r="H8">
        <v>8.17</v>
      </c>
      <c r="I8">
        <v>1.5174300000000001</v>
      </c>
      <c r="J8">
        <v>4</v>
      </c>
      <c r="K8" t="s">
        <v>10</v>
      </c>
      <c r="N8">
        <v>6</v>
      </c>
      <c r="O8">
        <f t="shared" si="0"/>
        <v>0.16045275040428142</v>
      </c>
      <c r="P8">
        <f t="shared" si="4"/>
        <v>34.497341336920506</v>
      </c>
      <c r="Q8">
        <f t="shared" si="1"/>
        <v>26</v>
      </c>
      <c r="T8">
        <f t="shared" si="2"/>
        <v>0.131028262406404</v>
      </c>
      <c r="U8">
        <v>9.8130938317757002E-2</v>
      </c>
      <c r="V8">
        <f t="shared" si="3"/>
        <v>9.3002960875763985E-11</v>
      </c>
    </row>
    <row r="9" spans="1:22" x14ac:dyDescent="0.25">
      <c r="A9">
        <v>13.15</v>
      </c>
      <c r="B9">
        <v>3.61</v>
      </c>
      <c r="C9">
        <v>1.05</v>
      </c>
      <c r="D9">
        <v>73.239999999999995</v>
      </c>
      <c r="E9">
        <v>0.56999999999999995</v>
      </c>
      <c r="F9">
        <v>0</v>
      </c>
      <c r="G9">
        <v>0</v>
      </c>
      <c r="H9">
        <v>8.24</v>
      </c>
      <c r="I9">
        <v>1.51756</v>
      </c>
      <c r="J9">
        <v>5</v>
      </c>
      <c r="K9" t="s">
        <v>10</v>
      </c>
      <c r="N9">
        <v>7</v>
      </c>
      <c r="O9">
        <f t="shared" si="0"/>
        <v>0.1349602573493956</v>
      </c>
      <c r="P9">
        <f t="shared" si="4"/>
        <v>29.016455330120053</v>
      </c>
      <c r="Q9">
        <f t="shared" si="1"/>
        <v>29</v>
      </c>
      <c r="T9">
        <f t="shared" si="2"/>
        <v>4.8790164169432049E-2</v>
      </c>
      <c r="U9">
        <v>0.114486078037383</v>
      </c>
      <c r="V9">
        <f t="shared" si="3"/>
        <v>1.4552203813772124E-9</v>
      </c>
    </row>
    <row r="10" spans="1:22" x14ac:dyDescent="0.25">
      <c r="A10">
        <v>14.04</v>
      </c>
      <c r="B10">
        <v>3.58</v>
      </c>
      <c r="C10">
        <v>1.37</v>
      </c>
      <c r="D10">
        <v>72.08</v>
      </c>
      <c r="E10">
        <v>0.56000000000000005</v>
      </c>
      <c r="F10">
        <v>0</v>
      </c>
      <c r="G10">
        <v>0</v>
      </c>
      <c r="H10">
        <v>8.3000000000000007</v>
      </c>
      <c r="I10">
        <v>1.51918</v>
      </c>
      <c r="J10">
        <v>7</v>
      </c>
      <c r="K10" t="s">
        <v>10</v>
      </c>
      <c r="N10">
        <v>8</v>
      </c>
      <c r="O10">
        <f t="shared" si="0"/>
        <v>9.9328226787522469E-2</v>
      </c>
      <c r="P10">
        <f t="shared" si="4"/>
        <v>21.355568759317332</v>
      </c>
      <c r="Q10">
        <f t="shared" si="1"/>
        <v>19</v>
      </c>
      <c r="T10">
        <f t="shared" si="2"/>
        <v>0.3148107398400336</v>
      </c>
      <c r="U10">
        <v>0.13084121775700899</v>
      </c>
      <c r="V10">
        <f t="shared" si="3"/>
        <v>1.3676270733973613E-8</v>
      </c>
    </row>
    <row r="11" spans="1:22" x14ac:dyDescent="0.25">
      <c r="A11">
        <v>13</v>
      </c>
      <c r="B11">
        <v>3.6</v>
      </c>
      <c r="C11">
        <v>1.36</v>
      </c>
      <c r="D11">
        <v>72.989999999999995</v>
      </c>
      <c r="E11">
        <v>0.56999999999999995</v>
      </c>
      <c r="F11">
        <v>0</v>
      </c>
      <c r="G11">
        <v>0.11</v>
      </c>
      <c r="H11">
        <v>8.4</v>
      </c>
      <c r="I11">
        <v>1.51755</v>
      </c>
      <c r="J11">
        <v>6</v>
      </c>
      <c r="K11" t="s">
        <v>10</v>
      </c>
      <c r="N11">
        <v>9</v>
      </c>
      <c r="O11">
        <f t="shared" si="0"/>
        <v>6.4981082945108126E-2</v>
      </c>
      <c r="P11">
        <f t="shared" si="4"/>
        <v>13.970932833198248</v>
      </c>
      <c r="Q11">
        <f t="shared" si="1"/>
        <v>14</v>
      </c>
      <c r="T11">
        <f t="shared" si="2"/>
        <v>0.30748469974796072</v>
      </c>
      <c r="U11">
        <v>0.14719635747663501</v>
      </c>
      <c r="V11">
        <f t="shared" si="3"/>
        <v>8.8463317746232732E-8</v>
      </c>
    </row>
    <row r="12" spans="1:22" x14ac:dyDescent="0.25">
      <c r="A12">
        <v>12.72</v>
      </c>
      <c r="B12">
        <v>3.46</v>
      </c>
      <c r="C12">
        <v>1.56</v>
      </c>
      <c r="D12">
        <v>73.2</v>
      </c>
      <c r="E12">
        <v>0.67</v>
      </c>
      <c r="F12">
        <v>0</v>
      </c>
      <c r="G12">
        <v>0.24</v>
      </c>
      <c r="H12">
        <v>8.09</v>
      </c>
      <c r="I12">
        <v>1.5157099999999999</v>
      </c>
      <c r="J12">
        <v>4</v>
      </c>
      <c r="K12" t="s">
        <v>10</v>
      </c>
      <c r="N12">
        <v>10</v>
      </c>
      <c r="O12">
        <f t="shared" si="0"/>
        <v>3.8259889958334729E-2</v>
      </c>
      <c r="P12">
        <f t="shared" si="4"/>
        <v>8.2258763410419675</v>
      </c>
      <c r="Q12">
        <f t="shared" si="1"/>
        <v>8</v>
      </c>
      <c r="T12">
        <f t="shared" si="2"/>
        <v>0.44468582126144574</v>
      </c>
      <c r="U12">
        <v>0.163551497196261</v>
      </c>
      <c r="V12">
        <f t="shared" si="3"/>
        <v>4.3085253356382711E-7</v>
      </c>
    </row>
    <row r="13" spans="1:22" x14ac:dyDescent="0.25">
      <c r="A13">
        <v>12.8</v>
      </c>
      <c r="B13">
        <v>3.66</v>
      </c>
      <c r="C13">
        <v>1.27</v>
      </c>
      <c r="D13">
        <v>73.010000000000005</v>
      </c>
      <c r="E13">
        <v>0.6</v>
      </c>
      <c r="F13">
        <v>0</v>
      </c>
      <c r="G13">
        <v>0</v>
      </c>
      <c r="H13">
        <v>8.56</v>
      </c>
      <c r="I13">
        <v>1.51763</v>
      </c>
      <c r="J13">
        <v>7</v>
      </c>
      <c r="K13" t="s">
        <v>10</v>
      </c>
      <c r="N13">
        <v>11</v>
      </c>
      <c r="O13">
        <f t="shared" si="0"/>
        <v>2.0478955542694039E-2</v>
      </c>
      <c r="P13">
        <f t="shared" si="4"/>
        <v>4.4029754416792182</v>
      </c>
      <c r="Q13">
        <f t="shared" si="1"/>
        <v>2</v>
      </c>
      <c r="T13">
        <f t="shared" si="2"/>
        <v>0.23901690047049992</v>
      </c>
      <c r="U13">
        <v>0.17990663691588701</v>
      </c>
      <c r="V13">
        <f t="shared" si="3"/>
        <v>1.6812221540137649E-6</v>
      </c>
    </row>
    <row r="14" spans="1:22" x14ac:dyDescent="0.25">
      <c r="A14">
        <v>12.88</v>
      </c>
      <c r="B14">
        <v>3.43</v>
      </c>
      <c r="C14">
        <v>1.4</v>
      </c>
      <c r="D14">
        <v>73.28</v>
      </c>
      <c r="E14">
        <v>0.69</v>
      </c>
      <c r="F14">
        <v>0</v>
      </c>
      <c r="G14">
        <v>0.24</v>
      </c>
      <c r="H14">
        <v>8.0500000000000007</v>
      </c>
      <c r="I14">
        <v>1.51589</v>
      </c>
      <c r="J14">
        <v>6</v>
      </c>
      <c r="K14" t="s">
        <v>10</v>
      </c>
      <c r="N14">
        <v>12</v>
      </c>
      <c r="O14">
        <f t="shared" si="0"/>
        <v>1.0048085663471379E-2</v>
      </c>
      <c r="P14">
        <f t="shared" si="4"/>
        <v>2.1603384176463463</v>
      </c>
      <c r="Q14">
        <f t="shared" si="1"/>
        <v>8</v>
      </c>
      <c r="T14">
        <f t="shared" si="2"/>
        <v>0.33647223662121289</v>
      </c>
      <c r="U14">
        <v>0.196261776635514</v>
      </c>
      <c r="V14">
        <f t="shared" si="3"/>
        <v>5.4952459513963723E-6</v>
      </c>
    </row>
    <row r="15" spans="1:22" x14ac:dyDescent="0.25">
      <c r="A15">
        <v>12.86</v>
      </c>
      <c r="B15">
        <v>3.56</v>
      </c>
      <c r="C15">
        <v>1.27</v>
      </c>
      <c r="D15">
        <v>73.209999999999994</v>
      </c>
      <c r="E15">
        <v>0.54</v>
      </c>
      <c r="F15">
        <v>0</v>
      </c>
      <c r="G15">
        <v>0.17</v>
      </c>
      <c r="H15">
        <v>8.3800000000000008</v>
      </c>
      <c r="I15">
        <v>1.5174799999999999</v>
      </c>
      <c r="J15">
        <v>4</v>
      </c>
      <c r="K15" t="s">
        <v>10</v>
      </c>
      <c r="N15">
        <v>13</v>
      </c>
      <c r="O15">
        <f t="shared" si="0"/>
        <v>4.5508942976182397E-3</v>
      </c>
      <c r="P15">
        <f t="shared" si="4"/>
        <v>0.9784422739879215</v>
      </c>
      <c r="Q15">
        <f t="shared" si="1"/>
        <v>1</v>
      </c>
      <c r="T15">
        <f t="shared" si="2"/>
        <v>0.23901690047049992</v>
      </c>
      <c r="U15">
        <v>0.21261691635513999</v>
      </c>
      <c r="V15">
        <f t="shared" si="3"/>
        <v>1.5549042094253047E-5</v>
      </c>
    </row>
    <row r="16" spans="1:22" x14ac:dyDescent="0.25">
      <c r="A16">
        <v>12.61</v>
      </c>
      <c r="B16">
        <v>3.59</v>
      </c>
      <c r="C16">
        <v>1.31</v>
      </c>
      <c r="D16">
        <v>73.290000000000006</v>
      </c>
      <c r="E16">
        <v>0.57999999999999996</v>
      </c>
      <c r="F16">
        <v>0</v>
      </c>
      <c r="G16">
        <v>0</v>
      </c>
      <c r="H16">
        <v>8.5</v>
      </c>
      <c r="I16">
        <v>1.51763</v>
      </c>
      <c r="J16">
        <v>4</v>
      </c>
      <c r="K16" t="s">
        <v>10</v>
      </c>
      <c r="T16">
        <f t="shared" si="2"/>
        <v>0.27002713721306021</v>
      </c>
      <c r="U16">
        <v>0.22897205607476601</v>
      </c>
      <c r="V16">
        <f t="shared" si="3"/>
        <v>3.9048249993821281E-5</v>
      </c>
    </row>
    <row r="17" spans="1:22" x14ac:dyDescent="0.25">
      <c r="A17">
        <v>12.81</v>
      </c>
      <c r="B17">
        <v>3.54</v>
      </c>
      <c r="C17">
        <v>1.23</v>
      </c>
      <c r="D17">
        <v>73.239999999999995</v>
      </c>
      <c r="E17">
        <v>0.57999999999999996</v>
      </c>
      <c r="F17">
        <v>0</v>
      </c>
      <c r="G17">
        <v>0</v>
      </c>
      <c r="H17">
        <v>8.39</v>
      </c>
      <c r="I17">
        <v>1.5176099999999999</v>
      </c>
      <c r="J17">
        <v>11</v>
      </c>
      <c r="K17" t="s">
        <v>10</v>
      </c>
      <c r="T17">
        <f t="shared" si="2"/>
        <v>0.20701416938432612</v>
      </c>
      <c r="U17">
        <v>0.24532719579439199</v>
      </c>
      <c r="V17">
        <f t="shared" si="3"/>
        <v>8.8727721156158884E-5</v>
      </c>
    </row>
    <row r="18" spans="1:22" x14ac:dyDescent="0.25">
      <c r="A18">
        <v>12.68</v>
      </c>
      <c r="B18">
        <v>3.67</v>
      </c>
      <c r="C18">
        <v>1.1599999999999999</v>
      </c>
      <c r="D18">
        <v>73.11</v>
      </c>
      <c r="E18">
        <v>0.61</v>
      </c>
      <c r="F18">
        <v>0</v>
      </c>
      <c r="G18">
        <v>0</v>
      </c>
      <c r="H18">
        <v>8.6999999999999993</v>
      </c>
      <c r="I18">
        <v>1.5178400000000001</v>
      </c>
      <c r="J18">
        <v>7</v>
      </c>
      <c r="K18" t="s">
        <v>10</v>
      </c>
      <c r="T18">
        <f t="shared" si="2"/>
        <v>0.14842000511827322</v>
      </c>
      <c r="U18">
        <v>0.26168233551401798</v>
      </c>
      <c r="V18">
        <f t="shared" si="3"/>
        <v>1.8521590870334835E-4</v>
      </c>
    </row>
    <row r="19" spans="1:22" x14ac:dyDescent="0.25">
      <c r="A19">
        <v>14.36</v>
      </c>
      <c r="B19">
        <v>3.85</v>
      </c>
      <c r="C19">
        <v>0.89</v>
      </c>
      <c r="D19">
        <v>71.36</v>
      </c>
      <c r="E19">
        <v>0.15</v>
      </c>
      <c r="F19">
        <v>0</v>
      </c>
      <c r="G19">
        <v>0</v>
      </c>
      <c r="H19">
        <v>9.15</v>
      </c>
      <c r="I19">
        <v>1.52196</v>
      </c>
      <c r="J19">
        <v>7</v>
      </c>
      <c r="K19" t="s">
        <v>10</v>
      </c>
      <c r="T19">
        <f t="shared" si="2"/>
        <v>-0.11653381625595151</v>
      </c>
      <c r="U19">
        <v>0.27803747523364403</v>
      </c>
      <c r="V19">
        <f t="shared" si="3"/>
        <v>3.5953519539399603E-4</v>
      </c>
    </row>
    <row r="20" spans="1:22" x14ac:dyDescent="0.25">
      <c r="A20">
        <v>13.9</v>
      </c>
      <c r="B20">
        <v>3.73</v>
      </c>
      <c r="C20">
        <v>1.18</v>
      </c>
      <c r="D20">
        <v>72.12</v>
      </c>
      <c r="E20">
        <v>0.06</v>
      </c>
      <c r="F20">
        <v>0</v>
      </c>
      <c r="G20">
        <v>0</v>
      </c>
      <c r="H20">
        <v>8.89</v>
      </c>
      <c r="I20">
        <v>1.51911</v>
      </c>
      <c r="J20">
        <v>4</v>
      </c>
      <c r="K20" t="s">
        <v>10</v>
      </c>
      <c r="T20">
        <f t="shared" si="2"/>
        <v>0.16551443847757333</v>
      </c>
      <c r="U20">
        <v>0.29439261495327101</v>
      </c>
      <c r="V20">
        <f t="shared" si="3"/>
        <v>6.5544234940319388E-4</v>
      </c>
    </row>
    <row r="21" spans="1:22" x14ac:dyDescent="0.25">
      <c r="A21">
        <v>13.02</v>
      </c>
      <c r="B21">
        <v>3.54</v>
      </c>
      <c r="C21">
        <v>1.69</v>
      </c>
      <c r="D21">
        <v>72.73</v>
      </c>
      <c r="E21">
        <v>0.54</v>
      </c>
      <c r="F21">
        <v>0</v>
      </c>
      <c r="G21">
        <v>7.0000000000000007E-2</v>
      </c>
      <c r="H21">
        <v>8.44</v>
      </c>
      <c r="I21">
        <v>1.51735</v>
      </c>
      <c r="J21">
        <v>5</v>
      </c>
      <c r="K21" t="s">
        <v>10</v>
      </c>
      <c r="T21">
        <f t="shared" si="2"/>
        <v>0.52472852893498212</v>
      </c>
      <c r="U21">
        <v>0.310747754672897</v>
      </c>
      <c r="V21">
        <f t="shared" si="3"/>
        <v>1.1312963493076904E-3</v>
      </c>
    </row>
    <row r="22" spans="1:22" x14ac:dyDescent="0.25">
      <c r="A22">
        <v>12.82</v>
      </c>
      <c r="B22">
        <v>3.55</v>
      </c>
      <c r="C22">
        <v>1.49</v>
      </c>
      <c r="D22">
        <v>72.75</v>
      </c>
      <c r="E22">
        <v>0.54</v>
      </c>
      <c r="F22">
        <v>0</v>
      </c>
      <c r="G22">
        <v>0.19</v>
      </c>
      <c r="H22">
        <v>8.52</v>
      </c>
      <c r="I22">
        <v>1.5175000000000001</v>
      </c>
      <c r="J22">
        <v>3</v>
      </c>
      <c r="K22" t="s">
        <v>10</v>
      </c>
      <c r="T22">
        <f t="shared" si="2"/>
        <v>0.39877611995736778</v>
      </c>
      <c r="U22">
        <v>0.32710289439252299</v>
      </c>
      <c r="V22">
        <f t="shared" si="3"/>
        <v>1.8611747714092103E-3</v>
      </c>
    </row>
    <row r="23" spans="1:22" x14ac:dyDescent="0.25">
      <c r="A23">
        <v>14.77</v>
      </c>
      <c r="B23">
        <v>3.75</v>
      </c>
      <c r="C23">
        <v>0.28999999999999998</v>
      </c>
      <c r="D23">
        <v>72.02</v>
      </c>
      <c r="E23">
        <v>0.03</v>
      </c>
      <c r="F23">
        <v>0</v>
      </c>
      <c r="G23">
        <v>0</v>
      </c>
      <c r="H23">
        <v>9</v>
      </c>
      <c r="I23">
        <v>1.51966</v>
      </c>
      <c r="J23">
        <v>8</v>
      </c>
      <c r="K23" t="s">
        <v>10</v>
      </c>
      <c r="T23">
        <f t="shared" si="2"/>
        <v>-1.2378743560016174</v>
      </c>
      <c r="U23">
        <v>0.34345803411214898</v>
      </c>
      <c r="V23">
        <f t="shared" si="3"/>
        <v>2.9350346923268443E-3</v>
      </c>
    </row>
    <row r="24" spans="1:22" x14ac:dyDescent="0.25">
      <c r="A24">
        <v>12.78</v>
      </c>
      <c r="B24">
        <v>3.62</v>
      </c>
      <c r="C24">
        <v>1.29</v>
      </c>
      <c r="D24">
        <v>72.790000000000006</v>
      </c>
      <c r="E24">
        <v>0.59</v>
      </c>
      <c r="F24">
        <v>0</v>
      </c>
      <c r="G24">
        <v>0</v>
      </c>
      <c r="H24">
        <v>8.6999999999999993</v>
      </c>
      <c r="I24">
        <v>1.51736</v>
      </c>
      <c r="J24">
        <v>9</v>
      </c>
      <c r="K24" t="s">
        <v>10</v>
      </c>
      <c r="T24">
        <f t="shared" si="2"/>
        <v>0.25464221837358075</v>
      </c>
      <c r="U24">
        <v>0.35981317383177502</v>
      </c>
      <c r="V24">
        <f t="shared" si="3"/>
        <v>4.4578133786706258E-3</v>
      </c>
    </row>
    <row r="25" spans="1:22" x14ac:dyDescent="0.25">
      <c r="A25">
        <v>12.81</v>
      </c>
      <c r="B25">
        <v>3.57</v>
      </c>
      <c r="C25">
        <v>1.35</v>
      </c>
      <c r="D25">
        <v>73.02</v>
      </c>
      <c r="E25">
        <v>0.62</v>
      </c>
      <c r="F25">
        <v>0</v>
      </c>
      <c r="G25">
        <v>0</v>
      </c>
      <c r="H25">
        <v>8.59</v>
      </c>
      <c r="I25">
        <v>1.5175099999999999</v>
      </c>
      <c r="J25">
        <v>9</v>
      </c>
      <c r="K25" t="s">
        <v>10</v>
      </c>
      <c r="T25">
        <f t="shared" si="2"/>
        <v>0.30010459245033816</v>
      </c>
      <c r="U25">
        <v>0.37616831355140101</v>
      </c>
      <c r="V25">
        <f t="shared" si="3"/>
        <v>6.5474703068724013E-3</v>
      </c>
    </row>
    <row r="26" spans="1:22" x14ac:dyDescent="0.25">
      <c r="A26">
        <v>13.38</v>
      </c>
      <c r="B26">
        <v>3.5</v>
      </c>
      <c r="C26">
        <v>1.1499999999999999</v>
      </c>
      <c r="D26">
        <v>72.849999999999994</v>
      </c>
      <c r="E26">
        <v>0.5</v>
      </c>
      <c r="F26">
        <v>0</v>
      </c>
      <c r="G26">
        <v>0</v>
      </c>
      <c r="H26">
        <v>8.43</v>
      </c>
      <c r="I26">
        <v>1.5172000000000001</v>
      </c>
      <c r="J26">
        <v>3</v>
      </c>
      <c r="K26" t="s">
        <v>10</v>
      </c>
      <c r="T26">
        <f t="shared" si="2"/>
        <v>0.13976194237515863</v>
      </c>
      <c r="U26">
        <v>0.392523453271028</v>
      </c>
      <c r="V26">
        <f t="shared" si="3"/>
        <v>9.3320699562074085E-3</v>
      </c>
    </row>
    <row r="27" spans="1:22" x14ac:dyDescent="0.25">
      <c r="A27">
        <v>12.98</v>
      </c>
      <c r="B27">
        <v>3.54</v>
      </c>
      <c r="C27">
        <v>1.21</v>
      </c>
      <c r="D27">
        <v>73</v>
      </c>
      <c r="E27">
        <v>0.65</v>
      </c>
      <c r="F27">
        <v>0</v>
      </c>
      <c r="G27">
        <v>0</v>
      </c>
      <c r="H27">
        <v>8.5299999999999994</v>
      </c>
      <c r="I27">
        <v>1.5176400000000001</v>
      </c>
      <c r="J27">
        <v>7</v>
      </c>
      <c r="K27" t="s">
        <v>10</v>
      </c>
      <c r="T27">
        <f t="shared" si="2"/>
        <v>0.1906203596086497</v>
      </c>
      <c r="U27">
        <v>0.40887859299065399</v>
      </c>
      <c r="V27">
        <f t="shared" si="3"/>
        <v>1.2946083365944695E-2</v>
      </c>
    </row>
    <row r="28" spans="1:22" x14ac:dyDescent="0.25">
      <c r="A28">
        <v>13.21</v>
      </c>
      <c r="B28">
        <v>3.48</v>
      </c>
      <c r="C28">
        <v>1.41</v>
      </c>
      <c r="D28">
        <v>72.64</v>
      </c>
      <c r="E28">
        <v>0.59</v>
      </c>
      <c r="F28">
        <v>0</v>
      </c>
      <c r="G28">
        <v>0</v>
      </c>
      <c r="H28">
        <v>8.43</v>
      </c>
      <c r="I28">
        <v>1.51793</v>
      </c>
      <c r="J28">
        <v>5</v>
      </c>
      <c r="K28" t="s">
        <v>10</v>
      </c>
      <c r="T28">
        <f t="shared" si="2"/>
        <v>0.34358970439007686</v>
      </c>
      <c r="U28">
        <v>0.42523373271027998</v>
      </c>
      <c r="V28">
        <f t="shared" si="3"/>
        <v>1.7526139619060386E-2</v>
      </c>
    </row>
    <row r="29" spans="1:22" x14ac:dyDescent="0.25">
      <c r="A29">
        <v>12.87</v>
      </c>
      <c r="B29">
        <v>3.48</v>
      </c>
      <c r="C29">
        <v>1.33</v>
      </c>
      <c r="D29">
        <v>73.040000000000006</v>
      </c>
      <c r="E29">
        <v>0.56000000000000005</v>
      </c>
      <c r="F29">
        <v>0</v>
      </c>
      <c r="G29">
        <v>0</v>
      </c>
      <c r="H29">
        <v>8.43</v>
      </c>
      <c r="I29">
        <v>1.5172099999999999</v>
      </c>
      <c r="J29">
        <v>10</v>
      </c>
      <c r="K29" t="s">
        <v>10</v>
      </c>
      <c r="T29">
        <f t="shared" si="2"/>
        <v>0.28517894223366247</v>
      </c>
      <c r="U29">
        <v>0.44158887242990602</v>
      </c>
      <c r="V29">
        <f t="shared" si="3"/>
        <v>2.3206484712805089E-2</v>
      </c>
    </row>
    <row r="30" spans="1:22" x14ac:dyDescent="0.25">
      <c r="A30">
        <v>12.56</v>
      </c>
      <c r="B30">
        <v>3.52</v>
      </c>
      <c r="C30">
        <v>1.43</v>
      </c>
      <c r="D30">
        <v>73.150000000000006</v>
      </c>
      <c r="E30">
        <v>0.56999999999999995</v>
      </c>
      <c r="F30">
        <v>0</v>
      </c>
      <c r="G30">
        <v>0</v>
      </c>
      <c r="H30">
        <v>8.5399999999999991</v>
      </c>
      <c r="I30">
        <v>1.5176799999999999</v>
      </c>
      <c r="J30">
        <v>10</v>
      </c>
      <c r="K30" t="s">
        <v>10</v>
      </c>
      <c r="T30">
        <f t="shared" si="2"/>
        <v>0.35767444427181588</v>
      </c>
      <c r="U30">
        <v>0.45794401214953201</v>
      </c>
      <c r="V30">
        <f t="shared" si="3"/>
        <v>3.0114406715294029E-2</v>
      </c>
    </row>
    <row r="31" spans="1:22" x14ac:dyDescent="0.25">
      <c r="A31">
        <v>13.08</v>
      </c>
      <c r="B31">
        <v>3.49</v>
      </c>
      <c r="C31">
        <v>1.28</v>
      </c>
      <c r="D31">
        <v>72.86</v>
      </c>
      <c r="E31">
        <v>0.6</v>
      </c>
      <c r="F31">
        <v>0</v>
      </c>
      <c r="G31">
        <v>0</v>
      </c>
      <c r="H31">
        <v>8.49</v>
      </c>
      <c r="I31">
        <v>1.5178400000000001</v>
      </c>
      <c r="J31">
        <v>6</v>
      </c>
      <c r="K31" t="s">
        <v>10</v>
      </c>
      <c r="T31">
        <f t="shared" si="2"/>
        <v>0.24686007793152581</v>
      </c>
      <c r="U31">
        <v>0.474299151869158</v>
      </c>
      <c r="V31">
        <f t="shared" si="3"/>
        <v>3.836586699771706E-2</v>
      </c>
    </row>
    <row r="32" spans="1:22" x14ac:dyDescent="0.25">
      <c r="A32">
        <v>12.65</v>
      </c>
      <c r="B32">
        <v>3.56</v>
      </c>
      <c r="C32">
        <v>1.3</v>
      </c>
      <c r="D32">
        <v>73.08</v>
      </c>
      <c r="E32">
        <v>0.61</v>
      </c>
      <c r="F32">
        <v>0</v>
      </c>
      <c r="G32">
        <v>0.14000000000000001</v>
      </c>
      <c r="H32">
        <v>8.69</v>
      </c>
      <c r="I32">
        <v>1.5176799999999999</v>
      </c>
      <c r="J32">
        <v>8</v>
      </c>
      <c r="K32" t="s">
        <v>10</v>
      </c>
      <c r="T32">
        <f t="shared" si="2"/>
        <v>0.26236426446749106</v>
      </c>
      <c r="U32">
        <v>0.49065429158878499</v>
      </c>
      <c r="V32">
        <f t="shared" si="3"/>
        <v>4.8061543130263E-2</v>
      </c>
    </row>
    <row r="33" spans="1:22" x14ac:dyDescent="0.25">
      <c r="A33">
        <v>12.84</v>
      </c>
      <c r="B33">
        <v>3.5</v>
      </c>
      <c r="C33">
        <v>1.1399999999999999</v>
      </c>
      <c r="D33">
        <v>73.27</v>
      </c>
      <c r="E33">
        <v>0.56000000000000005</v>
      </c>
      <c r="F33">
        <v>0</v>
      </c>
      <c r="G33">
        <v>0</v>
      </c>
      <c r="H33">
        <v>8.5500000000000007</v>
      </c>
      <c r="I33">
        <v>1.5174700000000001</v>
      </c>
      <c r="J33">
        <v>9</v>
      </c>
      <c r="K33" t="s">
        <v>10</v>
      </c>
      <c r="T33">
        <f t="shared" si="2"/>
        <v>0.131028262406404</v>
      </c>
      <c r="U33">
        <v>0.50700943130841103</v>
      </c>
      <c r="V33">
        <f t="shared" si="3"/>
        <v>5.9283445403707266E-2</v>
      </c>
    </row>
    <row r="34" spans="1:22" x14ac:dyDescent="0.25">
      <c r="A34">
        <v>12.85</v>
      </c>
      <c r="B34">
        <v>3.48</v>
      </c>
      <c r="C34">
        <v>1.23</v>
      </c>
      <c r="D34">
        <v>72.97</v>
      </c>
      <c r="E34">
        <v>0.61</v>
      </c>
      <c r="F34">
        <v>0.09</v>
      </c>
      <c r="G34">
        <v>0.22</v>
      </c>
      <c r="H34">
        <v>8.56</v>
      </c>
      <c r="I34">
        <v>1.5177499999999999</v>
      </c>
      <c r="J34">
        <v>9</v>
      </c>
      <c r="K34" t="s">
        <v>10</v>
      </c>
      <c r="T34">
        <f t="shared" si="2"/>
        <v>0.20701416938432612</v>
      </c>
      <c r="U34">
        <v>0.52336457102803702</v>
      </c>
      <c r="V34">
        <f t="shared" si="3"/>
        <v>7.2092221100762008E-2</v>
      </c>
    </row>
    <row r="35" spans="1:22" x14ac:dyDescent="0.25">
      <c r="A35">
        <v>12.57</v>
      </c>
      <c r="B35">
        <v>3.47</v>
      </c>
      <c r="C35">
        <v>1.38</v>
      </c>
      <c r="D35">
        <v>73.39</v>
      </c>
      <c r="E35">
        <v>0.6</v>
      </c>
      <c r="F35">
        <v>0</v>
      </c>
      <c r="G35">
        <v>0.06</v>
      </c>
      <c r="H35">
        <v>8.5500000000000007</v>
      </c>
      <c r="I35">
        <v>1.51753</v>
      </c>
      <c r="J35">
        <v>5</v>
      </c>
      <c r="K35" t="s">
        <v>10</v>
      </c>
      <c r="T35">
        <f t="shared" si="2"/>
        <v>0.32208349916911322</v>
      </c>
      <c r="U35">
        <v>0.53971971074766301</v>
      </c>
      <c r="V35">
        <f t="shared" si="3"/>
        <v>8.6525212947965849E-2</v>
      </c>
    </row>
    <row r="36" spans="1:22" x14ac:dyDescent="0.25">
      <c r="A36">
        <v>12.69</v>
      </c>
      <c r="B36">
        <v>3.54</v>
      </c>
      <c r="C36">
        <v>1.34</v>
      </c>
      <c r="D36">
        <v>72.95</v>
      </c>
      <c r="E36">
        <v>0.56999999999999995</v>
      </c>
      <c r="F36">
        <v>0</v>
      </c>
      <c r="G36">
        <v>0</v>
      </c>
      <c r="H36">
        <v>8.75</v>
      </c>
      <c r="I36">
        <v>1.51783</v>
      </c>
      <c r="J36">
        <v>5</v>
      </c>
      <c r="K36" t="s">
        <v>10</v>
      </c>
      <c r="T36">
        <f t="shared" si="2"/>
        <v>0.29266961396282004</v>
      </c>
      <c r="U36">
        <v>0.55607485046728899</v>
      </c>
      <c r="V36">
        <f t="shared" si="3"/>
        <v>0.10259529394825889</v>
      </c>
    </row>
    <row r="37" spans="1:22" x14ac:dyDescent="0.25">
      <c r="A37">
        <v>13.29</v>
      </c>
      <c r="B37">
        <v>3.45</v>
      </c>
      <c r="C37">
        <v>1.21</v>
      </c>
      <c r="D37">
        <v>72.739999999999995</v>
      </c>
      <c r="E37">
        <v>0.56000000000000005</v>
      </c>
      <c r="F37">
        <v>0</v>
      </c>
      <c r="G37">
        <v>0</v>
      </c>
      <c r="H37">
        <v>8.57</v>
      </c>
      <c r="I37">
        <v>1.5156700000000001</v>
      </c>
      <c r="J37">
        <v>5</v>
      </c>
      <c r="K37" t="s">
        <v>10</v>
      </c>
      <c r="T37">
        <f t="shared" si="2"/>
        <v>0.1906203596086497</v>
      </c>
      <c r="U37">
        <v>0.57242999018691498</v>
      </c>
      <c r="V37">
        <f t="shared" si="3"/>
        <v>0.12029046229007134</v>
      </c>
    </row>
    <row r="38" spans="1:22" x14ac:dyDescent="0.25">
      <c r="A38">
        <v>13.89</v>
      </c>
      <c r="B38">
        <v>3.53</v>
      </c>
      <c r="C38">
        <v>1.32</v>
      </c>
      <c r="D38">
        <v>71.81</v>
      </c>
      <c r="E38">
        <v>0.51</v>
      </c>
      <c r="F38">
        <v>0.11</v>
      </c>
      <c r="G38">
        <v>0</v>
      </c>
      <c r="H38">
        <v>8.7799999999999994</v>
      </c>
      <c r="I38">
        <v>1.5190900000000001</v>
      </c>
      <c r="J38">
        <v>3</v>
      </c>
      <c r="K38" t="s">
        <v>10</v>
      </c>
      <c r="T38">
        <f t="shared" si="2"/>
        <v>0.27763173659827955</v>
      </c>
      <c r="U38">
        <v>0.58878512990654197</v>
      </c>
      <c r="V38">
        <f t="shared" si="3"/>
        <v>0.13957414855349948</v>
      </c>
    </row>
    <row r="39" spans="1:22" x14ac:dyDescent="0.25">
      <c r="A39">
        <v>12.74</v>
      </c>
      <c r="B39">
        <v>3.48</v>
      </c>
      <c r="C39">
        <v>1.35</v>
      </c>
      <c r="D39">
        <v>72.959999999999994</v>
      </c>
      <c r="E39">
        <v>0.64</v>
      </c>
      <c r="F39">
        <v>0</v>
      </c>
      <c r="G39">
        <v>0</v>
      </c>
      <c r="H39">
        <v>8.68</v>
      </c>
      <c r="I39">
        <v>1.51797</v>
      </c>
      <c r="J39">
        <v>4</v>
      </c>
      <c r="K39" t="s">
        <v>10</v>
      </c>
      <c r="T39">
        <f t="shared" si="2"/>
        <v>0.30010459245033816</v>
      </c>
      <c r="U39">
        <v>0.60514026962616796</v>
      </c>
      <c r="V39">
        <f t="shared" si="3"/>
        <v>0.16038616348495835</v>
      </c>
    </row>
    <row r="40" spans="1:22" x14ac:dyDescent="0.25">
      <c r="A40">
        <v>14.21</v>
      </c>
      <c r="B40">
        <v>3.82</v>
      </c>
      <c r="C40">
        <v>0.47</v>
      </c>
      <c r="D40">
        <v>71.77</v>
      </c>
      <c r="E40">
        <v>0.11</v>
      </c>
      <c r="F40">
        <v>0</v>
      </c>
      <c r="G40">
        <v>0</v>
      </c>
      <c r="H40">
        <v>9.57</v>
      </c>
      <c r="I40">
        <v>1.52213</v>
      </c>
      <c r="J40">
        <v>6</v>
      </c>
      <c r="K40" t="s">
        <v>10</v>
      </c>
      <c r="T40">
        <f t="shared" si="2"/>
        <v>-0.75502258427803282</v>
      </c>
      <c r="U40">
        <v>0.62149540934579395</v>
      </c>
      <c r="V40">
        <f t="shared" si="3"/>
        <v>0.18264419806012161</v>
      </c>
    </row>
    <row r="41" spans="1:22" x14ac:dyDescent="0.25">
      <c r="A41">
        <v>14.21</v>
      </c>
      <c r="B41">
        <v>3.82</v>
      </c>
      <c r="C41">
        <v>0.47</v>
      </c>
      <c r="D41">
        <v>71.77</v>
      </c>
      <c r="E41">
        <v>0.11</v>
      </c>
      <c r="F41">
        <v>0</v>
      </c>
      <c r="G41">
        <v>0</v>
      </c>
      <c r="H41">
        <v>9.57</v>
      </c>
      <c r="I41">
        <v>1.52213</v>
      </c>
      <c r="J41">
        <v>8</v>
      </c>
      <c r="K41" t="s">
        <v>10</v>
      </c>
      <c r="T41">
        <f t="shared" si="2"/>
        <v>-0.75502258427803282</v>
      </c>
      <c r="U41">
        <v>0.63785054906542005</v>
      </c>
      <c r="V41">
        <f t="shared" si="3"/>
        <v>0.20624577782571774</v>
      </c>
    </row>
    <row r="42" spans="1:22" x14ac:dyDescent="0.25">
      <c r="A42">
        <v>12.79</v>
      </c>
      <c r="B42">
        <v>3.5</v>
      </c>
      <c r="C42">
        <v>1.1200000000000001</v>
      </c>
      <c r="D42">
        <v>73.03</v>
      </c>
      <c r="E42">
        <v>0.64</v>
      </c>
      <c r="F42">
        <v>0</v>
      </c>
      <c r="G42">
        <v>0</v>
      </c>
      <c r="H42">
        <v>8.77</v>
      </c>
      <c r="I42">
        <v>1.51793</v>
      </c>
      <c r="J42">
        <v>5</v>
      </c>
      <c r="K42" t="s">
        <v>10</v>
      </c>
      <c r="T42">
        <f t="shared" si="2"/>
        <v>0.11332868530700327</v>
      </c>
      <c r="U42">
        <v>0.65420568878504604</v>
      </c>
      <c r="V42">
        <f t="shared" si="3"/>
        <v>0.23107056974356494</v>
      </c>
    </row>
    <row r="43" spans="1:22" x14ac:dyDescent="0.25">
      <c r="A43">
        <v>12.71</v>
      </c>
      <c r="B43">
        <v>3.42</v>
      </c>
      <c r="C43">
        <v>1.2</v>
      </c>
      <c r="D43">
        <v>73.2</v>
      </c>
      <c r="E43">
        <v>0.59</v>
      </c>
      <c r="F43">
        <v>0</v>
      </c>
      <c r="G43">
        <v>0</v>
      </c>
      <c r="H43">
        <v>8.64</v>
      </c>
      <c r="I43">
        <v>1.51755</v>
      </c>
      <c r="J43">
        <v>3</v>
      </c>
      <c r="K43" t="s">
        <v>10</v>
      </c>
      <c r="T43">
        <f t="shared" si="2"/>
        <v>0.18232155679395459</v>
      </c>
      <c r="U43">
        <v>0.67056082850467202</v>
      </c>
      <c r="V43">
        <f t="shared" si="3"/>
        <v>0.25698294094453472</v>
      </c>
    </row>
    <row r="44" spans="1:22" x14ac:dyDescent="0.25">
      <c r="A44">
        <v>13.21</v>
      </c>
      <c r="B44">
        <v>3.39</v>
      </c>
      <c r="C44">
        <v>1.33</v>
      </c>
      <c r="D44">
        <v>72.760000000000005</v>
      </c>
      <c r="E44">
        <v>0.59</v>
      </c>
      <c r="F44">
        <v>0</v>
      </c>
      <c r="G44">
        <v>0</v>
      </c>
      <c r="H44">
        <v>8.59</v>
      </c>
      <c r="I44">
        <v>1.51779</v>
      </c>
      <c r="J44">
        <v>3</v>
      </c>
      <c r="K44" t="s">
        <v>10</v>
      </c>
      <c r="T44">
        <f t="shared" si="2"/>
        <v>0.28517894223366247</v>
      </c>
      <c r="U44">
        <v>0.68691596822429901</v>
      </c>
      <c r="V44">
        <f t="shared" si="3"/>
        <v>0.28383467388178368</v>
      </c>
    </row>
    <row r="45" spans="1:22" x14ac:dyDescent="0.25">
      <c r="A45">
        <v>13.73</v>
      </c>
      <c r="B45">
        <v>3.84</v>
      </c>
      <c r="C45">
        <v>0.72</v>
      </c>
      <c r="D45">
        <v>71.760000000000005</v>
      </c>
      <c r="E45">
        <v>0.17</v>
      </c>
      <c r="F45">
        <v>0</v>
      </c>
      <c r="G45">
        <v>0</v>
      </c>
      <c r="H45">
        <v>9.74</v>
      </c>
      <c r="I45">
        <v>1.5221</v>
      </c>
      <c r="J45">
        <v>8</v>
      </c>
      <c r="K45" t="s">
        <v>10</v>
      </c>
      <c r="T45">
        <f t="shared" si="2"/>
        <v>-0.3285040669720361</v>
      </c>
      <c r="U45">
        <v>0.703271107943925</v>
      </c>
      <c r="V45">
        <f t="shared" si="3"/>
        <v>0.31146775033143453</v>
      </c>
    </row>
    <row r="46" spans="1:22" x14ac:dyDescent="0.25">
      <c r="A46">
        <v>12.73</v>
      </c>
      <c r="B46">
        <v>3.43</v>
      </c>
      <c r="C46">
        <v>1.19</v>
      </c>
      <c r="D46">
        <v>72.95</v>
      </c>
      <c r="E46">
        <v>0.62</v>
      </c>
      <c r="F46">
        <v>0</v>
      </c>
      <c r="G46">
        <v>0.3</v>
      </c>
      <c r="H46">
        <v>8.76</v>
      </c>
      <c r="I46">
        <v>1.51786</v>
      </c>
      <c r="J46">
        <v>10</v>
      </c>
      <c r="K46" t="s">
        <v>10</v>
      </c>
      <c r="T46">
        <f t="shared" si="2"/>
        <v>0.17395330712343798</v>
      </c>
      <c r="U46">
        <v>0.71962624766355099</v>
      </c>
      <c r="V46">
        <f t="shared" si="3"/>
        <v>0.3397171265915897</v>
      </c>
    </row>
    <row r="47" spans="1:22" x14ac:dyDescent="0.25">
      <c r="A47">
        <v>13.49</v>
      </c>
      <c r="B47">
        <v>3.48</v>
      </c>
      <c r="C47">
        <v>1.35</v>
      </c>
      <c r="D47">
        <v>71.95</v>
      </c>
      <c r="E47">
        <v>0.55000000000000004</v>
      </c>
      <c r="F47">
        <v>0</v>
      </c>
      <c r="G47">
        <v>0</v>
      </c>
      <c r="H47">
        <v>9</v>
      </c>
      <c r="I47">
        <v>1.5189999999999999</v>
      </c>
      <c r="J47">
        <v>6</v>
      </c>
      <c r="K47" t="s">
        <v>10</v>
      </c>
      <c r="T47">
        <f t="shared" si="2"/>
        <v>0.30010459245033816</v>
      </c>
      <c r="U47">
        <v>0.73598138738317698</v>
      </c>
      <c r="V47">
        <f t="shared" si="3"/>
        <v>0.36841343326193376</v>
      </c>
    </row>
    <row r="48" spans="1:22" x14ac:dyDescent="0.25">
      <c r="A48">
        <v>13.19</v>
      </c>
      <c r="B48">
        <v>3.37</v>
      </c>
      <c r="C48">
        <v>1.18</v>
      </c>
      <c r="D48">
        <v>72.72</v>
      </c>
      <c r="E48">
        <v>0.56999999999999995</v>
      </c>
      <c r="F48">
        <v>0</v>
      </c>
      <c r="G48">
        <v>0.16</v>
      </c>
      <c r="H48">
        <v>8.83</v>
      </c>
      <c r="I48">
        <v>1.5186900000000001</v>
      </c>
      <c r="J48">
        <v>7</v>
      </c>
      <c r="K48" t="s">
        <v>10</v>
      </c>
      <c r="T48">
        <f t="shared" si="2"/>
        <v>0.16551443847757333</v>
      </c>
      <c r="U48">
        <v>0.75233652710280297</v>
      </c>
      <c r="V48">
        <f t="shared" si="3"/>
        <v>0.39738554446440205</v>
      </c>
    </row>
    <row r="49" spans="1:22" x14ac:dyDescent="0.25">
      <c r="A49">
        <v>13.99</v>
      </c>
      <c r="B49">
        <v>3.7</v>
      </c>
      <c r="C49">
        <v>0.71</v>
      </c>
      <c r="D49">
        <v>71.569999999999993</v>
      </c>
      <c r="E49">
        <v>0.02</v>
      </c>
      <c r="F49">
        <v>0</v>
      </c>
      <c r="G49">
        <v>0.1</v>
      </c>
      <c r="H49">
        <v>9.82</v>
      </c>
      <c r="I49">
        <v>1.52667</v>
      </c>
      <c r="J49">
        <v>9</v>
      </c>
      <c r="K49" t="s">
        <v>10</v>
      </c>
      <c r="T49">
        <f t="shared" si="2"/>
        <v>-0.34249030894677601</v>
      </c>
      <c r="U49">
        <v>0.76869166682242895</v>
      </c>
      <c r="V49">
        <f t="shared" si="3"/>
        <v>0.42646297274378553</v>
      </c>
    </row>
    <row r="50" spans="1:22" x14ac:dyDescent="0.25">
      <c r="A50">
        <v>13.21</v>
      </c>
      <c r="B50">
        <v>3.77</v>
      </c>
      <c r="C50">
        <v>0.79</v>
      </c>
      <c r="D50">
        <v>71.989999999999995</v>
      </c>
      <c r="E50">
        <v>0.13</v>
      </c>
      <c r="F50">
        <v>0</v>
      </c>
      <c r="G50">
        <v>0</v>
      </c>
      <c r="H50">
        <v>10.02</v>
      </c>
      <c r="I50">
        <v>1.52223</v>
      </c>
      <c r="J50">
        <v>5</v>
      </c>
      <c r="K50" t="s">
        <v>10</v>
      </c>
      <c r="T50">
        <f t="shared" si="2"/>
        <v>-0.23572233352106983</v>
      </c>
      <c r="U50">
        <v>0.78504680654205605</v>
      </c>
      <c r="V50">
        <f t="shared" si="3"/>
        <v>0.45547805674838909</v>
      </c>
    </row>
    <row r="51" spans="1:22" x14ac:dyDescent="0.25">
      <c r="A51">
        <v>13.58</v>
      </c>
      <c r="B51">
        <v>3.35</v>
      </c>
      <c r="C51">
        <v>1.23</v>
      </c>
      <c r="D51">
        <v>72.08</v>
      </c>
      <c r="E51">
        <v>0.59</v>
      </c>
      <c r="F51">
        <v>0</v>
      </c>
      <c r="G51">
        <v>0</v>
      </c>
      <c r="H51">
        <v>8.91</v>
      </c>
      <c r="I51">
        <v>1.51898</v>
      </c>
      <c r="J51">
        <v>7</v>
      </c>
      <c r="K51" t="s">
        <v>10</v>
      </c>
      <c r="T51">
        <f t="shared" si="2"/>
        <v>0.20701416938432612</v>
      </c>
      <c r="U51">
        <v>0.80140194626168204</v>
      </c>
      <c r="V51">
        <f t="shared" si="3"/>
        <v>0.48426791883458159</v>
      </c>
    </row>
    <row r="52" spans="1:22" x14ac:dyDescent="0.25">
      <c r="A52">
        <v>13.72</v>
      </c>
      <c r="B52">
        <v>3.72</v>
      </c>
      <c r="C52">
        <v>0.51</v>
      </c>
      <c r="D52">
        <v>71.75</v>
      </c>
      <c r="E52">
        <v>0.09</v>
      </c>
      <c r="F52">
        <v>0</v>
      </c>
      <c r="G52">
        <v>0.16</v>
      </c>
      <c r="H52">
        <v>10.06</v>
      </c>
      <c r="I52">
        <v>1.5232000000000001</v>
      </c>
      <c r="J52">
        <v>7</v>
      </c>
      <c r="K52" t="s">
        <v>10</v>
      </c>
      <c r="T52">
        <f t="shared" si="2"/>
        <v>-0.67334455326376563</v>
      </c>
      <c r="U52">
        <v>0.81775708598130803</v>
      </c>
      <c r="V52">
        <f t="shared" si="3"/>
        <v>0.51267617876704519</v>
      </c>
    </row>
    <row r="53" spans="1:22" x14ac:dyDescent="0.25">
      <c r="A53">
        <v>13.2</v>
      </c>
      <c r="B53">
        <v>3.33</v>
      </c>
      <c r="C53">
        <v>1.28</v>
      </c>
      <c r="D53">
        <v>72.36</v>
      </c>
      <c r="E53">
        <v>0.6</v>
      </c>
      <c r="F53">
        <v>0</v>
      </c>
      <c r="G53">
        <v>0.11</v>
      </c>
      <c r="H53">
        <v>9.14</v>
      </c>
      <c r="I53">
        <v>1.5192600000000001</v>
      </c>
      <c r="J53">
        <v>4</v>
      </c>
      <c r="K53" t="s">
        <v>10</v>
      </c>
      <c r="T53">
        <f t="shared" si="2"/>
        <v>0.24686007793152581</v>
      </c>
      <c r="U53">
        <v>0.83411222570093402</v>
      </c>
      <c r="V53">
        <f t="shared" si="3"/>
        <v>0.54055441758596467</v>
      </c>
    </row>
    <row r="54" spans="1:22" x14ac:dyDescent="0.25">
      <c r="A54">
        <v>13.43</v>
      </c>
      <c r="B54">
        <v>2.87</v>
      </c>
      <c r="C54">
        <v>1.19</v>
      </c>
      <c r="D54">
        <v>72.84</v>
      </c>
      <c r="E54">
        <v>0.55000000000000004</v>
      </c>
      <c r="F54">
        <v>0</v>
      </c>
      <c r="G54">
        <v>0</v>
      </c>
      <c r="H54">
        <v>9.0299999999999994</v>
      </c>
      <c r="I54">
        <v>1.5180800000000001</v>
      </c>
      <c r="J54">
        <v>4</v>
      </c>
      <c r="K54" t="s">
        <v>10</v>
      </c>
      <c r="T54">
        <f t="shared" si="2"/>
        <v>0.17395330712343798</v>
      </c>
      <c r="U54">
        <v>0.85046736542056001</v>
      </c>
      <c r="V54">
        <f t="shared" si="3"/>
        <v>0.56776339244015617</v>
      </c>
    </row>
    <row r="55" spans="1:22" x14ac:dyDescent="0.25">
      <c r="A55">
        <v>13.14</v>
      </c>
      <c r="B55">
        <v>2.84</v>
      </c>
      <c r="C55">
        <v>1.28</v>
      </c>
      <c r="D55">
        <v>72.849999999999994</v>
      </c>
      <c r="E55">
        <v>0.55000000000000004</v>
      </c>
      <c r="F55">
        <v>0</v>
      </c>
      <c r="G55">
        <v>0</v>
      </c>
      <c r="H55">
        <v>9.07</v>
      </c>
      <c r="I55">
        <v>1.51837</v>
      </c>
      <c r="J55">
        <v>13</v>
      </c>
      <c r="K55" t="s">
        <v>10</v>
      </c>
      <c r="T55">
        <f t="shared" si="2"/>
        <v>0.24686007793152581</v>
      </c>
      <c r="U55">
        <v>0.86682250514018599</v>
      </c>
      <c r="V55">
        <f t="shared" si="3"/>
        <v>0.59417400875181303</v>
      </c>
    </row>
    <row r="56" spans="1:22" x14ac:dyDescent="0.25">
      <c r="A56">
        <v>13.21</v>
      </c>
      <c r="B56">
        <v>2.81</v>
      </c>
      <c r="C56">
        <v>1.29</v>
      </c>
      <c r="D56">
        <v>72.98</v>
      </c>
      <c r="E56">
        <v>0.51</v>
      </c>
      <c r="F56">
        <v>0</v>
      </c>
      <c r="G56">
        <v>0.09</v>
      </c>
      <c r="H56">
        <v>9.02</v>
      </c>
      <c r="I56">
        <v>1.5177799999999999</v>
      </c>
      <c r="J56">
        <v>5</v>
      </c>
      <c r="K56" t="s">
        <v>10</v>
      </c>
      <c r="T56">
        <f t="shared" si="2"/>
        <v>0.25464221837358075</v>
      </c>
      <c r="U56">
        <v>0.88317764485981298</v>
      </c>
      <c r="V56">
        <f t="shared" si="3"/>
        <v>0.61966806053528134</v>
      </c>
    </row>
    <row r="57" spans="1:22" x14ac:dyDescent="0.25">
      <c r="A57">
        <v>12.45</v>
      </c>
      <c r="B57">
        <v>2.71</v>
      </c>
      <c r="C57">
        <v>1.29</v>
      </c>
      <c r="D57">
        <v>73.7</v>
      </c>
      <c r="E57">
        <v>0.56000000000000005</v>
      </c>
      <c r="F57">
        <v>0</v>
      </c>
      <c r="G57">
        <v>0.24</v>
      </c>
      <c r="H57">
        <v>9.06</v>
      </c>
      <c r="I57">
        <v>1.51769</v>
      </c>
      <c r="J57">
        <v>5</v>
      </c>
      <c r="K57" t="s">
        <v>10</v>
      </c>
      <c r="T57">
        <f t="shared" si="2"/>
        <v>0.25464221837358075</v>
      </c>
      <c r="U57">
        <v>0.89953278457943897</v>
      </c>
      <c r="V57">
        <f t="shared" si="3"/>
        <v>0.64413875311840707</v>
      </c>
    </row>
    <row r="58" spans="1:22" x14ac:dyDescent="0.25">
      <c r="A58">
        <v>12.99</v>
      </c>
      <c r="B58">
        <v>3.47</v>
      </c>
      <c r="C58">
        <v>1.1200000000000001</v>
      </c>
      <c r="D58">
        <v>72.98</v>
      </c>
      <c r="E58">
        <v>0.62</v>
      </c>
      <c r="F58">
        <v>0</v>
      </c>
      <c r="G58">
        <v>0.31</v>
      </c>
      <c r="H58">
        <v>8.35</v>
      </c>
      <c r="I58">
        <v>1.5121500000000001</v>
      </c>
      <c r="J58">
        <v>0</v>
      </c>
      <c r="K58" t="s">
        <v>10</v>
      </c>
      <c r="T58">
        <f t="shared" si="2"/>
        <v>0.11332868530700327</v>
      </c>
      <c r="U58">
        <v>0.91588792429906496</v>
      </c>
      <c r="V58">
        <f t="shared" si="3"/>
        <v>0.66749102500824342</v>
      </c>
    </row>
    <row r="59" spans="1:22" x14ac:dyDescent="0.25">
      <c r="A59">
        <v>12.87</v>
      </c>
      <c r="B59">
        <v>3.48</v>
      </c>
      <c r="C59">
        <v>1.29</v>
      </c>
      <c r="D59">
        <v>72.95</v>
      </c>
      <c r="E59">
        <v>0.6</v>
      </c>
      <c r="F59">
        <v>0</v>
      </c>
      <c r="G59">
        <v>0</v>
      </c>
      <c r="H59">
        <v>8.43</v>
      </c>
      <c r="I59">
        <v>1.51824</v>
      </c>
      <c r="J59">
        <v>8</v>
      </c>
      <c r="K59" t="s">
        <v>10</v>
      </c>
      <c r="T59">
        <f t="shared" si="2"/>
        <v>0.25464221837358075</v>
      </c>
      <c r="U59">
        <v>0.93224306401869095</v>
      </c>
      <c r="V59">
        <f t="shared" si="3"/>
        <v>0.68964168731092634</v>
      </c>
    </row>
    <row r="60" spans="1:22" x14ac:dyDescent="0.25">
      <c r="A60">
        <v>13.48</v>
      </c>
      <c r="B60">
        <v>3.74</v>
      </c>
      <c r="C60">
        <v>1.17</v>
      </c>
      <c r="D60">
        <v>72.989999999999995</v>
      </c>
      <c r="E60">
        <v>0.59</v>
      </c>
      <c r="F60">
        <v>0</v>
      </c>
      <c r="G60">
        <v>0</v>
      </c>
      <c r="H60">
        <v>8.0299999999999994</v>
      </c>
      <c r="I60">
        <v>1.5175399999999999</v>
      </c>
      <c r="J60">
        <v>5</v>
      </c>
      <c r="K60" t="s">
        <v>10</v>
      </c>
      <c r="T60">
        <f t="shared" si="2"/>
        <v>0.15700374880966469</v>
      </c>
      <c r="U60">
        <v>0.94859820373831705</v>
      </c>
      <c r="V60">
        <f t="shared" si="3"/>
        <v>0.71051940006992054</v>
      </c>
    </row>
    <row r="61" spans="1:22" x14ac:dyDescent="0.25">
      <c r="A61">
        <v>13.39</v>
      </c>
      <c r="B61">
        <v>3.66</v>
      </c>
      <c r="C61">
        <v>1.19</v>
      </c>
      <c r="D61">
        <v>72.790000000000006</v>
      </c>
      <c r="E61">
        <v>0.56999999999999995</v>
      </c>
      <c r="F61">
        <v>0</v>
      </c>
      <c r="G61">
        <v>0.11</v>
      </c>
      <c r="H61">
        <v>8.27</v>
      </c>
      <c r="I61">
        <v>1.5175399999999999</v>
      </c>
      <c r="J61">
        <v>6</v>
      </c>
      <c r="K61" t="s">
        <v>10</v>
      </c>
      <c r="T61">
        <f t="shared" si="2"/>
        <v>0.17395330712343798</v>
      </c>
      <c r="U61">
        <v>0.96495334345794304</v>
      </c>
      <c r="V61">
        <f t="shared" si="3"/>
        <v>0.73006450523752453</v>
      </c>
    </row>
    <row r="62" spans="1:22" x14ac:dyDescent="0.25">
      <c r="A62">
        <v>13.6</v>
      </c>
      <c r="B62">
        <v>3.62</v>
      </c>
      <c r="C62">
        <v>1.1100000000000001</v>
      </c>
      <c r="D62">
        <v>72.64</v>
      </c>
      <c r="E62">
        <v>0.14000000000000001</v>
      </c>
      <c r="F62">
        <v>0</v>
      </c>
      <c r="G62">
        <v>0</v>
      </c>
      <c r="H62">
        <v>8.76</v>
      </c>
      <c r="I62">
        <v>1.51905</v>
      </c>
      <c r="J62">
        <v>6</v>
      </c>
      <c r="K62" t="s">
        <v>10</v>
      </c>
      <c r="T62">
        <f t="shared" si="2"/>
        <v>0.10436001532424286</v>
      </c>
      <c r="U62">
        <v>0.98130848317757002</v>
      </c>
      <c r="V62">
        <f t="shared" si="3"/>
        <v>0.74822873584687422</v>
      </c>
    </row>
    <row r="63" spans="1:22" x14ac:dyDescent="0.25">
      <c r="A63">
        <v>13.81</v>
      </c>
      <c r="B63">
        <v>3.58</v>
      </c>
      <c r="C63">
        <v>1.32</v>
      </c>
      <c r="D63">
        <v>71.72</v>
      </c>
      <c r="E63">
        <v>0.12</v>
      </c>
      <c r="F63">
        <v>0.69</v>
      </c>
      <c r="G63">
        <v>0</v>
      </c>
      <c r="H63">
        <v>8.67</v>
      </c>
      <c r="I63">
        <v>1.5197700000000001</v>
      </c>
      <c r="J63">
        <v>3</v>
      </c>
      <c r="K63" t="s">
        <v>10</v>
      </c>
      <c r="T63">
        <f t="shared" si="2"/>
        <v>0.27763173659827955</v>
      </c>
      <c r="U63">
        <v>0.99766362289719601</v>
      </c>
      <c r="V63">
        <f t="shared" si="3"/>
        <v>0.76497482040346387</v>
      </c>
    </row>
    <row r="64" spans="1:22" x14ac:dyDescent="0.25">
      <c r="A64">
        <v>13.51</v>
      </c>
      <c r="B64">
        <v>3.86</v>
      </c>
      <c r="C64">
        <v>0.88</v>
      </c>
      <c r="D64">
        <v>71.790000000000006</v>
      </c>
      <c r="E64">
        <v>0.23</v>
      </c>
      <c r="F64">
        <v>0</v>
      </c>
      <c r="G64">
        <v>0.11</v>
      </c>
      <c r="H64">
        <v>9.5399999999999991</v>
      </c>
      <c r="I64">
        <v>1.52172</v>
      </c>
      <c r="J64">
        <v>4</v>
      </c>
      <c r="K64" t="s">
        <v>10</v>
      </c>
      <c r="T64">
        <f t="shared" si="2"/>
        <v>-0.12783337150988489</v>
      </c>
      <c r="U64">
        <v>1.01401876261682</v>
      </c>
      <c r="V64">
        <f t="shared" si="3"/>
        <v>0.7802760006554017</v>
      </c>
    </row>
    <row r="65" spans="1:22" x14ac:dyDescent="0.25">
      <c r="A65">
        <v>14.17</v>
      </c>
      <c r="B65">
        <v>3.81</v>
      </c>
      <c r="C65">
        <v>0.78</v>
      </c>
      <c r="D65">
        <v>71.349999999999994</v>
      </c>
      <c r="E65">
        <v>0</v>
      </c>
      <c r="F65">
        <v>0</v>
      </c>
      <c r="G65">
        <v>0</v>
      </c>
      <c r="H65">
        <v>9.69</v>
      </c>
      <c r="I65">
        <v>1.52227</v>
      </c>
      <c r="J65">
        <v>5</v>
      </c>
      <c r="K65" t="s">
        <v>10</v>
      </c>
      <c r="T65">
        <f t="shared" si="2"/>
        <v>-0.24846135929849961</v>
      </c>
      <c r="U65">
        <v>1.03037390233644</v>
      </c>
      <c r="V65">
        <f t="shared" si="3"/>
        <v>0.79411547980928332</v>
      </c>
    </row>
    <row r="66" spans="1:22" x14ac:dyDescent="0.25">
      <c r="A66">
        <v>13.48</v>
      </c>
      <c r="B66">
        <v>3.74</v>
      </c>
      <c r="C66">
        <v>0.9</v>
      </c>
      <c r="D66">
        <v>72.010000000000005</v>
      </c>
      <c r="E66">
        <v>0.18</v>
      </c>
      <c r="F66">
        <v>0</v>
      </c>
      <c r="G66">
        <v>7.0000000000000007E-2</v>
      </c>
      <c r="H66">
        <v>9.61</v>
      </c>
      <c r="I66">
        <v>1.52172</v>
      </c>
      <c r="J66">
        <v>3</v>
      </c>
      <c r="K66" t="s">
        <v>10</v>
      </c>
      <c r="T66">
        <f t="shared" ref="T66:T129" si="5">LN(C66)</f>
        <v>-0.10536051565782628</v>
      </c>
      <c r="U66">
        <v>1.04672904205607</v>
      </c>
      <c r="V66">
        <f t="shared" ref="V66:V129" si="6">_xlfn.LOGNORM.DIST(U66,AVERAGE(T:T),_xlfn.STDEV.S(T:T),FALSE)</f>
        <v>0.8064858170029221</v>
      </c>
    </row>
    <row r="67" spans="1:22" x14ac:dyDescent="0.25">
      <c r="A67">
        <v>13.69</v>
      </c>
      <c r="B67">
        <v>3.59</v>
      </c>
      <c r="C67">
        <v>1.1200000000000001</v>
      </c>
      <c r="D67">
        <v>71.959999999999994</v>
      </c>
      <c r="E67">
        <v>0.09</v>
      </c>
      <c r="F67">
        <v>0</v>
      </c>
      <c r="G67">
        <v>0</v>
      </c>
      <c r="H67">
        <v>9.4</v>
      </c>
      <c r="I67">
        <v>1.5209900000000001</v>
      </c>
      <c r="J67">
        <v>7</v>
      </c>
      <c r="K67" t="s">
        <v>10</v>
      </c>
      <c r="T67">
        <f t="shared" si="5"/>
        <v>0.11332868530700327</v>
      </c>
      <c r="U67">
        <v>1.0630841817757</v>
      </c>
      <c r="V67">
        <f t="shared" si="6"/>
        <v>0.81738828248625917</v>
      </c>
    </row>
    <row r="68" spans="1:22" x14ac:dyDescent="0.25">
      <c r="A68">
        <v>13.05</v>
      </c>
      <c r="B68">
        <v>3.65</v>
      </c>
      <c r="C68">
        <v>0.87</v>
      </c>
      <c r="D68">
        <v>72.22</v>
      </c>
      <c r="E68">
        <v>0.19</v>
      </c>
      <c r="F68">
        <v>0</v>
      </c>
      <c r="G68">
        <v>0.17</v>
      </c>
      <c r="H68">
        <v>9.85</v>
      </c>
      <c r="I68">
        <v>1.52152</v>
      </c>
      <c r="J68">
        <v>6</v>
      </c>
      <c r="K68" t="s">
        <v>10</v>
      </c>
      <c r="T68">
        <f t="shared" si="5"/>
        <v>-0.13926206733350766</v>
      </c>
      <c r="U68">
        <v>1.07943932149532</v>
      </c>
      <c r="V68">
        <f t="shared" si="6"/>
        <v>0.82683218654768942</v>
      </c>
    </row>
    <row r="69" spans="1:22" x14ac:dyDescent="0.25">
      <c r="A69">
        <v>13.05</v>
      </c>
      <c r="B69">
        <v>3.65</v>
      </c>
      <c r="C69">
        <v>0.87</v>
      </c>
      <c r="D69">
        <v>72.319999999999993</v>
      </c>
      <c r="E69">
        <v>0.19</v>
      </c>
      <c r="F69">
        <v>0</v>
      </c>
      <c r="G69">
        <v>0.17</v>
      </c>
      <c r="H69">
        <v>9.85</v>
      </c>
      <c r="I69">
        <v>1.52152</v>
      </c>
      <c r="J69">
        <v>9</v>
      </c>
      <c r="K69" t="s">
        <v>10</v>
      </c>
      <c r="T69">
        <f t="shared" si="5"/>
        <v>-0.13926206733350766</v>
      </c>
      <c r="U69">
        <v>1.0957944612149499</v>
      </c>
      <c r="V69">
        <f t="shared" si="6"/>
        <v>0.83483419379527468</v>
      </c>
    </row>
    <row r="70" spans="1:22" x14ac:dyDescent="0.25">
      <c r="A70">
        <v>13.12</v>
      </c>
      <c r="B70">
        <v>3.58</v>
      </c>
      <c r="C70">
        <v>0.9</v>
      </c>
      <c r="D70">
        <v>72.2</v>
      </c>
      <c r="E70">
        <v>0.23</v>
      </c>
      <c r="F70">
        <v>0</v>
      </c>
      <c r="G70">
        <v>0.16</v>
      </c>
      <c r="H70">
        <v>9.82</v>
      </c>
      <c r="I70">
        <v>1.52152</v>
      </c>
      <c r="J70">
        <v>6</v>
      </c>
      <c r="K70" t="s">
        <v>10</v>
      </c>
      <c r="T70">
        <f t="shared" si="5"/>
        <v>-0.10536051565782628</v>
      </c>
      <c r="U70">
        <v>1.1121496009345699</v>
      </c>
      <c r="V70">
        <f t="shared" si="6"/>
        <v>0.84141763299432637</v>
      </c>
    </row>
    <row r="71" spans="1:22" x14ac:dyDescent="0.25">
      <c r="A71">
        <v>13.31</v>
      </c>
      <c r="B71">
        <v>3.58</v>
      </c>
      <c r="C71">
        <v>0.82</v>
      </c>
      <c r="D71">
        <v>71.989999999999995</v>
      </c>
      <c r="E71">
        <v>0.12</v>
      </c>
      <c r="F71">
        <v>0</v>
      </c>
      <c r="G71">
        <v>0.03</v>
      </c>
      <c r="H71">
        <v>10.17</v>
      </c>
      <c r="I71">
        <v>1.5229999999999999</v>
      </c>
      <c r="J71">
        <v>8</v>
      </c>
      <c r="K71" t="s">
        <v>10</v>
      </c>
      <c r="T71">
        <f t="shared" si="5"/>
        <v>-0.19845093872383832</v>
      </c>
      <c r="U71">
        <v>1.1285047406541999</v>
      </c>
      <c r="V71">
        <f t="shared" si="6"/>
        <v>0.84661181130052554</v>
      </c>
    </row>
    <row r="72" spans="1:22" x14ac:dyDescent="0.25">
      <c r="A72">
        <v>14.86</v>
      </c>
      <c r="B72">
        <v>3.67</v>
      </c>
      <c r="C72">
        <v>1.74</v>
      </c>
      <c r="D72">
        <v>71.87</v>
      </c>
      <c r="E72">
        <v>0.16</v>
      </c>
      <c r="F72">
        <v>0</v>
      </c>
      <c r="G72">
        <v>0.12</v>
      </c>
      <c r="H72">
        <v>7.36</v>
      </c>
      <c r="I72">
        <v>1.5157400000000001</v>
      </c>
      <c r="J72">
        <v>5</v>
      </c>
      <c r="K72" t="s">
        <v>11</v>
      </c>
      <c r="T72">
        <f t="shared" si="5"/>
        <v>0.55388511322643763</v>
      </c>
      <c r="U72">
        <v>1.1448598803738299</v>
      </c>
      <c r="V72">
        <f t="shared" si="6"/>
        <v>0.85045134043006709</v>
      </c>
    </row>
    <row r="73" spans="1:22" x14ac:dyDescent="0.25">
      <c r="A73">
        <v>13.64</v>
      </c>
      <c r="B73">
        <v>3.87</v>
      </c>
      <c r="C73">
        <v>1.27</v>
      </c>
      <c r="D73">
        <v>71.959999999999994</v>
      </c>
      <c r="E73">
        <v>0.54</v>
      </c>
      <c r="F73">
        <v>0</v>
      </c>
      <c r="G73">
        <v>0.32</v>
      </c>
      <c r="H73">
        <v>8.32</v>
      </c>
      <c r="I73">
        <v>1.5184800000000001</v>
      </c>
      <c r="J73">
        <v>3</v>
      </c>
      <c r="K73" t="s">
        <v>11</v>
      </c>
      <c r="T73">
        <f t="shared" si="5"/>
        <v>0.23901690047049992</v>
      </c>
      <c r="U73">
        <v>1.1612150200934499</v>
      </c>
      <c r="V73">
        <f t="shared" si="6"/>
        <v>0.85297548109046217</v>
      </c>
    </row>
    <row r="74" spans="1:22" x14ac:dyDescent="0.25">
      <c r="A74">
        <v>13.09</v>
      </c>
      <c r="B74">
        <v>3.59</v>
      </c>
      <c r="C74">
        <v>1.52</v>
      </c>
      <c r="D74">
        <v>73.099999999999994</v>
      </c>
      <c r="E74">
        <v>0.67</v>
      </c>
      <c r="F74">
        <v>0</v>
      </c>
      <c r="G74">
        <v>0</v>
      </c>
      <c r="H74">
        <v>7.83</v>
      </c>
      <c r="I74">
        <v>1.51593</v>
      </c>
      <c r="J74">
        <v>9</v>
      </c>
      <c r="K74" t="s">
        <v>11</v>
      </c>
      <c r="T74">
        <f t="shared" si="5"/>
        <v>0.41871033485818504</v>
      </c>
      <c r="U74">
        <v>1.1775701598130801</v>
      </c>
      <c r="V74">
        <f t="shared" si="6"/>
        <v>0.85422751086619897</v>
      </c>
    </row>
    <row r="75" spans="1:22" x14ac:dyDescent="0.25">
      <c r="A75">
        <v>13.34</v>
      </c>
      <c r="B75">
        <v>3.57</v>
      </c>
      <c r="C75">
        <v>1.57</v>
      </c>
      <c r="D75">
        <v>72.87</v>
      </c>
      <c r="E75">
        <v>0.61</v>
      </c>
      <c r="F75">
        <v>0</v>
      </c>
      <c r="G75">
        <v>0</v>
      </c>
      <c r="H75">
        <v>7.89</v>
      </c>
      <c r="I75">
        <v>1.51631</v>
      </c>
      <c r="J75">
        <v>4</v>
      </c>
      <c r="K75" t="s">
        <v>11</v>
      </c>
      <c r="T75">
        <f t="shared" si="5"/>
        <v>0.45107561936021673</v>
      </c>
      <c r="U75">
        <v>1.1939252995327101</v>
      </c>
      <c r="V75">
        <f t="shared" si="6"/>
        <v>0.85425411971884513</v>
      </c>
    </row>
    <row r="76" spans="1:22" x14ac:dyDescent="0.25">
      <c r="A76">
        <v>13.02</v>
      </c>
      <c r="B76">
        <v>3.56</v>
      </c>
      <c r="C76">
        <v>1.54</v>
      </c>
      <c r="D76">
        <v>73.11</v>
      </c>
      <c r="E76">
        <v>0.72</v>
      </c>
      <c r="F76">
        <v>0</v>
      </c>
      <c r="G76">
        <v>0</v>
      </c>
      <c r="H76">
        <v>7.9</v>
      </c>
      <c r="I76">
        <v>1.51596</v>
      </c>
      <c r="J76">
        <v>9</v>
      </c>
      <c r="K76" t="s">
        <v>11</v>
      </c>
      <c r="T76">
        <f t="shared" si="5"/>
        <v>0.43178241642553783</v>
      </c>
      <c r="U76">
        <v>1.2102804392523301</v>
      </c>
      <c r="V76">
        <f t="shared" si="6"/>
        <v>0.85310483632365164</v>
      </c>
    </row>
    <row r="77" spans="1:22" x14ac:dyDescent="0.25">
      <c r="A77">
        <v>13.02</v>
      </c>
      <c r="B77">
        <v>3.58</v>
      </c>
      <c r="C77">
        <v>1.51</v>
      </c>
      <c r="D77">
        <v>73.12</v>
      </c>
      <c r="E77">
        <v>0.69</v>
      </c>
      <c r="F77">
        <v>0</v>
      </c>
      <c r="G77">
        <v>0</v>
      </c>
      <c r="H77">
        <v>7.96</v>
      </c>
      <c r="I77">
        <v>1.5159</v>
      </c>
      <c r="J77">
        <v>9</v>
      </c>
      <c r="K77" t="s">
        <v>11</v>
      </c>
      <c r="T77">
        <f t="shared" si="5"/>
        <v>0.41210965082683298</v>
      </c>
      <c r="U77">
        <v>1.2266355789719601</v>
      </c>
      <c r="V77">
        <f t="shared" si="6"/>
        <v>0.85083148762423777</v>
      </c>
    </row>
    <row r="78" spans="1:22" x14ac:dyDescent="0.25">
      <c r="A78">
        <v>13.44</v>
      </c>
      <c r="B78">
        <v>3.61</v>
      </c>
      <c r="C78">
        <v>1.54</v>
      </c>
      <c r="D78">
        <v>72.39</v>
      </c>
      <c r="E78">
        <v>0.66</v>
      </c>
      <c r="F78">
        <v>0</v>
      </c>
      <c r="G78">
        <v>0</v>
      </c>
      <c r="H78">
        <v>8.0299999999999994</v>
      </c>
      <c r="I78">
        <v>1.5164500000000001</v>
      </c>
      <c r="J78">
        <v>2</v>
      </c>
      <c r="K78" t="s">
        <v>11</v>
      </c>
      <c r="T78">
        <f t="shared" si="5"/>
        <v>0.43178241642553783</v>
      </c>
      <c r="U78">
        <v>1.2429907186915801</v>
      </c>
      <c r="V78">
        <f t="shared" si="6"/>
        <v>0.8474876932416906</v>
      </c>
    </row>
    <row r="79" spans="1:22" x14ac:dyDescent="0.25">
      <c r="A79">
        <v>13</v>
      </c>
      <c r="B79">
        <v>3.58</v>
      </c>
      <c r="C79">
        <v>1.54</v>
      </c>
      <c r="D79">
        <v>72.83</v>
      </c>
      <c r="E79">
        <v>0.61</v>
      </c>
      <c r="F79">
        <v>0</v>
      </c>
      <c r="G79">
        <v>0</v>
      </c>
      <c r="H79">
        <v>8.0399999999999991</v>
      </c>
      <c r="I79">
        <v>1.51627</v>
      </c>
      <c r="J79">
        <v>5</v>
      </c>
      <c r="K79" t="s">
        <v>11</v>
      </c>
      <c r="T79">
        <f t="shared" si="5"/>
        <v>0.43178241642553783</v>
      </c>
      <c r="U79">
        <v>1.2593458584112101</v>
      </c>
      <c r="V79">
        <f t="shared" si="6"/>
        <v>0.84312839572061926</v>
      </c>
    </row>
    <row r="80" spans="1:22" x14ac:dyDescent="0.25">
      <c r="A80">
        <v>13.92</v>
      </c>
      <c r="B80">
        <v>3.52</v>
      </c>
      <c r="C80">
        <v>1.25</v>
      </c>
      <c r="D80">
        <v>72.88</v>
      </c>
      <c r="E80">
        <v>0.37</v>
      </c>
      <c r="F80">
        <v>0</v>
      </c>
      <c r="G80">
        <v>0.14000000000000001</v>
      </c>
      <c r="H80">
        <v>7.94</v>
      </c>
      <c r="I80">
        <v>1.51613</v>
      </c>
      <c r="J80">
        <v>8</v>
      </c>
      <c r="K80" t="s">
        <v>11</v>
      </c>
      <c r="T80">
        <f t="shared" si="5"/>
        <v>0.22314355131420976</v>
      </c>
      <c r="U80">
        <v>1.27570099813084</v>
      </c>
      <c r="V80">
        <f t="shared" si="6"/>
        <v>0.83780942702790828</v>
      </c>
    </row>
    <row r="81" spans="1:22" x14ac:dyDescent="0.25">
      <c r="A81">
        <v>12.82</v>
      </c>
      <c r="B81">
        <v>3.52</v>
      </c>
      <c r="C81">
        <v>1.9</v>
      </c>
      <c r="D81">
        <v>72.86</v>
      </c>
      <c r="E81">
        <v>0.69</v>
      </c>
      <c r="F81">
        <v>0</v>
      </c>
      <c r="G81">
        <v>0</v>
      </c>
      <c r="H81">
        <v>7.97</v>
      </c>
      <c r="I81">
        <v>1.5159</v>
      </c>
      <c r="J81">
        <v>4</v>
      </c>
      <c r="K81" t="s">
        <v>11</v>
      </c>
      <c r="T81">
        <f t="shared" si="5"/>
        <v>0.64185388617239469</v>
      </c>
      <c r="U81">
        <v>1.29205613785046</v>
      </c>
      <c r="V81">
        <f t="shared" si="6"/>
        <v>0.83158711123435891</v>
      </c>
    </row>
    <row r="82" spans="1:22" x14ac:dyDescent="0.25">
      <c r="A82">
        <v>12.86</v>
      </c>
      <c r="B82">
        <v>3.52</v>
      </c>
      <c r="C82">
        <v>2.12</v>
      </c>
      <c r="D82">
        <v>72.66</v>
      </c>
      <c r="E82">
        <v>0.69</v>
      </c>
      <c r="F82">
        <v>0</v>
      </c>
      <c r="G82">
        <v>0</v>
      </c>
      <c r="H82">
        <v>7.97</v>
      </c>
      <c r="I82">
        <v>1.5159199999999999</v>
      </c>
      <c r="J82">
        <v>4</v>
      </c>
      <c r="K82" t="s">
        <v>11</v>
      </c>
      <c r="T82">
        <f t="shared" si="5"/>
        <v>0.75141608868392118</v>
      </c>
      <c r="U82">
        <v>1.30841127757009</v>
      </c>
      <c r="V82">
        <f t="shared" si="6"/>
        <v>0.82451790289937166</v>
      </c>
    </row>
    <row r="83" spans="1:22" x14ac:dyDescent="0.25">
      <c r="A83">
        <v>13.25</v>
      </c>
      <c r="B83">
        <v>3.45</v>
      </c>
      <c r="C83">
        <v>1.43</v>
      </c>
      <c r="D83">
        <v>73.17</v>
      </c>
      <c r="E83">
        <v>0.61</v>
      </c>
      <c r="F83">
        <v>0</v>
      </c>
      <c r="G83">
        <v>0</v>
      </c>
      <c r="H83">
        <v>7.86</v>
      </c>
      <c r="I83">
        <v>1.51593</v>
      </c>
      <c r="J83">
        <v>5</v>
      </c>
      <c r="K83" t="s">
        <v>11</v>
      </c>
      <c r="T83">
        <f t="shared" si="5"/>
        <v>0.35767444427181588</v>
      </c>
      <c r="U83">
        <v>1.32476641728971</v>
      </c>
      <c r="V83">
        <f t="shared" si="6"/>
        <v>0.81665806033791599</v>
      </c>
    </row>
    <row r="84" spans="1:22" x14ac:dyDescent="0.25">
      <c r="A84">
        <v>13.41</v>
      </c>
      <c r="B84">
        <v>3.55</v>
      </c>
      <c r="C84">
        <v>1.25</v>
      </c>
      <c r="D84">
        <v>72.81</v>
      </c>
      <c r="E84">
        <v>0.68</v>
      </c>
      <c r="F84">
        <v>0</v>
      </c>
      <c r="G84">
        <v>0</v>
      </c>
      <c r="H84">
        <v>8.1</v>
      </c>
      <c r="I84">
        <v>1.5164599999999999</v>
      </c>
      <c r="J84">
        <v>7</v>
      </c>
      <c r="K84" t="s">
        <v>11</v>
      </c>
      <c r="T84">
        <f t="shared" si="5"/>
        <v>0.22314355131420976</v>
      </c>
      <c r="U84">
        <v>1.34112155700934</v>
      </c>
      <c r="V84">
        <f t="shared" si="6"/>
        <v>0.80806335267067475</v>
      </c>
    </row>
    <row r="85" spans="1:22" x14ac:dyDescent="0.25">
      <c r="A85">
        <v>13.09</v>
      </c>
      <c r="B85">
        <v>3.52</v>
      </c>
      <c r="C85">
        <v>1.55</v>
      </c>
      <c r="D85">
        <v>72.87</v>
      </c>
      <c r="E85">
        <v>0.68</v>
      </c>
      <c r="F85">
        <v>0</v>
      </c>
      <c r="G85">
        <v>0.09</v>
      </c>
      <c r="H85">
        <v>8.0500000000000007</v>
      </c>
      <c r="I85">
        <v>1.5159400000000001</v>
      </c>
      <c r="J85">
        <v>3</v>
      </c>
      <c r="K85" t="s">
        <v>11</v>
      </c>
      <c r="T85">
        <f t="shared" si="5"/>
        <v>0.43825493093115531</v>
      </c>
      <c r="U85">
        <v>1.35747669672897</v>
      </c>
      <c r="V85">
        <f t="shared" si="6"/>
        <v>0.79878879933675639</v>
      </c>
    </row>
    <row r="86" spans="1:22" x14ac:dyDescent="0.25">
      <c r="A86">
        <v>14.25</v>
      </c>
      <c r="B86">
        <v>3.09</v>
      </c>
      <c r="C86">
        <v>2.08</v>
      </c>
      <c r="D86">
        <v>72.28</v>
      </c>
      <c r="E86">
        <v>1.1000000000000001</v>
      </c>
      <c r="F86">
        <v>0</v>
      </c>
      <c r="G86">
        <v>0</v>
      </c>
      <c r="H86">
        <v>7.08</v>
      </c>
      <c r="I86">
        <v>1.5140899999999999</v>
      </c>
      <c r="J86">
        <v>5</v>
      </c>
      <c r="K86" t="s">
        <v>11</v>
      </c>
      <c r="T86">
        <f t="shared" si="5"/>
        <v>0.73236789371322664</v>
      </c>
      <c r="U86">
        <v>1.37383183644859</v>
      </c>
      <c r="V86">
        <f t="shared" si="6"/>
        <v>0.78888844057672536</v>
      </c>
    </row>
    <row r="87" spans="1:22" x14ac:dyDescent="0.25">
      <c r="A87">
        <v>13.36</v>
      </c>
      <c r="B87">
        <v>3.58</v>
      </c>
      <c r="C87">
        <v>1.49</v>
      </c>
      <c r="D87">
        <v>72.72</v>
      </c>
      <c r="E87">
        <v>0.45</v>
      </c>
      <c r="F87">
        <v>0</v>
      </c>
      <c r="G87">
        <v>0</v>
      </c>
      <c r="H87">
        <v>8.2100000000000009</v>
      </c>
      <c r="I87">
        <v>1.5162500000000001</v>
      </c>
      <c r="J87">
        <v>9</v>
      </c>
      <c r="K87" t="s">
        <v>11</v>
      </c>
      <c r="T87">
        <f t="shared" si="5"/>
        <v>0.39877611995736778</v>
      </c>
      <c r="U87">
        <v>1.39018697616822</v>
      </c>
      <c r="V87">
        <f t="shared" si="6"/>
        <v>0.7784151372669178</v>
      </c>
    </row>
    <row r="88" spans="1:22" x14ac:dyDescent="0.25">
      <c r="A88">
        <v>13.24</v>
      </c>
      <c r="B88">
        <v>3.49</v>
      </c>
      <c r="C88">
        <v>1.47</v>
      </c>
      <c r="D88">
        <v>73.25</v>
      </c>
      <c r="E88">
        <v>0.38</v>
      </c>
      <c r="F88">
        <v>0</v>
      </c>
      <c r="G88">
        <v>0</v>
      </c>
      <c r="H88">
        <v>8.0299999999999994</v>
      </c>
      <c r="I88">
        <v>1.51569</v>
      </c>
      <c r="J88">
        <v>6</v>
      </c>
      <c r="K88" t="s">
        <v>11</v>
      </c>
      <c r="T88">
        <f t="shared" si="5"/>
        <v>0.38526240079064489</v>
      </c>
      <c r="U88">
        <v>1.4065421158878499</v>
      </c>
      <c r="V88">
        <f t="shared" si="6"/>
        <v>0.76742039839803888</v>
      </c>
    </row>
    <row r="89" spans="1:22" x14ac:dyDescent="0.25">
      <c r="A89">
        <v>13.4</v>
      </c>
      <c r="B89">
        <v>3.49</v>
      </c>
      <c r="C89">
        <v>1.52</v>
      </c>
      <c r="D89">
        <v>72.650000000000006</v>
      </c>
      <c r="E89">
        <v>0.67</v>
      </c>
      <c r="F89">
        <v>0</v>
      </c>
      <c r="G89">
        <v>0.1</v>
      </c>
      <c r="H89">
        <v>8.08</v>
      </c>
      <c r="I89">
        <v>1.5164500000000001</v>
      </c>
      <c r="J89">
        <v>8</v>
      </c>
      <c r="K89" t="s">
        <v>11</v>
      </c>
      <c r="T89">
        <f t="shared" si="5"/>
        <v>0.41871033485818504</v>
      </c>
      <c r="U89">
        <v>1.4228972556074699</v>
      </c>
      <c r="V89">
        <f t="shared" si="6"/>
        <v>0.75595423443660104</v>
      </c>
    </row>
    <row r="90" spans="1:22" x14ac:dyDescent="0.25">
      <c r="A90">
        <v>13.01</v>
      </c>
      <c r="B90">
        <v>3.5</v>
      </c>
      <c r="C90">
        <v>1.48</v>
      </c>
      <c r="D90">
        <v>72.89</v>
      </c>
      <c r="E90">
        <v>0.6</v>
      </c>
      <c r="F90">
        <v>0</v>
      </c>
      <c r="G90">
        <v>0</v>
      </c>
      <c r="H90">
        <v>8.1199999999999992</v>
      </c>
      <c r="I90">
        <v>1.5161800000000001</v>
      </c>
      <c r="J90">
        <v>4</v>
      </c>
      <c r="K90" t="s">
        <v>11</v>
      </c>
      <c r="T90">
        <f t="shared" si="5"/>
        <v>0.39204208777602367</v>
      </c>
      <c r="U90">
        <v>1.4392523953270999</v>
      </c>
      <c r="V90">
        <f t="shared" si="6"/>
        <v>0.74406503478262753</v>
      </c>
    </row>
    <row r="91" spans="1:22" x14ac:dyDescent="0.25">
      <c r="A91">
        <v>12.55</v>
      </c>
      <c r="B91">
        <v>3.48</v>
      </c>
      <c r="C91">
        <v>1.87</v>
      </c>
      <c r="D91">
        <v>73.23</v>
      </c>
      <c r="E91">
        <v>0.63</v>
      </c>
      <c r="F91">
        <v>0</v>
      </c>
      <c r="G91">
        <v>0.09</v>
      </c>
      <c r="H91">
        <v>8.08</v>
      </c>
      <c r="I91">
        <v>1.5164</v>
      </c>
      <c r="J91">
        <v>6</v>
      </c>
      <c r="K91" t="s">
        <v>11</v>
      </c>
      <c r="T91">
        <f t="shared" si="5"/>
        <v>0.62593843086649537</v>
      </c>
      <c r="U91">
        <v>1.4556075350467199</v>
      </c>
      <c r="V91">
        <f t="shared" si="6"/>
        <v>0.73179946753633773</v>
      </c>
    </row>
    <row r="92" spans="1:22" x14ac:dyDescent="0.25">
      <c r="A92">
        <v>12.93</v>
      </c>
      <c r="B92">
        <v>3.74</v>
      </c>
      <c r="C92">
        <v>1.1100000000000001</v>
      </c>
      <c r="D92">
        <v>72.28</v>
      </c>
      <c r="E92">
        <v>0.64</v>
      </c>
      <c r="F92">
        <v>0</v>
      </c>
      <c r="G92">
        <v>0.22</v>
      </c>
      <c r="H92">
        <v>8.9600000000000009</v>
      </c>
      <c r="I92">
        <v>1.51841</v>
      </c>
      <c r="J92">
        <v>8</v>
      </c>
      <c r="K92" t="s">
        <v>11</v>
      </c>
      <c r="T92">
        <f t="shared" si="5"/>
        <v>0.10436001532424286</v>
      </c>
      <c r="U92">
        <v>1.4719626747663499</v>
      </c>
      <c r="V92">
        <f t="shared" si="6"/>
        <v>0.71920239980612</v>
      </c>
    </row>
    <row r="93" spans="1:22" x14ac:dyDescent="0.25">
      <c r="A93">
        <v>12.9</v>
      </c>
      <c r="B93">
        <v>3.44</v>
      </c>
      <c r="C93">
        <v>1.45</v>
      </c>
      <c r="D93">
        <v>73.06</v>
      </c>
      <c r="E93">
        <v>0.44</v>
      </c>
      <c r="F93">
        <v>0</v>
      </c>
      <c r="G93">
        <v>0</v>
      </c>
      <c r="H93">
        <v>8.27</v>
      </c>
      <c r="I93">
        <v>1.5160499999999999</v>
      </c>
      <c r="J93">
        <v>7</v>
      </c>
      <c r="K93" t="s">
        <v>11</v>
      </c>
      <c r="T93">
        <f t="shared" si="5"/>
        <v>0.37156355643248301</v>
      </c>
      <c r="U93">
        <v>1.4883178144859801</v>
      </c>
      <c r="V93">
        <f t="shared" si="6"/>
        <v>0.70631683682731539</v>
      </c>
    </row>
    <row r="94" spans="1:22" x14ac:dyDescent="0.25">
      <c r="A94">
        <v>13.12</v>
      </c>
      <c r="B94">
        <v>3.41</v>
      </c>
      <c r="C94">
        <v>1.58</v>
      </c>
      <c r="D94">
        <v>73.260000000000005</v>
      </c>
      <c r="E94">
        <v>7.0000000000000007E-2</v>
      </c>
      <c r="F94">
        <v>0</v>
      </c>
      <c r="G94">
        <v>0.19</v>
      </c>
      <c r="H94">
        <v>8.39</v>
      </c>
      <c r="I94">
        <v>1.5158799999999999</v>
      </c>
      <c r="J94">
        <v>5</v>
      </c>
      <c r="K94" t="s">
        <v>11</v>
      </c>
      <c r="T94">
        <f t="shared" si="5"/>
        <v>0.45742484703887548</v>
      </c>
      <c r="U94">
        <v>1.5046729542056001</v>
      </c>
      <c r="V94">
        <f t="shared" si="6"/>
        <v>0.69318387821153238</v>
      </c>
    </row>
    <row r="95" spans="1:22" x14ac:dyDescent="0.25">
      <c r="A95">
        <v>13.24</v>
      </c>
      <c r="B95">
        <v>3.34</v>
      </c>
      <c r="C95">
        <v>1.47</v>
      </c>
      <c r="D95">
        <v>73.099999999999994</v>
      </c>
      <c r="E95">
        <v>0.39</v>
      </c>
      <c r="F95">
        <v>0</v>
      </c>
      <c r="G95">
        <v>0</v>
      </c>
      <c r="H95">
        <v>8.2200000000000006</v>
      </c>
      <c r="I95">
        <v>1.5159</v>
      </c>
      <c r="J95">
        <v>5</v>
      </c>
      <c r="K95" t="s">
        <v>11</v>
      </c>
      <c r="T95">
        <f t="shared" si="5"/>
        <v>0.38526240079064489</v>
      </c>
      <c r="U95">
        <v>1.5210280939252301</v>
      </c>
      <c r="V95">
        <f t="shared" si="6"/>
        <v>0.67984268970795581</v>
      </c>
    </row>
    <row r="96" spans="1:22" x14ac:dyDescent="0.25">
      <c r="A96">
        <v>12.71</v>
      </c>
      <c r="B96">
        <v>3.33</v>
      </c>
      <c r="C96">
        <v>1.49</v>
      </c>
      <c r="D96">
        <v>73.28</v>
      </c>
      <c r="E96">
        <v>0.67</v>
      </c>
      <c r="F96">
        <v>0</v>
      </c>
      <c r="G96">
        <v>0</v>
      </c>
      <c r="H96">
        <v>8.24</v>
      </c>
      <c r="I96">
        <v>1.5162899999999999</v>
      </c>
      <c r="J96">
        <v>7</v>
      </c>
      <c r="K96" t="s">
        <v>11</v>
      </c>
      <c r="T96">
        <f t="shared" si="5"/>
        <v>0.39877611995736778</v>
      </c>
      <c r="U96">
        <v>1.5373832336448501</v>
      </c>
      <c r="V96">
        <f t="shared" si="6"/>
        <v>0.66633048892803914</v>
      </c>
    </row>
    <row r="97" spans="1:22" x14ac:dyDescent="0.25">
      <c r="A97">
        <v>13.36</v>
      </c>
      <c r="B97">
        <v>3.43</v>
      </c>
      <c r="C97">
        <v>1.43</v>
      </c>
      <c r="D97">
        <v>72.260000000000005</v>
      </c>
      <c r="E97">
        <v>0.51</v>
      </c>
      <c r="F97">
        <v>0</v>
      </c>
      <c r="G97">
        <v>0</v>
      </c>
      <c r="H97">
        <v>8.6</v>
      </c>
      <c r="I97">
        <v>1.5185999999999999</v>
      </c>
      <c r="J97">
        <v>5</v>
      </c>
      <c r="K97" t="s">
        <v>11</v>
      </c>
      <c r="T97">
        <f t="shared" si="5"/>
        <v>0.35767444427181588</v>
      </c>
      <c r="U97">
        <v>1.5537383733644801</v>
      </c>
      <c r="V97">
        <f t="shared" si="6"/>
        <v>0.65268254356077504</v>
      </c>
    </row>
    <row r="98" spans="1:22" x14ac:dyDescent="0.25">
      <c r="A98">
        <v>13.02</v>
      </c>
      <c r="B98">
        <v>3.62</v>
      </c>
      <c r="C98">
        <v>1.06</v>
      </c>
      <c r="D98">
        <v>72.34</v>
      </c>
      <c r="E98">
        <v>0.64</v>
      </c>
      <c r="F98">
        <v>0</v>
      </c>
      <c r="G98">
        <v>0.15</v>
      </c>
      <c r="H98">
        <v>9.1300000000000008</v>
      </c>
      <c r="I98">
        <v>1.51841</v>
      </c>
      <c r="J98">
        <v>12</v>
      </c>
      <c r="K98" t="s">
        <v>11</v>
      </c>
      <c r="T98">
        <f t="shared" si="5"/>
        <v>5.8268908123975824E-2</v>
      </c>
      <c r="U98">
        <v>1.57009351308411</v>
      </c>
      <c r="V98">
        <f t="shared" si="6"/>
        <v>0.63893218068658963</v>
      </c>
    </row>
    <row r="99" spans="1:22" x14ac:dyDescent="0.25">
      <c r="A99">
        <v>12.2</v>
      </c>
      <c r="B99">
        <v>3.25</v>
      </c>
      <c r="C99">
        <v>1.1599999999999999</v>
      </c>
      <c r="D99">
        <v>73.55</v>
      </c>
      <c r="E99">
        <v>0.62</v>
      </c>
      <c r="F99">
        <v>0</v>
      </c>
      <c r="G99">
        <v>0.24</v>
      </c>
      <c r="H99">
        <v>8.9</v>
      </c>
      <c r="I99">
        <v>1.5174300000000001</v>
      </c>
      <c r="J99">
        <v>12</v>
      </c>
      <c r="K99" t="s">
        <v>11</v>
      </c>
      <c r="T99">
        <f t="shared" si="5"/>
        <v>0.14842000511827322</v>
      </c>
      <c r="U99">
        <v>1.58644865280373</v>
      </c>
      <c r="V99">
        <f t="shared" si="6"/>
        <v>0.6251108058805307</v>
      </c>
    </row>
    <row r="100" spans="1:22" x14ac:dyDescent="0.25">
      <c r="A100">
        <v>12.67</v>
      </c>
      <c r="B100">
        <v>2.88</v>
      </c>
      <c r="C100">
        <v>1.71</v>
      </c>
      <c r="D100">
        <v>73.209999999999994</v>
      </c>
      <c r="E100">
        <v>0.73</v>
      </c>
      <c r="F100">
        <v>0</v>
      </c>
      <c r="G100">
        <v>0</v>
      </c>
      <c r="H100">
        <v>8.5399999999999991</v>
      </c>
      <c r="I100">
        <v>1.5168900000000001</v>
      </c>
      <c r="J100">
        <v>2</v>
      </c>
      <c r="K100" t="s">
        <v>11</v>
      </c>
      <c r="T100">
        <f t="shared" si="5"/>
        <v>0.53649337051456847</v>
      </c>
      <c r="U100">
        <v>1.60280379252336</v>
      </c>
      <c r="V100">
        <f t="shared" si="6"/>
        <v>0.61124793088004092</v>
      </c>
    </row>
    <row r="101" spans="1:22" x14ac:dyDescent="0.25">
      <c r="A101">
        <v>12.96</v>
      </c>
      <c r="B101">
        <v>2.96</v>
      </c>
      <c r="C101">
        <v>1.43</v>
      </c>
      <c r="D101">
        <v>72.92</v>
      </c>
      <c r="E101">
        <v>0.6</v>
      </c>
      <c r="F101">
        <v>0.14000000000000001</v>
      </c>
      <c r="G101">
        <v>0</v>
      </c>
      <c r="H101">
        <v>8.7899999999999991</v>
      </c>
      <c r="I101">
        <v>1.5181100000000001</v>
      </c>
      <c r="J101">
        <v>8</v>
      </c>
      <c r="K101" t="s">
        <v>11</v>
      </c>
      <c r="T101">
        <f t="shared" si="5"/>
        <v>0.35767444427181588</v>
      </c>
      <c r="U101">
        <v>1.61915893224299</v>
      </c>
      <c r="V101">
        <f t="shared" si="6"/>
        <v>0.59737120867706117</v>
      </c>
    </row>
    <row r="102" spans="1:22" x14ac:dyDescent="0.25">
      <c r="A102">
        <v>12.75</v>
      </c>
      <c r="B102">
        <v>2.85</v>
      </c>
      <c r="C102">
        <v>1.44</v>
      </c>
      <c r="D102">
        <v>73.27</v>
      </c>
      <c r="E102">
        <v>0.56999999999999995</v>
      </c>
      <c r="F102">
        <v>0.11</v>
      </c>
      <c r="G102">
        <v>0.22</v>
      </c>
      <c r="H102">
        <v>8.7899999999999991</v>
      </c>
      <c r="I102">
        <v>1.5165500000000001</v>
      </c>
      <c r="J102">
        <v>4</v>
      </c>
      <c r="K102" t="s">
        <v>11</v>
      </c>
      <c r="T102">
        <f t="shared" si="5"/>
        <v>0.36464311358790924</v>
      </c>
      <c r="U102">
        <v>1.63551407196261</v>
      </c>
      <c r="V102">
        <f t="shared" si="6"/>
        <v>0.58350647497755326</v>
      </c>
    </row>
    <row r="103" spans="1:22" x14ac:dyDescent="0.25">
      <c r="A103">
        <v>12.35</v>
      </c>
      <c r="B103">
        <v>2.72</v>
      </c>
      <c r="C103">
        <v>1.63</v>
      </c>
      <c r="D103">
        <v>72.87</v>
      </c>
      <c r="E103">
        <v>0.7</v>
      </c>
      <c r="F103">
        <v>0</v>
      </c>
      <c r="G103">
        <v>0</v>
      </c>
      <c r="H103">
        <v>9.23</v>
      </c>
      <c r="I103">
        <v>1.5173000000000001</v>
      </c>
      <c r="J103">
        <v>4</v>
      </c>
      <c r="K103" t="s">
        <v>11</v>
      </c>
      <c r="T103">
        <f t="shared" si="5"/>
        <v>0.48858001481867092</v>
      </c>
      <c r="U103">
        <v>1.65186921168224</v>
      </c>
      <c r="V103">
        <f t="shared" si="6"/>
        <v>0.56967779505368188</v>
      </c>
    </row>
    <row r="104" spans="1:22" x14ac:dyDescent="0.25">
      <c r="A104">
        <v>12.62</v>
      </c>
      <c r="B104">
        <v>2.76</v>
      </c>
      <c r="C104">
        <v>0.83</v>
      </c>
      <c r="D104">
        <v>73.81</v>
      </c>
      <c r="E104">
        <v>0.35</v>
      </c>
      <c r="F104">
        <v>0</v>
      </c>
      <c r="G104">
        <v>0.2</v>
      </c>
      <c r="H104">
        <v>9.42</v>
      </c>
      <c r="I104">
        <v>1.5182</v>
      </c>
      <c r="J104">
        <v>6</v>
      </c>
      <c r="K104" t="s">
        <v>11</v>
      </c>
      <c r="T104">
        <f t="shared" si="5"/>
        <v>-0.18632957819149348</v>
      </c>
      <c r="U104">
        <v>1.66822435140186</v>
      </c>
      <c r="V104">
        <f t="shared" si="6"/>
        <v>0.55590751509350889</v>
      </c>
    </row>
    <row r="105" spans="1:22" x14ac:dyDescent="0.25">
      <c r="A105">
        <v>13.8</v>
      </c>
      <c r="B105">
        <v>3.15</v>
      </c>
      <c r="C105">
        <v>0.66</v>
      </c>
      <c r="D105">
        <v>70.569999999999993</v>
      </c>
      <c r="E105">
        <v>0.08</v>
      </c>
      <c r="F105">
        <v>0</v>
      </c>
      <c r="G105">
        <v>0</v>
      </c>
      <c r="H105">
        <v>11.64</v>
      </c>
      <c r="I105">
        <v>1.52725</v>
      </c>
      <c r="J105">
        <v>3</v>
      </c>
      <c r="K105" t="s">
        <v>11</v>
      </c>
      <c r="T105">
        <f t="shared" si="5"/>
        <v>-0.41551544396166579</v>
      </c>
      <c r="U105">
        <v>1.68457949112149</v>
      </c>
      <c r="V105">
        <f t="shared" si="6"/>
        <v>0.54221631722955155</v>
      </c>
    </row>
    <row r="106" spans="1:22" x14ac:dyDescent="0.25">
      <c r="A106">
        <v>13.83</v>
      </c>
      <c r="B106">
        <v>2.9</v>
      </c>
      <c r="C106">
        <v>1.17</v>
      </c>
      <c r="D106">
        <v>71.150000000000006</v>
      </c>
      <c r="E106">
        <v>0.08</v>
      </c>
      <c r="F106">
        <v>0</v>
      </c>
      <c r="G106">
        <v>0</v>
      </c>
      <c r="H106">
        <v>10.79</v>
      </c>
      <c r="I106">
        <v>1.5241</v>
      </c>
      <c r="J106">
        <v>5</v>
      </c>
      <c r="K106" t="s">
        <v>11</v>
      </c>
      <c r="T106">
        <f t="shared" si="5"/>
        <v>0.15700374880966469</v>
      </c>
      <c r="U106">
        <v>1.70093463084112</v>
      </c>
      <c r="V106">
        <f t="shared" si="6"/>
        <v>0.52862327750161231</v>
      </c>
    </row>
    <row r="107" spans="1:22" x14ac:dyDescent="0.25">
      <c r="A107">
        <v>11.45</v>
      </c>
      <c r="B107">
        <v>0</v>
      </c>
      <c r="C107">
        <v>1.88</v>
      </c>
      <c r="D107">
        <v>72.19</v>
      </c>
      <c r="E107">
        <v>0.81</v>
      </c>
      <c r="F107">
        <v>0</v>
      </c>
      <c r="G107">
        <v>0.34</v>
      </c>
      <c r="H107">
        <v>13.24</v>
      </c>
      <c r="I107">
        <v>1.52475</v>
      </c>
      <c r="J107">
        <v>4</v>
      </c>
      <c r="K107" t="s">
        <v>11</v>
      </c>
      <c r="T107">
        <f t="shared" si="5"/>
        <v>0.63127177684185776</v>
      </c>
      <c r="U107">
        <v>1.7172897705607399</v>
      </c>
      <c r="V107">
        <f t="shared" si="6"/>
        <v>0.51514592607892951</v>
      </c>
    </row>
    <row r="108" spans="1:22" x14ac:dyDescent="0.25">
      <c r="A108">
        <v>10.73</v>
      </c>
      <c r="B108">
        <v>0</v>
      </c>
      <c r="C108">
        <v>2.1</v>
      </c>
      <c r="D108">
        <v>69.81</v>
      </c>
      <c r="E108">
        <v>0.57999999999999996</v>
      </c>
      <c r="F108">
        <v>3.15</v>
      </c>
      <c r="G108">
        <v>0.28000000000000003</v>
      </c>
      <c r="H108">
        <v>13.3</v>
      </c>
      <c r="I108">
        <v>1.53125</v>
      </c>
      <c r="J108">
        <v>2</v>
      </c>
      <c r="K108" t="s">
        <v>11</v>
      </c>
      <c r="T108">
        <f t="shared" si="5"/>
        <v>0.74193734472937733</v>
      </c>
      <c r="U108">
        <v>1.7336449102803699</v>
      </c>
      <c r="V108">
        <f t="shared" si="6"/>
        <v>0.50180030913341622</v>
      </c>
    </row>
    <row r="109" spans="1:22" x14ac:dyDescent="0.25">
      <c r="A109">
        <v>12.3</v>
      </c>
      <c r="B109">
        <v>0</v>
      </c>
      <c r="C109">
        <v>1</v>
      </c>
      <c r="D109">
        <v>70.16</v>
      </c>
      <c r="E109">
        <v>0.12</v>
      </c>
      <c r="F109">
        <v>0</v>
      </c>
      <c r="G109">
        <v>0.24</v>
      </c>
      <c r="H109">
        <v>16.190000000000001</v>
      </c>
      <c r="I109">
        <v>1.53393</v>
      </c>
      <c r="J109">
        <v>5</v>
      </c>
      <c r="K109" t="s">
        <v>11</v>
      </c>
      <c r="T109">
        <f t="shared" si="5"/>
        <v>0</v>
      </c>
      <c r="U109">
        <v>1.7500000499999999</v>
      </c>
      <c r="V109">
        <f t="shared" si="6"/>
        <v>0.48860105181836311</v>
      </c>
    </row>
    <row r="110" spans="1:22" x14ac:dyDescent="0.25">
      <c r="A110">
        <v>14.43</v>
      </c>
      <c r="B110">
        <v>0</v>
      </c>
      <c r="C110">
        <v>1</v>
      </c>
      <c r="D110">
        <v>72.67</v>
      </c>
      <c r="E110">
        <v>0.1</v>
      </c>
      <c r="F110">
        <v>0</v>
      </c>
      <c r="G110">
        <v>0.08</v>
      </c>
      <c r="H110">
        <v>11.52</v>
      </c>
      <c r="I110">
        <v>1.5222199999999999</v>
      </c>
      <c r="J110">
        <v>4</v>
      </c>
      <c r="K110" t="s">
        <v>11</v>
      </c>
      <c r="T110">
        <f t="shared" si="5"/>
        <v>0</v>
      </c>
      <c r="U110">
        <v>1.7663551897196199</v>
      </c>
      <c r="V110">
        <f t="shared" si="6"/>
        <v>0.47556142186551126</v>
      </c>
    </row>
    <row r="111" spans="1:22" x14ac:dyDescent="0.25">
      <c r="A111">
        <v>13.72</v>
      </c>
      <c r="B111">
        <v>0</v>
      </c>
      <c r="C111">
        <v>0.56000000000000005</v>
      </c>
      <c r="D111">
        <v>74.45</v>
      </c>
      <c r="E111">
        <v>0</v>
      </c>
      <c r="F111">
        <v>0</v>
      </c>
      <c r="G111">
        <v>0</v>
      </c>
      <c r="H111">
        <v>10.99</v>
      </c>
      <c r="I111">
        <v>1.5181800000000001</v>
      </c>
      <c r="J111">
        <v>12</v>
      </c>
      <c r="K111" t="s">
        <v>11</v>
      </c>
      <c r="T111">
        <f t="shared" si="5"/>
        <v>-0.57981849525294205</v>
      </c>
      <c r="U111">
        <v>1.7827103294392499</v>
      </c>
      <c r="V111">
        <f t="shared" si="6"/>
        <v>0.4626933933685301</v>
      </c>
    </row>
    <row r="112" spans="1:22" x14ac:dyDescent="0.25">
      <c r="A112">
        <v>11.23</v>
      </c>
      <c r="B112">
        <v>0</v>
      </c>
      <c r="C112">
        <v>0.77</v>
      </c>
      <c r="D112">
        <v>73.209999999999994</v>
      </c>
      <c r="E112">
        <v>0</v>
      </c>
      <c r="F112">
        <v>0</v>
      </c>
      <c r="G112">
        <v>0</v>
      </c>
      <c r="H112">
        <v>14.68</v>
      </c>
      <c r="I112">
        <v>1.52664</v>
      </c>
      <c r="J112">
        <v>1</v>
      </c>
      <c r="K112" t="s">
        <v>11</v>
      </c>
      <c r="T112">
        <f t="shared" si="5"/>
        <v>-0.26136476413440751</v>
      </c>
      <c r="U112">
        <v>1.7990654691588699</v>
      </c>
      <c r="V112">
        <f t="shared" si="6"/>
        <v>0.45000771037199494</v>
      </c>
    </row>
    <row r="113" spans="1:22" x14ac:dyDescent="0.25">
      <c r="A113">
        <v>11.02</v>
      </c>
      <c r="B113">
        <v>0</v>
      </c>
      <c r="C113">
        <v>0.75</v>
      </c>
      <c r="D113">
        <v>73.08</v>
      </c>
      <c r="E113">
        <v>0</v>
      </c>
      <c r="F113">
        <v>0</v>
      </c>
      <c r="G113">
        <v>0</v>
      </c>
      <c r="H113">
        <v>14.96</v>
      </c>
      <c r="I113">
        <v>1.52739</v>
      </c>
      <c r="J113">
        <v>4</v>
      </c>
      <c r="K113" t="s">
        <v>11</v>
      </c>
      <c r="T113">
        <f t="shared" si="5"/>
        <v>-0.2876820724517809</v>
      </c>
      <c r="U113">
        <v>1.8154206088785001</v>
      </c>
      <c r="V113">
        <f t="shared" si="6"/>
        <v>0.43751394993201081</v>
      </c>
    </row>
    <row r="114" spans="1:22" x14ac:dyDescent="0.25">
      <c r="A114">
        <v>12.64</v>
      </c>
      <c r="B114">
        <v>0</v>
      </c>
      <c r="C114">
        <v>0.67</v>
      </c>
      <c r="D114">
        <v>72.02</v>
      </c>
      <c r="E114">
        <v>0.06</v>
      </c>
      <c r="F114">
        <v>0</v>
      </c>
      <c r="G114">
        <v>0</v>
      </c>
      <c r="H114">
        <v>14.4</v>
      </c>
      <c r="I114">
        <v>1.5277700000000001</v>
      </c>
      <c r="J114">
        <v>8</v>
      </c>
      <c r="K114" t="s">
        <v>11</v>
      </c>
      <c r="T114">
        <f t="shared" si="5"/>
        <v>-0.40047756659712525</v>
      </c>
      <c r="U114">
        <v>1.8317757485981301</v>
      </c>
      <c r="V114">
        <f t="shared" si="6"/>
        <v>0.42522058435873916</v>
      </c>
    </row>
    <row r="115" spans="1:22" x14ac:dyDescent="0.25">
      <c r="A115">
        <v>13.46</v>
      </c>
      <c r="B115">
        <v>3.83</v>
      </c>
      <c r="C115">
        <v>1.26</v>
      </c>
      <c r="D115">
        <v>72.55</v>
      </c>
      <c r="E115">
        <v>0.56999999999999995</v>
      </c>
      <c r="F115">
        <v>0</v>
      </c>
      <c r="G115">
        <v>0.14000000000000001</v>
      </c>
      <c r="H115">
        <v>8.2100000000000009</v>
      </c>
      <c r="I115">
        <v>1.51892</v>
      </c>
      <c r="J115">
        <v>5</v>
      </c>
      <c r="K115" t="s">
        <v>11</v>
      </c>
      <c r="T115">
        <f t="shared" si="5"/>
        <v>0.23111172096338664</v>
      </c>
      <c r="U115">
        <v>1.8481308883177501</v>
      </c>
      <c r="V115">
        <f t="shared" si="6"/>
        <v>0.41313504239080767</v>
      </c>
    </row>
    <row r="116" spans="1:22" x14ac:dyDescent="0.25">
      <c r="A116">
        <v>13.1</v>
      </c>
      <c r="B116">
        <v>3.97</v>
      </c>
      <c r="C116">
        <v>1.19</v>
      </c>
      <c r="D116">
        <v>72.44</v>
      </c>
      <c r="E116">
        <v>0.6</v>
      </c>
      <c r="F116">
        <v>0</v>
      </c>
      <c r="G116">
        <v>0</v>
      </c>
      <c r="H116">
        <v>8.43</v>
      </c>
      <c r="I116">
        <v>1.51847</v>
      </c>
      <c r="J116">
        <v>4</v>
      </c>
      <c r="K116" t="s">
        <v>11</v>
      </c>
      <c r="T116">
        <f t="shared" si="5"/>
        <v>0.17395330712343798</v>
      </c>
      <c r="U116">
        <v>1.8644860280373801</v>
      </c>
      <c r="V116">
        <f t="shared" si="6"/>
        <v>0.40126376908865691</v>
      </c>
    </row>
    <row r="117" spans="1:22" x14ac:dyDescent="0.25">
      <c r="A117">
        <v>13.41</v>
      </c>
      <c r="B117">
        <v>3.89</v>
      </c>
      <c r="C117">
        <v>1.33</v>
      </c>
      <c r="D117">
        <v>72.38</v>
      </c>
      <c r="E117">
        <v>0.51</v>
      </c>
      <c r="F117">
        <v>0</v>
      </c>
      <c r="G117">
        <v>0</v>
      </c>
      <c r="H117">
        <v>8.2799999999999994</v>
      </c>
      <c r="I117">
        <v>1.5184599999999999</v>
      </c>
      <c r="J117">
        <v>7</v>
      </c>
      <c r="K117" t="s">
        <v>11</v>
      </c>
      <c r="T117">
        <f t="shared" si="5"/>
        <v>0.28517894223366247</v>
      </c>
      <c r="U117">
        <v>1.8808411677570001</v>
      </c>
      <c r="V117">
        <f t="shared" si="6"/>
        <v>0.38961228426742905</v>
      </c>
    </row>
    <row r="118" spans="1:22" x14ac:dyDescent="0.25">
      <c r="A118">
        <v>13.24</v>
      </c>
      <c r="B118">
        <v>3.9</v>
      </c>
      <c r="C118">
        <v>1.41</v>
      </c>
      <c r="D118">
        <v>72.33</v>
      </c>
      <c r="E118">
        <v>0.55000000000000004</v>
      </c>
      <c r="F118">
        <v>0</v>
      </c>
      <c r="G118">
        <v>0.1</v>
      </c>
      <c r="H118">
        <v>8.31</v>
      </c>
      <c r="I118">
        <v>1.5182899999999999</v>
      </c>
      <c r="J118">
        <v>4</v>
      </c>
      <c r="K118" t="s">
        <v>11</v>
      </c>
      <c r="T118">
        <f t="shared" si="5"/>
        <v>0.34358970439007686</v>
      </c>
      <c r="U118">
        <v>1.89719630747663</v>
      </c>
      <c r="V118">
        <f t="shared" si="6"/>
        <v>0.37818523932028136</v>
      </c>
    </row>
    <row r="119" spans="1:22" x14ac:dyDescent="0.25">
      <c r="A119">
        <v>13.72</v>
      </c>
      <c r="B119">
        <v>3.68</v>
      </c>
      <c r="C119">
        <v>1.81</v>
      </c>
      <c r="D119">
        <v>72.06</v>
      </c>
      <c r="E119">
        <v>0.64</v>
      </c>
      <c r="F119">
        <v>0</v>
      </c>
      <c r="G119">
        <v>0</v>
      </c>
      <c r="H119">
        <v>7.88</v>
      </c>
      <c r="I119">
        <v>1.51708</v>
      </c>
      <c r="J119">
        <v>7</v>
      </c>
      <c r="K119" t="s">
        <v>11</v>
      </c>
      <c r="T119">
        <f t="shared" si="5"/>
        <v>0.59332684527773438</v>
      </c>
      <c r="U119">
        <v>1.91355144719626</v>
      </c>
      <c r="V119">
        <f t="shared" si="6"/>
        <v>0.36698647231104314</v>
      </c>
    </row>
    <row r="120" spans="1:22" x14ac:dyDescent="0.25">
      <c r="A120">
        <v>13.3</v>
      </c>
      <c r="B120">
        <v>3.64</v>
      </c>
      <c r="C120">
        <v>1.53</v>
      </c>
      <c r="D120">
        <v>72.53</v>
      </c>
      <c r="E120">
        <v>0.65</v>
      </c>
      <c r="F120">
        <v>0</v>
      </c>
      <c r="G120">
        <v>0.28999999999999998</v>
      </c>
      <c r="H120">
        <v>8.0299999999999994</v>
      </c>
      <c r="I120">
        <v>1.5167299999999999</v>
      </c>
      <c r="J120">
        <v>5</v>
      </c>
      <c r="K120" t="s">
        <v>11</v>
      </c>
      <c r="T120">
        <f t="shared" si="5"/>
        <v>0.42526773540434409</v>
      </c>
      <c r="U120">
        <v>1.92990658691588</v>
      </c>
      <c r="V120">
        <f t="shared" si="6"/>
        <v>0.35601906123967353</v>
      </c>
    </row>
    <row r="121" spans="1:22" x14ac:dyDescent="0.25">
      <c r="A121">
        <v>13.56</v>
      </c>
      <c r="B121">
        <v>3.57</v>
      </c>
      <c r="C121">
        <v>1.47</v>
      </c>
      <c r="D121">
        <v>72.45</v>
      </c>
      <c r="E121">
        <v>0.64</v>
      </c>
      <c r="F121">
        <v>0</v>
      </c>
      <c r="G121">
        <v>0</v>
      </c>
      <c r="H121">
        <v>7.96</v>
      </c>
      <c r="I121">
        <v>1.5165200000000001</v>
      </c>
      <c r="J121">
        <v>7</v>
      </c>
      <c r="K121" t="s">
        <v>11</v>
      </c>
      <c r="T121">
        <f t="shared" si="5"/>
        <v>0.38526240079064489</v>
      </c>
      <c r="U121">
        <v>1.94626172663551</v>
      </c>
      <c r="V121">
        <f t="shared" si="6"/>
        <v>0.34528537540663179</v>
      </c>
    </row>
    <row r="122" spans="1:22" x14ac:dyDescent="0.25">
      <c r="A122">
        <v>13.25</v>
      </c>
      <c r="B122">
        <v>3.76</v>
      </c>
      <c r="C122">
        <v>1.32</v>
      </c>
      <c r="D122">
        <v>72.400000000000006</v>
      </c>
      <c r="E122">
        <v>0.57999999999999996</v>
      </c>
      <c r="F122">
        <v>0</v>
      </c>
      <c r="G122">
        <v>0</v>
      </c>
      <c r="H122">
        <v>8.42</v>
      </c>
      <c r="I122">
        <v>1.51844</v>
      </c>
      <c r="J122">
        <v>7</v>
      </c>
      <c r="K122" t="s">
        <v>11</v>
      </c>
      <c r="T122">
        <f t="shared" si="5"/>
        <v>0.27763173659827955</v>
      </c>
      <c r="U122">
        <v>1.96261686635514</v>
      </c>
      <c r="V122">
        <f t="shared" si="6"/>
        <v>0.33478712482228373</v>
      </c>
    </row>
    <row r="123" spans="1:22" x14ac:dyDescent="0.25">
      <c r="A123">
        <v>12.93</v>
      </c>
      <c r="B123">
        <v>3.54</v>
      </c>
      <c r="C123">
        <v>1.62</v>
      </c>
      <c r="D123">
        <v>72.959999999999994</v>
      </c>
      <c r="E123">
        <v>0.64</v>
      </c>
      <c r="F123">
        <v>0</v>
      </c>
      <c r="G123">
        <v>0.21</v>
      </c>
      <c r="H123">
        <v>8.0299999999999994</v>
      </c>
      <c r="I123">
        <v>1.5166299999999999</v>
      </c>
      <c r="J123">
        <v>4</v>
      </c>
      <c r="K123" t="s">
        <v>11</v>
      </c>
      <c r="T123">
        <f t="shared" si="5"/>
        <v>0.48242614924429278</v>
      </c>
      <c r="U123">
        <v>1.97897200607476</v>
      </c>
      <c r="V123">
        <f t="shared" si="6"/>
        <v>0.32452540762514032</v>
      </c>
    </row>
    <row r="124" spans="1:22" x14ac:dyDescent="0.25">
      <c r="A124">
        <v>13.23</v>
      </c>
      <c r="B124">
        <v>3.54</v>
      </c>
      <c r="C124">
        <v>1.48</v>
      </c>
      <c r="D124">
        <v>72.84</v>
      </c>
      <c r="E124">
        <v>0.56000000000000005</v>
      </c>
      <c r="F124">
        <v>0</v>
      </c>
      <c r="G124">
        <v>0</v>
      </c>
      <c r="H124">
        <v>8.1</v>
      </c>
      <c r="I124">
        <v>1.5168699999999999</v>
      </c>
      <c r="J124">
        <v>3</v>
      </c>
      <c r="K124" t="s">
        <v>11</v>
      </c>
      <c r="T124">
        <f t="shared" si="5"/>
        <v>0.39204208777602367</v>
      </c>
      <c r="U124">
        <v>1.99532714579439</v>
      </c>
      <c r="V124">
        <f t="shared" si="6"/>
        <v>0.31450075548869533</v>
      </c>
    </row>
    <row r="125" spans="1:22" x14ac:dyDescent="0.25">
      <c r="A125">
        <v>13.48</v>
      </c>
      <c r="B125">
        <v>3.48</v>
      </c>
      <c r="C125">
        <v>1.71</v>
      </c>
      <c r="D125">
        <v>72.52</v>
      </c>
      <c r="E125">
        <v>0.62</v>
      </c>
      <c r="F125">
        <v>0</v>
      </c>
      <c r="G125">
        <v>0</v>
      </c>
      <c r="H125">
        <v>7.99</v>
      </c>
      <c r="I125">
        <v>1.5170699999999999</v>
      </c>
      <c r="J125">
        <v>4</v>
      </c>
      <c r="K125" t="s">
        <v>11</v>
      </c>
      <c r="T125">
        <f t="shared" si="5"/>
        <v>0.53649337051456847</v>
      </c>
      <c r="U125">
        <v>2.0116822855140102</v>
      </c>
      <c r="V125">
        <f t="shared" si="6"/>
        <v>0.30471317701056644</v>
      </c>
    </row>
    <row r="126" spans="1:22" x14ac:dyDescent="0.25">
      <c r="A126">
        <v>13.2</v>
      </c>
      <c r="B126">
        <v>3.68</v>
      </c>
      <c r="C126">
        <v>1.1499999999999999</v>
      </c>
      <c r="D126">
        <v>72.75</v>
      </c>
      <c r="E126">
        <v>0.54</v>
      </c>
      <c r="F126">
        <v>0</v>
      </c>
      <c r="G126">
        <v>0</v>
      </c>
      <c r="H126">
        <v>8.52</v>
      </c>
      <c r="I126">
        <v>1.5217700000000001</v>
      </c>
      <c r="J126">
        <v>6</v>
      </c>
      <c r="K126" t="s">
        <v>11</v>
      </c>
      <c r="T126">
        <f t="shared" si="5"/>
        <v>0.13976194237515863</v>
      </c>
      <c r="U126">
        <v>2.0280374252336402</v>
      </c>
      <c r="V126">
        <f t="shared" si="6"/>
        <v>0.29516219908961894</v>
      </c>
    </row>
    <row r="127" spans="1:22" x14ac:dyDescent="0.25">
      <c r="A127">
        <v>12.93</v>
      </c>
      <c r="B127">
        <v>3.66</v>
      </c>
      <c r="C127">
        <v>1.56</v>
      </c>
      <c r="D127">
        <v>72.510000000000005</v>
      </c>
      <c r="E127">
        <v>0.57999999999999996</v>
      </c>
      <c r="F127">
        <v>0</v>
      </c>
      <c r="G127">
        <v>0.12</v>
      </c>
      <c r="H127">
        <v>8.5500000000000007</v>
      </c>
      <c r="I127">
        <v>1.5187200000000001</v>
      </c>
      <c r="J127">
        <v>2</v>
      </c>
      <c r="K127" t="s">
        <v>11</v>
      </c>
      <c r="T127">
        <f t="shared" si="5"/>
        <v>0.44468582126144574</v>
      </c>
      <c r="U127">
        <v>2.0443925649532702</v>
      </c>
      <c r="V127">
        <f t="shared" si="6"/>
        <v>0.28584690630770954</v>
      </c>
    </row>
    <row r="128" spans="1:22" x14ac:dyDescent="0.25">
      <c r="A128">
        <v>12.94</v>
      </c>
      <c r="B128">
        <v>3.61</v>
      </c>
      <c r="C128">
        <v>1.26</v>
      </c>
      <c r="D128">
        <v>72.75</v>
      </c>
      <c r="E128">
        <v>0.56000000000000005</v>
      </c>
      <c r="F128">
        <v>0</v>
      </c>
      <c r="G128">
        <v>0</v>
      </c>
      <c r="H128">
        <v>8.6</v>
      </c>
      <c r="I128">
        <v>1.51667</v>
      </c>
      <c r="J128">
        <v>10</v>
      </c>
      <c r="K128" t="s">
        <v>11</v>
      </c>
      <c r="T128">
        <f t="shared" si="5"/>
        <v>0.23111172096338664</v>
      </c>
      <c r="U128">
        <v>2.0607477046728899</v>
      </c>
      <c r="V128">
        <f t="shared" si="6"/>
        <v>0.27676597834151784</v>
      </c>
    </row>
    <row r="129" spans="1:22" x14ac:dyDescent="0.25">
      <c r="A129">
        <v>13.78</v>
      </c>
      <c r="B129">
        <v>2.2799999999999998</v>
      </c>
      <c r="C129">
        <v>1.43</v>
      </c>
      <c r="D129">
        <v>71.989999999999995</v>
      </c>
      <c r="E129">
        <v>0.49</v>
      </c>
      <c r="F129">
        <v>0</v>
      </c>
      <c r="G129">
        <v>0.17</v>
      </c>
      <c r="H129">
        <v>9.85</v>
      </c>
      <c r="I129">
        <v>1.52081</v>
      </c>
      <c r="J129">
        <v>8</v>
      </c>
      <c r="K129" t="s">
        <v>11</v>
      </c>
      <c r="T129">
        <f t="shared" si="5"/>
        <v>0.35767444427181588</v>
      </c>
      <c r="U129">
        <v>2.0771028443925199</v>
      </c>
      <c r="V129">
        <f t="shared" si="6"/>
        <v>0.26791772543799791</v>
      </c>
    </row>
    <row r="130" spans="1:22" x14ac:dyDescent="0.25">
      <c r="A130">
        <v>13.55</v>
      </c>
      <c r="B130">
        <v>2.09</v>
      </c>
      <c r="C130">
        <v>1.67</v>
      </c>
      <c r="D130">
        <v>72.180000000000007</v>
      </c>
      <c r="E130">
        <v>0.53</v>
      </c>
      <c r="F130">
        <v>0.27</v>
      </c>
      <c r="G130">
        <v>0.17</v>
      </c>
      <c r="H130">
        <v>9.57</v>
      </c>
      <c r="I130">
        <v>1.52068</v>
      </c>
      <c r="J130">
        <v>8</v>
      </c>
      <c r="K130" t="s">
        <v>11</v>
      </c>
      <c r="T130">
        <f t="shared" ref="T130:T193" si="7">LN(C130)</f>
        <v>0.51282362642866375</v>
      </c>
      <c r="U130">
        <v>2.0934579841121401</v>
      </c>
      <c r="V130">
        <f t="shared" ref="V130:V193" si="8">_xlfn.LOGNORM.DIST(U130,AVERAGE(T:T),_xlfn.STDEV.S(T:T),FALSE)</f>
        <v>0.25930012199362307</v>
      </c>
    </row>
    <row r="131" spans="1:22" x14ac:dyDescent="0.25">
      <c r="A131">
        <v>13.98</v>
      </c>
      <c r="B131">
        <v>1.35</v>
      </c>
      <c r="C131">
        <v>1.63</v>
      </c>
      <c r="D131">
        <v>71.760000000000005</v>
      </c>
      <c r="E131">
        <v>0.39</v>
      </c>
      <c r="F131">
        <v>0</v>
      </c>
      <c r="G131">
        <v>0.18</v>
      </c>
      <c r="H131">
        <v>10.56</v>
      </c>
      <c r="I131">
        <v>1.5202</v>
      </c>
      <c r="J131">
        <v>4</v>
      </c>
      <c r="K131" t="s">
        <v>11</v>
      </c>
      <c r="T131">
        <f t="shared" si="7"/>
        <v>0.48858001481867092</v>
      </c>
      <c r="U131">
        <v>2.1098131238317701</v>
      </c>
      <c r="V131">
        <f t="shared" si="8"/>
        <v>0.250910838282975</v>
      </c>
    </row>
    <row r="132" spans="1:22" x14ac:dyDescent="0.25">
      <c r="A132">
        <v>13.75</v>
      </c>
      <c r="B132">
        <v>1.01</v>
      </c>
      <c r="C132">
        <v>1.36</v>
      </c>
      <c r="D132">
        <v>72.19</v>
      </c>
      <c r="E132">
        <v>0.33</v>
      </c>
      <c r="F132">
        <v>0</v>
      </c>
      <c r="G132">
        <v>0</v>
      </c>
      <c r="H132">
        <v>11.14</v>
      </c>
      <c r="I132">
        <v>1.5217700000000001</v>
      </c>
      <c r="J132">
        <v>7</v>
      </c>
      <c r="K132" t="s">
        <v>11</v>
      </c>
      <c r="T132">
        <f t="shared" si="7"/>
        <v>0.30748469974796072</v>
      </c>
      <c r="U132">
        <v>2.1261682635514001</v>
      </c>
      <c r="V132">
        <f t="shared" si="8"/>
        <v>0.24274727038711535</v>
      </c>
    </row>
    <row r="133" spans="1:22" x14ac:dyDescent="0.25">
      <c r="A133">
        <v>13.7</v>
      </c>
      <c r="B133">
        <v>0</v>
      </c>
      <c r="C133">
        <v>1.36</v>
      </c>
      <c r="D133">
        <v>71.239999999999995</v>
      </c>
      <c r="E133">
        <v>0.19</v>
      </c>
      <c r="F133">
        <v>0</v>
      </c>
      <c r="G133">
        <v>0.1</v>
      </c>
      <c r="H133">
        <v>13.44</v>
      </c>
      <c r="I133">
        <v>1.5261400000000001</v>
      </c>
      <c r="J133">
        <v>6</v>
      </c>
      <c r="K133" t="s">
        <v>11</v>
      </c>
      <c r="T133">
        <f t="shared" si="7"/>
        <v>0.30748469974796072</v>
      </c>
      <c r="U133">
        <v>2.1425234032710199</v>
      </c>
      <c r="V133">
        <f t="shared" si="8"/>
        <v>0.23480656837559535</v>
      </c>
    </row>
    <row r="134" spans="1:22" x14ac:dyDescent="0.25">
      <c r="A134">
        <v>13.43</v>
      </c>
      <c r="B134">
        <v>3.98</v>
      </c>
      <c r="C134">
        <v>1.18</v>
      </c>
      <c r="D134">
        <v>72.489999999999995</v>
      </c>
      <c r="E134">
        <v>0.57999999999999996</v>
      </c>
      <c r="F134">
        <v>0</v>
      </c>
      <c r="G134">
        <v>0</v>
      </c>
      <c r="H134">
        <v>8.15</v>
      </c>
      <c r="I134">
        <v>1.51813</v>
      </c>
      <c r="J134">
        <v>8</v>
      </c>
      <c r="K134" t="s">
        <v>11</v>
      </c>
      <c r="T134">
        <f t="shared" si="7"/>
        <v>0.16551443847757333</v>
      </c>
      <c r="U134">
        <v>2.1588785429906499</v>
      </c>
      <c r="V134">
        <f t="shared" si="8"/>
        <v>0.22708566279906778</v>
      </c>
    </row>
    <row r="135" spans="1:22" x14ac:dyDescent="0.25">
      <c r="A135">
        <v>13.71</v>
      </c>
      <c r="B135">
        <v>3.93</v>
      </c>
      <c r="C135">
        <v>1.54</v>
      </c>
      <c r="D135">
        <v>71.81</v>
      </c>
      <c r="E135">
        <v>0.54</v>
      </c>
      <c r="F135">
        <v>0</v>
      </c>
      <c r="G135">
        <v>0.15</v>
      </c>
      <c r="H135">
        <v>8.2100000000000009</v>
      </c>
      <c r="I135">
        <v>1.518</v>
      </c>
      <c r="J135">
        <v>5</v>
      </c>
      <c r="K135" t="s">
        <v>11</v>
      </c>
      <c r="T135">
        <f t="shared" si="7"/>
        <v>0.43178241642553783</v>
      </c>
      <c r="U135">
        <v>2.1752336827102798</v>
      </c>
      <c r="V135">
        <f t="shared" si="8"/>
        <v>0.21958128955167325</v>
      </c>
    </row>
    <row r="136" spans="1:22" x14ac:dyDescent="0.25">
      <c r="A136">
        <v>13.33</v>
      </c>
      <c r="B136">
        <v>3.85</v>
      </c>
      <c r="C136">
        <v>1.25</v>
      </c>
      <c r="D136">
        <v>72.78</v>
      </c>
      <c r="E136">
        <v>0.52</v>
      </c>
      <c r="F136">
        <v>0</v>
      </c>
      <c r="G136">
        <v>0</v>
      </c>
      <c r="H136">
        <v>8.1199999999999992</v>
      </c>
      <c r="I136">
        <v>1.5181100000000001</v>
      </c>
      <c r="J136">
        <v>5</v>
      </c>
      <c r="K136" t="s">
        <v>11</v>
      </c>
      <c r="T136">
        <f t="shared" si="7"/>
        <v>0.22314355131420976</v>
      </c>
      <c r="U136">
        <v>2.1915888224299001</v>
      </c>
      <c r="V136">
        <f t="shared" si="8"/>
        <v>0.21229001316383672</v>
      </c>
    </row>
    <row r="137" spans="1:22" x14ac:dyDescent="0.25">
      <c r="A137">
        <v>13.19</v>
      </c>
      <c r="B137">
        <v>3.9</v>
      </c>
      <c r="C137">
        <v>1.3</v>
      </c>
      <c r="D137">
        <v>72.33</v>
      </c>
      <c r="E137">
        <v>0.55000000000000004</v>
      </c>
      <c r="F137">
        <v>0</v>
      </c>
      <c r="G137">
        <v>0.28000000000000003</v>
      </c>
      <c r="H137">
        <v>8.44</v>
      </c>
      <c r="I137">
        <v>1.51789</v>
      </c>
      <c r="J137">
        <v>7</v>
      </c>
      <c r="K137" t="s">
        <v>11</v>
      </c>
      <c r="T137">
        <f t="shared" si="7"/>
        <v>0.26236426446749106</v>
      </c>
      <c r="U137">
        <v>2.20794396214953</v>
      </c>
      <c r="V137">
        <f t="shared" si="8"/>
        <v>0.20520824858729134</v>
      </c>
    </row>
    <row r="138" spans="1:22" x14ac:dyDescent="0.25">
      <c r="A138">
        <v>13</v>
      </c>
      <c r="B138">
        <v>3.8</v>
      </c>
      <c r="C138">
        <v>1.08</v>
      </c>
      <c r="D138">
        <v>73.069999999999993</v>
      </c>
      <c r="E138">
        <v>0.56000000000000005</v>
      </c>
      <c r="F138">
        <v>0</v>
      </c>
      <c r="G138">
        <v>0.12</v>
      </c>
      <c r="H138">
        <v>8.3800000000000008</v>
      </c>
      <c r="I138">
        <v>1.51806</v>
      </c>
      <c r="J138">
        <v>5</v>
      </c>
      <c r="K138" t="s">
        <v>11</v>
      </c>
      <c r="T138">
        <f t="shared" si="7"/>
        <v>7.6961041136128394E-2</v>
      </c>
      <c r="U138">
        <v>2.2242991018691498</v>
      </c>
      <c r="V138">
        <f t="shared" si="8"/>
        <v>0.1983322815346934</v>
      </c>
    </row>
    <row r="139" spans="1:22" x14ac:dyDescent="0.25">
      <c r="A139">
        <v>12.89</v>
      </c>
      <c r="B139">
        <v>3.62</v>
      </c>
      <c r="C139">
        <v>1.57</v>
      </c>
      <c r="D139">
        <v>72.959999999999994</v>
      </c>
      <c r="E139">
        <v>0.61</v>
      </c>
      <c r="F139">
        <v>0</v>
      </c>
      <c r="G139">
        <v>0</v>
      </c>
      <c r="H139">
        <v>8.11</v>
      </c>
      <c r="I139">
        <v>1.51711</v>
      </c>
      <c r="J139">
        <v>7</v>
      </c>
      <c r="K139" t="s">
        <v>11</v>
      </c>
      <c r="T139">
        <f t="shared" si="7"/>
        <v>0.45107561936021673</v>
      </c>
      <c r="U139">
        <v>2.2406542415887798</v>
      </c>
      <c r="V139">
        <f t="shared" si="8"/>
        <v>0.19165828743617352</v>
      </c>
    </row>
    <row r="140" spans="1:22" x14ac:dyDescent="0.25">
      <c r="A140">
        <v>12.79</v>
      </c>
      <c r="B140">
        <v>3.52</v>
      </c>
      <c r="C140">
        <v>1.54</v>
      </c>
      <c r="D140">
        <v>73.36</v>
      </c>
      <c r="E140">
        <v>0.66</v>
      </c>
      <c r="F140">
        <v>0</v>
      </c>
      <c r="G140">
        <v>0</v>
      </c>
      <c r="H140">
        <v>7.9</v>
      </c>
      <c r="I140">
        <v>1.51674</v>
      </c>
      <c r="J140">
        <v>4</v>
      </c>
      <c r="K140" t="s">
        <v>11</v>
      </c>
      <c r="T140">
        <f t="shared" si="7"/>
        <v>0.43178241642553783</v>
      </c>
      <c r="U140">
        <v>2.2570093813084098</v>
      </c>
      <c r="V140">
        <f t="shared" si="8"/>
        <v>0.1851823490751712</v>
      </c>
    </row>
    <row r="141" spans="1:22" x14ac:dyDescent="0.25">
      <c r="A141">
        <v>12.87</v>
      </c>
      <c r="B141">
        <v>3.56</v>
      </c>
      <c r="C141">
        <v>1.64</v>
      </c>
      <c r="D141">
        <v>73.14</v>
      </c>
      <c r="E141">
        <v>0.65</v>
      </c>
      <c r="F141">
        <v>0</v>
      </c>
      <c r="G141">
        <v>0</v>
      </c>
      <c r="H141">
        <v>7.99</v>
      </c>
      <c r="I141">
        <v>1.51674</v>
      </c>
      <c r="J141">
        <v>2</v>
      </c>
      <c r="K141" t="s">
        <v>11</v>
      </c>
      <c r="T141">
        <f t="shared" si="7"/>
        <v>0.494696241836107</v>
      </c>
      <c r="U141">
        <v>2.27336452102803</v>
      </c>
      <c r="V141">
        <f t="shared" si="8"/>
        <v>0.17890047296509193</v>
      </c>
    </row>
    <row r="142" spans="1:22" x14ac:dyDescent="0.25">
      <c r="A142">
        <v>13.33</v>
      </c>
      <c r="B142">
        <v>3.54</v>
      </c>
      <c r="C142">
        <v>1.61</v>
      </c>
      <c r="D142">
        <v>72.540000000000006</v>
      </c>
      <c r="E142">
        <v>0.68</v>
      </c>
      <c r="F142">
        <v>0</v>
      </c>
      <c r="G142">
        <v>0</v>
      </c>
      <c r="H142">
        <v>8.11</v>
      </c>
      <c r="I142">
        <v>1.5168999999999999</v>
      </c>
      <c r="J142">
        <v>2</v>
      </c>
      <c r="K142" t="s">
        <v>11</v>
      </c>
      <c r="T142">
        <f t="shared" si="7"/>
        <v>0.47623417899637172</v>
      </c>
      <c r="U142">
        <v>2.28971966074766</v>
      </c>
      <c r="V142">
        <f t="shared" si="8"/>
        <v>0.17280860452765115</v>
      </c>
    </row>
    <row r="143" spans="1:22" x14ac:dyDescent="0.25">
      <c r="A143">
        <v>13.2</v>
      </c>
      <c r="B143">
        <v>3.63</v>
      </c>
      <c r="C143">
        <v>1.07</v>
      </c>
      <c r="D143">
        <v>72.83</v>
      </c>
      <c r="E143">
        <v>0.56999999999999995</v>
      </c>
      <c r="F143">
        <v>0.09</v>
      </c>
      <c r="G143">
        <v>0.17</v>
      </c>
      <c r="H143">
        <v>8.41</v>
      </c>
      <c r="I143">
        <v>1.51851</v>
      </c>
      <c r="J143">
        <v>2</v>
      </c>
      <c r="K143" t="s">
        <v>11</v>
      </c>
      <c r="T143">
        <f t="shared" si="7"/>
        <v>6.7658648473814864E-2</v>
      </c>
      <c r="U143">
        <v>2.3060748004672802</v>
      </c>
      <c r="V143">
        <f t="shared" si="8"/>
        <v>0.16690264213267908</v>
      </c>
    </row>
    <row r="144" spans="1:22" x14ac:dyDescent="0.25">
      <c r="A144">
        <v>12.85</v>
      </c>
      <c r="B144">
        <v>3.51</v>
      </c>
      <c r="C144">
        <v>1.44</v>
      </c>
      <c r="D144">
        <v>73.010000000000005</v>
      </c>
      <c r="E144">
        <v>0.68</v>
      </c>
      <c r="F144">
        <v>0.06</v>
      </c>
      <c r="G144">
        <v>0.25</v>
      </c>
      <c r="H144">
        <v>8.23</v>
      </c>
      <c r="I144">
        <v>1.5166200000000001</v>
      </c>
      <c r="J144">
        <v>6</v>
      </c>
      <c r="K144" t="s">
        <v>11</v>
      </c>
      <c r="T144">
        <f t="shared" si="7"/>
        <v>0.36464311358790924</v>
      </c>
      <c r="U144">
        <v>2.3224299401869102</v>
      </c>
      <c r="V144">
        <f t="shared" si="8"/>
        <v>0.16117845005777223</v>
      </c>
    </row>
    <row r="145" spans="1:22" x14ac:dyDescent="0.25">
      <c r="A145">
        <v>13</v>
      </c>
      <c r="B145">
        <v>3.47</v>
      </c>
      <c r="C145">
        <v>1.79</v>
      </c>
      <c r="D145">
        <v>72.72</v>
      </c>
      <c r="E145">
        <v>0.66</v>
      </c>
      <c r="F145">
        <v>0</v>
      </c>
      <c r="G145">
        <v>0</v>
      </c>
      <c r="H145">
        <v>8.18</v>
      </c>
      <c r="I145">
        <v>1.51709</v>
      </c>
      <c r="J145">
        <v>12</v>
      </c>
      <c r="K145" t="s">
        <v>11</v>
      </c>
      <c r="T145">
        <f t="shared" si="7"/>
        <v>0.58221561985266368</v>
      </c>
      <c r="U145">
        <v>2.3387850799065402</v>
      </c>
      <c r="V145">
        <f t="shared" si="8"/>
        <v>0.15563187042493687</v>
      </c>
    </row>
    <row r="146" spans="1:22" x14ac:dyDescent="0.25">
      <c r="A146">
        <v>12.99</v>
      </c>
      <c r="B146">
        <v>3.18</v>
      </c>
      <c r="C146">
        <v>1.23</v>
      </c>
      <c r="D146">
        <v>72.97</v>
      </c>
      <c r="E146">
        <v>0.57999999999999996</v>
      </c>
      <c r="F146">
        <v>0</v>
      </c>
      <c r="G146">
        <v>0.24</v>
      </c>
      <c r="H146">
        <v>8.81</v>
      </c>
      <c r="I146">
        <v>1.5165999999999999</v>
      </c>
      <c r="J146">
        <v>1</v>
      </c>
      <c r="K146" t="s">
        <v>11</v>
      </c>
      <c r="T146">
        <f t="shared" si="7"/>
        <v>0.20701416938432612</v>
      </c>
      <c r="U146">
        <v>2.3551402196261599</v>
      </c>
      <c r="V146">
        <f t="shared" si="8"/>
        <v>0.15025873416961491</v>
      </c>
    </row>
    <row r="147" spans="1:22" x14ac:dyDescent="0.25">
      <c r="A147">
        <v>12.85</v>
      </c>
      <c r="B147">
        <v>3.67</v>
      </c>
      <c r="C147">
        <v>1.24</v>
      </c>
      <c r="D147">
        <v>72.569999999999993</v>
      </c>
      <c r="E147">
        <v>0.62</v>
      </c>
      <c r="F147">
        <v>0</v>
      </c>
      <c r="G147">
        <v>0.35</v>
      </c>
      <c r="H147">
        <v>8.68</v>
      </c>
      <c r="I147">
        <v>1.5183899999999999</v>
      </c>
      <c r="J147">
        <v>3</v>
      </c>
      <c r="K147" t="s">
        <v>11</v>
      </c>
      <c r="T147">
        <f t="shared" si="7"/>
        <v>0.21511137961694549</v>
      </c>
      <c r="U147">
        <v>2.3714953593457899</v>
      </c>
      <c r="V147">
        <f t="shared" si="8"/>
        <v>0.14505487109592513</v>
      </c>
    </row>
    <row r="148" spans="1:22" x14ac:dyDescent="0.25">
      <c r="A148">
        <v>13.65</v>
      </c>
      <c r="B148">
        <v>3.66</v>
      </c>
      <c r="C148">
        <v>1.1100000000000001</v>
      </c>
      <c r="D148">
        <v>72.77</v>
      </c>
      <c r="E148">
        <v>0.11</v>
      </c>
      <c r="F148">
        <v>0</v>
      </c>
      <c r="G148">
        <v>0</v>
      </c>
      <c r="H148">
        <v>8.6</v>
      </c>
      <c r="I148">
        <v>1.51769</v>
      </c>
      <c r="J148">
        <v>12</v>
      </c>
      <c r="K148" t="s">
        <v>12</v>
      </c>
      <c r="T148">
        <f t="shared" si="7"/>
        <v>0.10436001532424286</v>
      </c>
      <c r="U148">
        <v>2.3878504990654199</v>
      </c>
      <c r="V148">
        <f t="shared" si="8"/>
        <v>0.14001611907019557</v>
      </c>
    </row>
    <row r="149" spans="1:22" x14ac:dyDescent="0.25">
      <c r="A149">
        <v>13.33</v>
      </c>
      <c r="B149">
        <v>3.53</v>
      </c>
      <c r="C149">
        <v>1.34</v>
      </c>
      <c r="D149">
        <v>72.67</v>
      </c>
      <c r="E149">
        <v>0.56000000000000005</v>
      </c>
      <c r="F149">
        <v>0</v>
      </c>
      <c r="G149">
        <v>0</v>
      </c>
      <c r="H149">
        <v>8.33</v>
      </c>
      <c r="I149">
        <v>1.5161</v>
      </c>
      <c r="J149">
        <v>8</v>
      </c>
      <c r="K149" t="s">
        <v>12</v>
      </c>
      <c r="T149">
        <f t="shared" si="7"/>
        <v>0.29266961396282004</v>
      </c>
      <c r="U149">
        <v>2.4042056387850401</v>
      </c>
      <c r="V149">
        <f t="shared" si="8"/>
        <v>0.13513833240294845</v>
      </c>
    </row>
    <row r="150" spans="1:22" x14ac:dyDescent="0.25">
      <c r="A150">
        <v>13.24</v>
      </c>
      <c r="B150">
        <v>3.57</v>
      </c>
      <c r="C150">
        <v>1.38</v>
      </c>
      <c r="D150">
        <v>72.7</v>
      </c>
      <c r="E150">
        <v>0.56000000000000005</v>
      </c>
      <c r="F150">
        <v>0</v>
      </c>
      <c r="G150">
        <v>0.1</v>
      </c>
      <c r="H150">
        <v>8.44</v>
      </c>
      <c r="I150">
        <v>1.5166999999999999</v>
      </c>
      <c r="J150">
        <v>5</v>
      </c>
      <c r="K150" t="s">
        <v>12</v>
      </c>
      <c r="T150">
        <f t="shared" si="7"/>
        <v>0.32208349916911322</v>
      </c>
      <c r="U150">
        <v>2.4205607785046701</v>
      </c>
      <c r="V150">
        <f t="shared" si="8"/>
        <v>0.13041738946773168</v>
      </c>
    </row>
    <row r="151" spans="1:22" x14ac:dyDescent="0.25">
      <c r="A151">
        <v>12.16</v>
      </c>
      <c r="B151">
        <v>3.52</v>
      </c>
      <c r="C151">
        <v>1.35</v>
      </c>
      <c r="D151">
        <v>72.89</v>
      </c>
      <c r="E151">
        <v>0.56999999999999995</v>
      </c>
      <c r="F151">
        <v>0</v>
      </c>
      <c r="G151">
        <v>0</v>
      </c>
      <c r="H151">
        <v>8.5299999999999994</v>
      </c>
      <c r="I151">
        <v>1.5164299999999999</v>
      </c>
      <c r="J151">
        <v>7</v>
      </c>
      <c r="K151" t="s">
        <v>12</v>
      </c>
      <c r="T151">
        <f t="shared" si="7"/>
        <v>0.30010459245033816</v>
      </c>
      <c r="U151">
        <v>2.4369159182242899</v>
      </c>
      <c r="V151">
        <f t="shared" si="8"/>
        <v>0.12584919960329635</v>
      </c>
    </row>
    <row r="152" spans="1:22" x14ac:dyDescent="0.25">
      <c r="A152">
        <v>13.14</v>
      </c>
      <c r="B152">
        <v>3.45</v>
      </c>
      <c r="C152">
        <v>1.76</v>
      </c>
      <c r="D152">
        <v>72.48</v>
      </c>
      <c r="E152">
        <v>0.6</v>
      </c>
      <c r="F152">
        <v>0</v>
      </c>
      <c r="G152">
        <v>0.17</v>
      </c>
      <c r="H152">
        <v>8.3800000000000008</v>
      </c>
      <c r="I152">
        <v>1.5166500000000001</v>
      </c>
      <c r="J152">
        <v>2</v>
      </c>
      <c r="K152" t="s">
        <v>12</v>
      </c>
      <c r="T152">
        <f t="shared" si="7"/>
        <v>0.56531380905006046</v>
      </c>
      <c r="U152">
        <v>2.4532710579439199</v>
      </c>
      <c r="V152">
        <f t="shared" si="8"/>
        <v>0.1214297093436135</v>
      </c>
    </row>
    <row r="153" spans="1:22" x14ac:dyDescent="0.25">
      <c r="A153">
        <v>14.32</v>
      </c>
      <c r="B153">
        <v>3.9</v>
      </c>
      <c r="C153">
        <v>0.83</v>
      </c>
      <c r="D153">
        <v>71.5</v>
      </c>
      <c r="E153">
        <v>0</v>
      </c>
      <c r="F153">
        <v>0</v>
      </c>
      <c r="G153">
        <v>0</v>
      </c>
      <c r="H153">
        <v>9.49</v>
      </c>
      <c r="I153">
        <v>1.5212699999999999</v>
      </c>
      <c r="J153">
        <v>9</v>
      </c>
      <c r="K153" t="s">
        <v>12</v>
      </c>
      <c r="T153">
        <f t="shared" si="7"/>
        <v>-0.18632957819149348</v>
      </c>
      <c r="U153">
        <v>2.4696261976635498</v>
      </c>
      <c r="V153">
        <f t="shared" si="8"/>
        <v>0.11715490801848243</v>
      </c>
    </row>
    <row r="154" spans="1:22" x14ac:dyDescent="0.25">
      <c r="A154">
        <v>13.64</v>
      </c>
      <c r="B154">
        <v>3.65</v>
      </c>
      <c r="C154">
        <v>0.65</v>
      </c>
      <c r="D154">
        <v>73</v>
      </c>
      <c r="E154">
        <v>0.06</v>
      </c>
      <c r="F154">
        <v>0</v>
      </c>
      <c r="G154">
        <v>0</v>
      </c>
      <c r="H154">
        <v>8.93</v>
      </c>
      <c r="I154">
        <v>1.51779</v>
      </c>
      <c r="J154">
        <v>8</v>
      </c>
      <c r="K154" t="s">
        <v>12</v>
      </c>
      <c r="T154">
        <f t="shared" si="7"/>
        <v>-0.43078291609245423</v>
      </c>
      <c r="U154">
        <v>2.4859813373831701</v>
      </c>
      <c r="V154">
        <f t="shared" si="8"/>
        <v>0.11302083276543108</v>
      </c>
    </row>
    <row r="155" spans="1:22" x14ac:dyDescent="0.25">
      <c r="A155">
        <v>13.42</v>
      </c>
      <c r="B155">
        <v>3.4</v>
      </c>
      <c r="C155">
        <v>1.22</v>
      </c>
      <c r="D155">
        <v>72.69</v>
      </c>
      <c r="E155">
        <v>0.59</v>
      </c>
      <c r="F155">
        <v>0</v>
      </c>
      <c r="G155">
        <v>0</v>
      </c>
      <c r="H155">
        <v>8.32</v>
      </c>
      <c r="I155">
        <v>1.5161</v>
      </c>
      <c r="J155">
        <v>5</v>
      </c>
      <c r="K155" t="s">
        <v>12</v>
      </c>
      <c r="T155">
        <f t="shared" si="7"/>
        <v>0.19885085874516517</v>
      </c>
      <c r="U155">
        <v>2.5023364771028</v>
      </c>
      <c r="V155">
        <f t="shared" si="8"/>
        <v>0.10902357299183939</v>
      </c>
    </row>
    <row r="156" spans="1:22" x14ac:dyDescent="0.25">
      <c r="A156">
        <v>12.86</v>
      </c>
      <c r="B156">
        <v>3.58</v>
      </c>
      <c r="C156">
        <v>1.31</v>
      </c>
      <c r="D156">
        <v>72.61</v>
      </c>
      <c r="E156">
        <v>0.61</v>
      </c>
      <c r="F156">
        <v>0</v>
      </c>
      <c r="G156">
        <v>0</v>
      </c>
      <c r="H156">
        <v>8.7899999999999991</v>
      </c>
      <c r="I156">
        <v>1.51694</v>
      </c>
      <c r="J156">
        <v>5</v>
      </c>
      <c r="K156" t="s">
        <v>12</v>
      </c>
      <c r="T156">
        <f t="shared" si="7"/>
        <v>0.27002713721306021</v>
      </c>
      <c r="U156">
        <v>2.51869161682243</v>
      </c>
      <c r="V156">
        <f t="shared" si="8"/>
        <v>0.10515927432435863</v>
      </c>
    </row>
    <row r="157" spans="1:22" x14ac:dyDescent="0.25">
      <c r="A157">
        <v>13.04</v>
      </c>
      <c r="B157">
        <v>3.4</v>
      </c>
      <c r="C157">
        <v>1.26</v>
      </c>
      <c r="D157">
        <v>73.010000000000005</v>
      </c>
      <c r="E157">
        <v>0.52</v>
      </c>
      <c r="F157">
        <v>0</v>
      </c>
      <c r="G157">
        <v>0</v>
      </c>
      <c r="H157">
        <v>8.58</v>
      </c>
      <c r="I157">
        <v>1.5164599999999999</v>
      </c>
      <c r="J157">
        <v>2</v>
      </c>
      <c r="K157" t="s">
        <v>12</v>
      </c>
      <c r="T157">
        <f t="shared" si="7"/>
        <v>0.23111172096338664</v>
      </c>
      <c r="U157">
        <v>2.5350467565420498</v>
      </c>
      <c r="V157">
        <f t="shared" si="8"/>
        <v>0.10142414208083154</v>
      </c>
    </row>
    <row r="158" spans="1:22" x14ac:dyDescent="0.25">
      <c r="A158">
        <v>13.41</v>
      </c>
      <c r="B158">
        <v>3.39</v>
      </c>
      <c r="C158">
        <v>1.28</v>
      </c>
      <c r="D158">
        <v>72.64</v>
      </c>
      <c r="E158">
        <v>0.52</v>
      </c>
      <c r="F158">
        <v>0</v>
      </c>
      <c r="G158">
        <v>0</v>
      </c>
      <c r="H158">
        <v>8.65</v>
      </c>
      <c r="I158">
        <v>1.5165500000000001</v>
      </c>
      <c r="J158">
        <v>12</v>
      </c>
      <c r="K158" t="s">
        <v>12</v>
      </c>
      <c r="T158">
        <f t="shared" si="7"/>
        <v>0.24686007793152581</v>
      </c>
      <c r="U158">
        <v>2.5514018962616798</v>
      </c>
      <c r="V158">
        <f t="shared" si="8"/>
        <v>9.7814444298206432E-2</v>
      </c>
    </row>
    <row r="159" spans="1:22" x14ac:dyDescent="0.25">
      <c r="A159">
        <v>14.03</v>
      </c>
      <c r="B159">
        <v>3.76</v>
      </c>
      <c r="C159">
        <v>0.57999999999999996</v>
      </c>
      <c r="D159">
        <v>71.790000000000006</v>
      </c>
      <c r="E159">
        <v>0.11</v>
      </c>
      <c r="F159">
        <v>0</v>
      </c>
      <c r="G159">
        <v>0</v>
      </c>
      <c r="H159">
        <v>9.65</v>
      </c>
      <c r="I159">
        <v>1.52121</v>
      </c>
      <c r="J159">
        <v>6</v>
      </c>
      <c r="K159" t="s">
        <v>12</v>
      </c>
      <c r="T159">
        <f t="shared" si="7"/>
        <v>-0.54472717544167215</v>
      </c>
      <c r="U159">
        <v>2.5677570359813</v>
      </c>
      <c r="V159">
        <f t="shared" si="8"/>
        <v>9.4326514348223103E-2</v>
      </c>
    </row>
    <row r="160" spans="1:22" x14ac:dyDescent="0.25">
      <c r="A160">
        <v>13.53</v>
      </c>
      <c r="B160">
        <v>3.41</v>
      </c>
      <c r="C160">
        <v>1.52</v>
      </c>
      <c r="D160">
        <v>72.040000000000006</v>
      </c>
      <c r="E160">
        <v>0.57999999999999996</v>
      </c>
      <c r="F160">
        <v>0</v>
      </c>
      <c r="G160">
        <v>0</v>
      </c>
      <c r="H160">
        <v>8.7899999999999991</v>
      </c>
      <c r="I160">
        <v>1.51776</v>
      </c>
      <c r="J160">
        <v>6</v>
      </c>
      <c r="K160" t="s">
        <v>12</v>
      </c>
      <c r="T160">
        <f t="shared" si="7"/>
        <v>0.41871033485818504</v>
      </c>
      <c r="U160">
        <v>2.58411217570093</v>
      </c>
      <c r="V160">
        <f t="shared" si="8"/>
        <v>9.0956753170886043E-2</v>
      </c>
    </row>
    <row r="161" spans="1:22" x14ac:dyDescent="0.25">
      <c r="A161">
        <v>13.5</v>
      </c>
      <c r="B161">
        <v>3.36</v>
      </c>
      <c r="C161">
        <v>1.63</v>
      </c>
      <c r="D161">
        <v>71.94</v>
      </c>
      <c r="E161">
        <v>0.56999999999999995</v>
      </c>
      <c r="F161">
        <v>0</v>
      </c>
      <c r="G161">
        <v>0.09</v>
      </c>
      <c r="H161">
        <v>8.81</v>
      </c>
      <c r="I161">
        <v>1.51796</v>
      </c>
      <c r="J161">
        <v>5</v>
      </c>
      <c r="K161" t="s">
        <v>12</v>
      </c>
      <c r="T161">
        <f t="shared" si="7"/>
        <v>0.48858001481867092</v>
      </c>
      <c r="U161">
        <v>2.60046731542056</v>
      </c>
      <c r="V161">
        <f t="shared" si="8"/>
        <v>8.7701631154240081E-2</v>
      </c>
    </row>
    <row r="162" spans="1:22" x14ac:dyDescent="0.25">
      <c r="A162">
        <v>13.33</v>
      </c>
      <c r="B162">
        <v>3.34</v>
      </c>
      <c r="C162">
        <v>1.54</v>
      </c>
      <c r="D162">
        <v>72.14</v>
      </c>
      <c r="E162">
        <v>0.56000000000000005</v>
      </c>
      <c r="F162">
        <v>0</v>
      </c>
      <c r="G162">
        <v>0</v>
      </c>
      <c r="H162">
        <v>8.99</v>
      </c>
      <c r="I162">
        <v>1.5183199999999999</v>
      </c>
      <c r="J162">
        <v>2</v>
      </c>
      <c r="K162" t="s">
        <v>12</v>
      </c>
      <c r="T162">
        <f t="shared" si="7"/>
        <v>0.43178241642553783</v>
      </c>
      <c r="U162">
        <v>2.6168224551401802</v>
      </c>
      <c r="V162">
        <f t="shared" si="8"/>
        <v>8.4557689687275089E-2</v>
      </c>
    </row>
    <row r="163" spans="1:22" x14ac:dyDescent="0.25">
      <c r="A163">
        <v>13.64</v>
      </c>
      <c r="B163">
        <v>3.54</v>
      </c>
      <c r="C163">
        <v>0.75</v>
      </c>
      <c r="D163">
        <v>72.650000000000006</v>
      </c>
      <c r="E163">
        <v>0.16</v>
      </c>
      <c r="F163">
        <v>0.15</v>
      </c>
      <c r="G163">
        <v>0.24</v>
      </c>
      <c r="H163">
        <v>8.89</v>
      </c>
      <c r="I163">
        <v>1.5193399999999999</v>
      </c>
      <c r="J163">
        <v>7</v>
      </c>
      <c r="K163" t="s">
        <v>12</v>
      </c>
      <c r="T163">
        <f t="shared" si="7"/>
        <v>-0.2876820724517809</v>
      </c>
      <c r="U163">
        <v>2.6331775948598102</v>
      </c>
      <c r="V163">
        <f t="shared" si="8"/>
        <v>8.1521542411346321E-2</v>
      </c>
    </row>
    <row r="164" spans="1:22" x14ac:dyDescent="0.25">
      <c r="A164">
        <v>14.19</v>
      </c>
      <c r="B164">
        <v>3.78</v>
      </c>
      <c r="C164">
        <v>0.91</v>
      </c>
      <c r="D164">
        <v>71.36</v>
      </c>
      <c r="E164">
        <v>0.23</v>
      </c>
      <c r="F164">
        <v>0</v>
      </c>
      <c r="G164">
        <v>0.37</v>
      </c>
      <c r="H164">
        <v>9.14</v>
      </c>
      <c r="I164">
        <v>1.5221100000000001</v>
      </c>
      <c r="J164">
        <v>6</v>
      </c>
      <c r="K164" t="s">
        <v>12</v>
      </c>
      <c r="T164">
        <f t="shared" si="7"/>
        <v>-9.431067947124129E-2</v>
      </c>
      <c r="U164">
        <v>2.6495327345794299</v>
      </c>
      <c r="V164">
        <f t="shared" si="8"/>
        <v>7.8589876194030864E-2</v>
      </c>
    </row>
    <row r="165" spans="1:22" x14ac:dyDescent="0.25">
      <c r="A165">
        <v>14.01</v>
      </c>
      <c r="B165">
        <v>2.68</v>
      </c>
      <c r="C165">
        <v>3.5</v>
      </c>
      <c r="D165">
        <v>69.89</v>
      </c>
      <c r="E165">
        <v>1.68</v>
      </c>
      <c r="F165">
        <v>2.2000000000000002</v>
      </c>
      <c r="G165">
        <v>0</v>
      </c>
      <c r="H165">
        <v>5.87</v>
      </c>
      <c r="I165">
        <v>1.5151399999999999</v>
      </c>
      <c r="J165">
        <v>5</v>
      </c>
      <c r="K165" t="s">
        <v>13</v>
      </c>
      <c r="T165">
        <f t="shared" si="7"/>
        <v>1.2527629684953681</v>
      </c>
      <c r="U165">
        <v>2.6658878742990599</v>
      </c>
      <c r="V165">
        <f t="shared" si="8"/>
        <v>7.5759451847879258E-2</v>
      </c>
    </row>
    <row r="166" spans="1:22" x14ac:dyDescent="0.25">
      <c r="A166">
        <v>12.73</v>
      </c>
      <c r="B166">
        <v>1.85</v>
      </c>
      <c r="C166">
        <v>1.86</v>
      </c>
      <c r="D166">
        <v>72.69</v>
      </c>
      <c r="E166">
        <v>0.6</v>
      </c>
      <c r="F166">
        <v>0</v>
      </c>
      <c r="G166">
        <v>0</v>
      </c>
      <c r="H166">
        <v>10.09</v>
      </c>
      <c r="I166">
        <v>1.51915</v>
      </c>
      <c r="J166">
        <v>6</v>
      </c>
      <c r="K166" t="s">
        <v>13</v>
      </c>
      <c r="T166">
        <f t="shared" si="7"/>
        <v>0.62057648772510998</v>
      </c>
      <c r="U166">
        <v>2.6822430140186899</v>
      </c>
      <c r="V166">
        <f t="shared" si="8"/>
        <v>7.3027104615276506E-2</v>
      </c>
    </row>
    <row r="167" spans="1:22" x14ac:dyDescent="0.25">
      <c r="A167">
        <v>11.56</v>
      </c>
      <c r="B167">
        <v>1.88</v>
      </c>
      <c r="C167">
        <v>1.56</v>
      </c>
      <c r="D167">
        <v>72.86</v>
      </c>
      <c r="E167">
        <v>0.47</v>
      </c>
      <c r="F167">
        <v>0</v>
      </c>
      <c r="G167">
        <v>0</v>
      </c>
      <c r="H167">
        <v>11.41</v>
      </c>
      <c r="I167">
        <v>1.5217099999999999</v>
      </c>
      <c r="J167">
        <v>7</v>
      </c>
      <c r="K167" t="s">
        <v>13</v>
      </c>
      <c r="T167">
        <f t="shared" si="7"/>
        <v>0.44468582126144574</v>
      </c>
      <c r="U167">
        <v>2.6985981537383101</v>
      </c>
      <c r="V167">
        <f t="shared" si="8"/>
        <v>7.0389744439238941E-2</v>
      </c>
    </row>
    <row r="168" spans="1:22" x14ac:dyDescent="0.25">
      <c r="A168">
        <v>11.03</v>
      </c>
      <c r="B168">
        <v>1.71</v>
      </c>
      <c r="C168">
        <v>1.56</v>
      </c>
      <c r="D168">
        <v>73.44</v>
      </c>
      <c r="E168">
        <v>0.57999999999999996</v>
      </c>
      <c r="F168">
        <v>0</v>
      </c>
      <c r="G168">
        <v>0</v>
      </c>
      <c r="H168">
        <v>11.62</v>
      </c>
      <c r="I168">
        <v>1.5215099999999999</v>
      </c>
      <c r="J168">
        <v>7</v>
      </c>
      <c r="K168" t="s">
        <v>13</v>
      </c>
      <c r="T168">
        <f t="shared" si="7"/>
        <v>0.44468582126144574</v>
      </c>
      <c r="U168">
        <v>2.7149532934579401</v>
      </c>
      <c r="V168">
        <f t="shared" si="8"/>
        <v>6.784435603881038E-2</v>
      </c>
    </row>
    <row r="169" spans="1:22" x14ac:dyDescent="0.25">
      <c r="A169">
        <v>12.64</v>
      </c>
      <c r="B169">
        <v>0</v>
      </c>
      <c r="C169">
        <v>1.65</v>
      </c>
      <c r="D169">
        <v>73.75</v>
      </c>
      <c r="E169">
        <v>0.38</v>
      </c>
      <c r="F169">
        <v>0</v>
      </c>
      <c r="G169">
        <v>0</v>
      </c>
      <c r="H169">
        <v>11.53</v>
      </c>
      <c r="I169">
        <v>1.51969</v>
      </c>
      <c r="J169">
        <v>10</v>
      </c>
      <c r="K169" t="s">
        <v>13</v>
      </c>
      <c r="T169">
        <f t="shared" si="7"/>
        <v>0.50077528791248915</v>
      </c>
      <c r="U169">
        <v>2.7313084331775701</v>
      </c>
      <c r="V169">
        <f t="shared" si="8"/>
        <v>6.5387998806538727E-2</v>
      </c>
    </row>
    <row r="170" spans="1:22" x14ac:dyDescent="0.25">
      <c r="A170">
        <v>12.86</v>
      </c>
      <c r="B170">
        <v>0</v>
      </c>
      <c r="C170">
        <v>1.83</v>
      </c>
      <c r="D170">
        <v>73.88</v>
      </c>
      <c r="E170">
        <v>0.97</v>
      </c>
      <c r="F170">
        <v>0</v>
      </c>
      <c r="G170">
        <v>0</v>
      </c>
      <c r="H170">
        <v>10.17</v>
      </c>
      <c r="I170">
        <v>1.5166599999999999</v>
      </c>
      <c r="J170">
        <v>3</v>
      </c>
      <c r="K170" t="s">
        <v>13</v>
      </c>
      <c r="T170">
        <f t="shared" si="7"/>
        <v>0.60431596685332956</v>
      </c>
      <c r="U170">
        <v>2.7476635728971899</v>
      </c>
      <c r="V170">
        <f t="shared" si="8"/>
        <v>6.3017806544356042E-2</v>
      </c>
    </row>
    <row r="171" spans="1:22" x14ac:dyDescent="0.25">
      <c r="A171">
        <v>13.27</v>
      </c>
      <c r="B171">
        <v>0</v>
      </c>
      <c r="C171">
        <v>1.76</v>
      </c>
      <c r="D171">
        <v>73.03</v>
      </c>
      <c r="E171">
        <v>0.47</v>
      </c>
      <c r="F171">
        <v>0</v>
      </c>
      <c r="G171">
        <v>0</v>
      </c>
      <c r="H171">
        <v>11.32</v>
      </c>
      <c r="I171">
        <v>1.5199400000000001</v>
      </c>
      <c r="J171">
        <v>9</v>
      </c>
      <c r="K171" t="s">
        <v>13</v>
      </c>
      <c r="T171">
        <f t="shared" si="7"/>
        <v>0.56531380905006046</v>
      </c>
      <c r="U171">
        <v>2.7640187126168199</v>
      </c>
      <c r="V171">
        <f t="shared" si="8"/>
        <v>6.0730987053161926E-2</v>
      </c>
    </row>
    <row r="172" spans="1:22" x14ac:dyDescent="0.25">
      <c r="A172">
        <v>13.44</v>
      </c>
      <c r="B172">
        <v>0</v>
      </c>
      <c r="C172">
        <v>1.58</v>
      </c>
      <c r="D172">
        <v>72.22</v>
      </c>
      <c r="E172">
        <v>0.32</v>
      </c>
      <c r="F172">
        <v>0</v>
      </c>
      <c r="G172">
        <v>0</v>
      </c>
      <c r="H172">
        <v>12.24</v>
      </c>
      <c r="I172">
        <v>1.52369</v>
      </c>
      <c r="J172">
        <v>5</v>
      </c>
      <c r="K172" t="s">
        <v>13</v>
      </c>
      <c r="T172">
        <f t="shared" si="7"/>
        <v>0.45742484703887548</v>
      </c>
      <c r="U172">
        <v>2.7803738523364401</v>
      </c>
      <c r="V172">
        <f t="shared" si="8"/>
        <v>5.8524821590400775E-2</v>
      </c>
    </row>
    <row r="173" spans="1:22" x14ac:dyDescent="0.25">
      <c r="A173">
        <v>13.02</v>
      </c>
      <c r="B173">
        <v>0</v>
      </c>
      <c r="C173">
        <v>3.04</v>
      </c>
      <c r="D173">
        <v>70.48</v>
      </c>
      <c r="E173">
        <v>6.21</v>
      </c>
      <c r="F173">
        <v>0</v>
      </c>
      <c r="G173">
        <v>0</v>
      </c>
      <c r="H173">
        <v>6.96</v>
      </c>
      <c r="I173">
        <v>1.5131600000000001</v>
      </c>
      <c r="J173">
        <v>5</v>
      </c>
      <c r="K173" t="s">
        <v>13</v>
      </c>
      <c r="T173">
        <f t="shared" si="7"/>
        <v>1.1118575154181303</v>
      </c>
      <c r="U173">
        <v>2.7967289920560701</v>
      </c>
      <c r="V173">
        <f t="shared" si="8"/>
        <v>5.6396664208909514E-2</v>
      </c>
    </row>
    <row r="174" spans="1:22" x14ac:dyDescent="0.25">
      <c r="A174">
        <v>13</v>
      </c>
      <c r="B174">
        <v>0</v>
      </c>
      <c r="C174">
        <v>3.02</v>
      </c>
      <c r="D174">
        <v>70.7</v>
      </c>
      <c r="E174">
        <v>6.21</v>
      </c>
      <c r="F174">
        <v>0</v>
      </c>
      <c r="G174">
        <v>0</v>
      </c>
      <c r="H174">
        <v>6.93</v>
      </c>
      <c r="I174">
        <v>1.5132099999999999</v>
      </c>
      <c r="J174">
        <v>9</v>
      </c>
      <c r="K174" t="s">
        <v>13</v>
      </c>
      <c r="T174">
        <f t="shared" si="7"/>
        <v>1.1052568313867783</v>
      </c>
      <c r="U174">
        <v>2.8130841317757</v>
      </c>
      <c r="V174">
        <f t="shared" si="8"/>
        <v>5.4343940989481969E-2</v>
      </c>
    </row>
    <row r="175" spans="1:22" x14ac:dyDescent="0.25">
      <c r="A175">
        <v>13.38</v>
      </c>
      <c r="B175">
        <v>0</v>
      </c>
      <c r="C175">
        <v>1.4</v>
      </c>
      <c r="D175">
        <v>72.25</v>
      </c>
      <c r="E175">
        <v>0.33</v>
      </c>
      <c r="F175">
        <v>0</v>
      </c>
      <c r="G175">
        <v>0</v>
      </c>
      <c r="H175">
        <v>12.5</v>
      </c>
      <c r="I175">
        <v>1.5204299999999999</v>
      </c>
      <c r="J175">
        <v>1</v>
      </c>
      <c r="K175" t="s">
        <v>13</v>
      </c>
      <c r="T175">
        <f t="shared" si="7"/>
        <v>0.33647223662121289</v>
      </c>
      <c r="U175">
        <v>2.8294392714953198</v>
      </c>
      <c r="V175">
        <f t="shared" si="8"/>
        <v>5.2364149178659392E-2</v>
      </c>
    </row>
    <row r="176" spans="1:22" x14ac:dyDescent="0.25">
      <c r="A176">
        <v>12.85</v>
      </c>
      <c r="B176">
        <v>1.61</v>
      </c>
      <c r="C176">
        <v>2.17</v>
      </c>
      <c r="D176">
        <v>72.180000000000007</v>
      </c>
      <c r="E176">
        <v>0.76</v>
      </c>
      <c r="F176">
        <v>0.24</v>
      </c>
      <c r="G176">
        <v>0.51</v>
      </c>
      <c r="H176">
        <v>9.6999999999999993</v>
      </c>
      <c r="I176">
        <v>1.52058</v>
      </c>
      <c r="J176">
        <v>5</v>
      </c>
      <c r="K176" t="s">
        <v>13</v>
      </c>
      <c r="T176">
        <f t="shared" si="7"/>
        <v>0.77472716755236815</v>
      </c>
      <c r="U176">
        <v>2.8457944112149498</v>
      </c>
      <c r="V176">
        <f t="shared" si="8"/>
        <v>5.0454856242485427E-2</v>
      </c>
    </row>
    <row r="177" spans="1:22" x14ac:dyDescent="0.25">
      <c r="A177">
        <v>12.97</v>
      </c>
      <c r="B177">
        <v>0.33</v>
      </c>
      <c r="C177">
        <v>1.51</v>
      </c>
      <c r="D177">
        <v>73.39</v>
      </c>
      <c r="E177">
        <v>0.13</v>
      </c>
      <c r="F177">
        <v>0</v>
      </c>
      <c r="G177">
        <v>0.28000000000000003</v>
      </c>
      <c r="H177">
        <v>11.27</v>
      </c>
      <c r="I177">
        <v>1.52119</v>
      </c>
      <c r="J177">
        <v>10</v>
      </c>
      <c r="K177" t="s">
        <v>13</v>
      </c>
      <c r="T177">
        <f t="shared" si="7"/>
        <v>0.41210965082683298</v>
      </c>
      <c r="U177">
        <v>2.86214955093457</v>
      </c>
      <c r="V177">
        <f t="shared" si="8"/>
        <v>4.8613698846196686E-2</v>
      </c>
    </row>
    <row r="178" spans="1:22" x14ac:dyDescent="0.25">
      <c r="A178">
        <v>14</v>
      </c>
      <c r="B178">
        <v>2.39</v>
      </c>
      <c r="C178">
        <v>1.56</v>
      </c>
      <c r="D178">
        <v>72.37</v>
      </c>
      <c r="E178">
        <v>0</v>
      </c>
      <c r="F178">
        <v>0</v>
      </c>
      <c r="G178">
        <v>0</v>
      </c>
      <c r="H178">
        <v>9.57</v>
      </c>
      <c r="I178">
        <v>1.51905</v>
      </c>
      <c r="J178">
        <v>8</v>
      </c>
      <c r="K178" t="s">
        <v>14</v>
      </c>
      <c r="T178">
        <f t="shared" si="7"/>
        <v>0.44468582126144574</v>
      </c>
      <c r="U178">
        <v>2.8785046906542</v>
      </c>
      <c r="V178">
        <f t="shared" si="8"/>
        <v>4.6838381769044736E-2</v>
      </c>
    </row>
    <row r="179" spans="1:22" x14ac:dyDescent="0.25">
      <c r="A179">
        <v>13.79</v>
      </c>
      <c r="B179">
        <v>2.41</v>
      </c>
      <c r="C179">
        <v>1.19</v>
      </c>
      <c r="D179">
        <v>72.760000000000005</v>
      </c>
      <c r="E179">
        <v>0</v>
      </c>
      <c r="F179">
        <v>0</v>
      </c>
      <c r="G179">
        <v>0</v>
      </c>
      <c r="H179">
        <v>9.77</v>
      </c>
      <c r="I179">
        <v>1.5193700000000001</v>
      </c>
      <c r="J179">
        <v>11</v>
      </c>
      <c r="K179" t="s">
        <v>14</v>
      </c>
      <c r="T179">
        <f t="shared" si="7"/>
        <v>0.17395330712343798</v>
      </c>
      <c r="U179">
        <v>2.89485983037383</v>
      </c>
      <c r="V179">
        <f t="shared" si="8"/>
        <v>4.5126676762832323E-2</v>
      </c>
    </row>
    <row r="180" spans="1:22" x14ac:dyDescent="0.25">
      <c r="A180">
        <v>14.46</v>
      </c>
      <c r="B180">
        <v>2.2400000000000002</v>
      </c>
      <c r="C180">
        <v>1.62</v>
      </c>
      <c r="D180">
        <v>72.38</v>
      </c>
      <c r="E180">
        <v>0</v>
      </c>
      <c r="F180">
        <v>0</v>
      </c>
      <c r="G180">
        <v>0</v>
      </c>
      <c r="H180">
        <v>9.26</v>
      </c>
      <c r="I180">
        <v>1.5182899999999999</v>
      </c>
      <c r="J180">
        <v>6</v>
      </c>
      <c r="K180" t="s">
        <v>14</v>
      </c>
      <c r="T180">
        <f t="shared" si="7"/>
        <v>0.48242614924429278</v>
      </c>
      <c r="U180">
        <v>2.9112149700934502</v>
      </c>
      <c r="V180">
        <f t="shared" si="8"/>
        <v>4.3476421362031593E-2</v>
      </c>
    </row>
    <row r="181" spans="1:22" x14ac:dyDescent="0.25">
      <c r="A181">
        <v>14.09</v>
      </c>
      <c r="B181">
        <v>2.19</v>
      </c>
      <c r="C181">
        <v>1.66</v>
      </c>
      <c r="D181">
        <v>72.67</v>
      </c>
      <c r="E181">
        <v>0</v>
      </c>
      <c r="F181">
        <v>0</v>
      </c>
      <c r="G181">
        <v>0</v>
      </c>
      <c r="H181">
        <v>9.32</v>
      </c>
      <c r="I181">
        <v>1.5185200000000001</v>
      </c>
      <c r="J181">
        <v>5</v>
      </c>
      <c r="K181" t="s">
        <v>14</v>
      </c>
      <c r="T181">
        <f t="shared" si="7"/>
        <v>0.50681760236845186</v>
      </c>
      <c r="U181">
        <v>2.9275701098130802</v>
      </c>
      <c r="V181">
        <f t="shared" si="8"/>
        <v>4.188551765278857E-2</v>
      </c>
    </row>
    <row r="182" spans="1:22" x14ac:dyDescent="0.25">
      <c r="A182">
        <v>14.4</v>
      </c>
      <c r="B182">
        <v>1.74</v>
      </c>
      <c r="C182">
        <v>1.54</v>
      </c>
      <c r="D182">
        <v>74.55</v>
      </c>
      <c r="E182">
        <v>0</v>
      </c>
      <c r="F182">
        <v>0</v>
      </c>
      <c r="G182">
        <v>0</v>
      </c>
      <c r="H182">
        <v>7.59</v>
      </c>
      <c r="I182">
        <v>1.5129900000000001</v>
      </c>
      <c r="J182">
        <v>2</v>
      </c>
      <c r="K182" t="s">
        <v>14</v>
      </c>
      <c r="T182">
        <f t="shared" si="7"/>
        <v>0.43178241642553783</v>
      </c>
      <c r="U182">
        <v>2.9439252495327102</v>
      </c>
      <c r="V182">
        <f t="shared" si="8"/>
        <v>4.0351931007542613E-2</v>
      </c>
    </row>
    <row r="183" spans="1:22" x14ac:dyDescent="0.25">
      <c r="A183">
        <v>14.99</v>
      </c>
      <c r="B183">
        <v>0.78</v>
      </c>
      <c r="C183">
        <v>1.74</v>
      </c>
      <c r="D183">
        <v>72.5</v>
      </c>
      <c r="E183">
        <v>0</v>
      </c>
      <c r="F183">
        <v>0</v>
      </c>
      <c r="G183">
        <v>0</v>
      </c>
      <c r="H183">
        <v>9.9499999999999993</v>
      </c>
      <c r="I183">
        <v>1.51888</v>
      </c>
      <c r="J183">
        <v>6</v>
      </c>
      <c r="K183" t="s">
        <v>14</v>
      </c>
      <c r="T183">
        <f t="shared" si="7"/>
        <v>0.55388511322643763</v>
      </c>
      <c r="U183">
        <v>2.9602803892523299</v>
      </c>
      <c r="V183">
        <f t="shared" si="8"/>
        <v>3.887368879142708E-2</v>
      </c>
    </row>
    <row r="184" spans="1:22" x14ac:dyDescent="0.25">
      <c r="A184">
        <v>14.15</v>
      </c>
      <c r="B184">
        <v>0</v>
      </c>
      <c r="C184">
        <v>2.09</v>
      </c>
      <c r="D184">
        <v>72.739999999999995</v>
      </c>
      <c r="E184">
        <v>0</v>
      </c>
      <c r="F184">
        <v>0</v>
      </c>
      <c r="G184">
        <v>0</v>
      </c>
      <c r="H184">
        <v>10.88</v>
      </c>
      <c r="I184">
        <v>1.5191600000000001</v>
      </c>
      <c r="J184">
        <v>4</v>
      </c>
      <c r="K184" t="s">
        <v>14</v>
      </c>
      <c r="T184">
        <f t="shared" si="7"/>
        <v>0.73716406597671957</v>
      </c>
      <c r="U184">
        <v>2.9766355289719599</v>
      </c>
      <c r="V184">
        <f t="shared" si="8"/>
        <v>3.744887904614267E-2</v>
      </c>
    </row>
    <row r="185" spans="1:22" x14ac:dyDescent="0.25">
      <c r="A185">
        <v>14.56</v>
      </c>
      <c r="B185">
        <v>0</v>
      </c>
      <c r="C185">
        <v>0.56000000000000005</v>
      </c>
      <c r="D185">
        <v>73.48</v>
      </c>
      <c r="E185">
        <v>0</v>
      </c>
      <c r="F185">
        <v>0</v>
      </c>
      <c r="G185">
        <v>0</v>
      </c>
      <c r="H185">
        <v>11.22</v>
      </c>
      <c r="I185">
        <v>1.51969</v>
      </c>
      <c r="J185">
        <v>7</v>
      </c>
      <c r="K185" t="s">
        <v>14</v>
      </c>
      <c r="T185">
        <f t="shared" si="7"/>
        <v>-0.57981849525294205</v>
      </c>
      <c r="U185">
        <v>2.9929906686915801</v>
      </c>
      <c r="V185">
        <f t="shared" si="8"/>
        <v>3.6075649156522602E-2</v>
      </c>
    </row>
    <row r="186" spans="1:22" x14ac:dyDescent="0.25">
      <c r="A186">
        <v>17.38</v>
      </c>
      <c r="B186">
        <v>0</v>
      </c>
      <c r="C186">
        <v>0.34</v>
      </c>
      <c r="D186">
        <v>75.41</v>
      </c>
      <c r="E186">
        <v>0</v>
      </c>
      <c r="F186">
        <v>0</v>
      </c>
      <c r="G186">
        <v>0</v>
      </c>
      <c r="H186">
        <v>6.65</v>
      </c>
      <c r="I186">
        <v>1.51115</v>
      </c>
      <c r="J186">
        <v>6</v>
      </c>
      <c r="K186" t="s">
        <v>14</v>
      </c>
      <c r="T186">
        <f t="shared" si="7"/>
        <v>-1.0788096613719298</v>
      </c>
      <c r="U186">
        <v>3.0093458084112101</v>
      </c>
      <c r="V186">
        <f t="shared" si="8"/>
        <v>3.4752204504535748E-2</v>
      </c>
    </row>
    <row r="187" spans="1:22" x14ac:dyDescent="0.25">
      <c r="A187">
        <v>13.69</v>
      </c>
      <c r="B187">
        <v>3.2</v>
      </c>
      <c r="C187">
        <v>1.81</v>
      </c>
      <c r="D187">
        <v>72.81</v>
      </c>
      <c r="E187">
        <v>1.76</v>
      </c>
      <c r="F187">
        <v>1.19</v>
      </c>
      <c r="G187">
        <v>0</v>
      </c>
      <c r="H187">
        <v>5.43</v>
      </c>
      <c r="I187">
        <v>1.5113099999999999</v>
      </c>
      <c r="J187">
        <v>2</v>
      </c>
      <c r="K187" t="s">
        <v>15</v>
      </c>
      <c r="T187">
        <f t="shared" si="7"/>
        <v>0.59332684527773438</v>
      </c>
      <c r="U187">
        <v>3.0257009481308401</v>
      </c>
      <c r="V187">
        <f t="shared" si="8"/>
        <v>3.3476807115111355E-2</v>
      </c>
    </row>
    <row r="188" spans="1:22" x14ac:dyDescent="0.25">
      <c r="A188">
        <v>14.32</v>
      </c>
      <c r="B188">
        <v>3.26</v>
      </c>
      <c r="C188">
        <v>2.2200000000000002</v>
      </c>
      <c r="D188">
        <v>71.25</v>
      </c>
      <c r="E188">
        <v>1.46</v>
      </c>
      <c r="F188">
        <v>1.63</v>
      </c>
      <c r="G188">
        <v>0</v>
      </c>
      <c r="H188">
        <v>5.79</v>
      </c>
      <c r="I188">
        <v>1.5183800000000001</v>
      </c>
      <c r="J188">
        <v>2</v>
      </c>
      <c r="K188" t="s">
        <v>15</v>
      </c>
      <c r="T188">
        <f t="shared" si="7"/>
        <v>0.79750719588418817</v>
      </c>
      <c r="U188">
        <v>3.0420560878504599</v>
      </c>
      <c r="V188">
        <f t="shared" si="8"/>
        <v>3.2247774297734171E-2</v>
      </c>
    </row>
    <row r="189" spans="1:22" x14ac:dyDescent="0.25">
      <c r="A189">
        <v>13.44</v>
      </c>
      <c r="B189">
        <v>3.34</v>
      </c>
      <c r="C189">
        <v>1.23</v>
      </c>
      <c r="D189">
        <v>72.38</v>
      </c>
      <c r="E189">
        <v>0.6</v>
      </c>
      <c r="F189">
        <v>0</v>
      </c>
      <c r="G189">
        <v>0</v>
      </c>
      <c r="H189">
        <v>8.83</v>
      </c>
      <c r="I189">
        <v>1.52315</v>
      </c>
      <c r="J189">
        <v>3</v>
      </c>
      <c r="K189" t="s">
        <v>15</v>
      </c>
      <c r="T189">
        <f t="shared" si="7"/>
        <v>0.20701416938432612</v>
      </c>
      <c r="U189">
        <v>3.0584112275700899</v>
      </c>
      <c r="V189">
        <f t="shared" si="8"/>
        <v>3.1063477287428982E-2</v>
      </c>
    </row>
    <row r="190" spans="1:22" x14ac:dyDescent="0.25">
      <c r="A190">
        <v>14.86</v>
      </c>
      <c r="B190">
        <v>2.2000000000000002</v>
      </c>
      <c r="C190">
        <v>2.06</v>
      </c>
      <c r="D190">
        <v>70.260000000000005</v>
      </c>
      <c r="E190">
        <v>0.76</v>
      </c>
      <c r="F190">
        <v>0</v>
      </c>
      <c r="G190">
        <v>0</v>
      </c>
      <c r="H190">
        <v>9.76</v>
      </c>
      <c r="I190">
        <v>1.52247</v>
      </c>
      <c r="J190">
        <v>8</v>
      </c>
      <c r="K190" t="s">
        <v>15</v>
      </c>
      <c r="T190">
        <f t="shared" si="7"/>
        <v>0.72270598280148979</v>
      </c>
      <c r="U190">
        <v>3.0747663672897101</v>
      </c>
      <c r="V190">
        <f t="shared" si="8"/>
        <v>2.9922339888418064E-2</v>
      </c>
    </row>
    <row r="191" spans="1:22" x14ac:dyDescent="0.25">
      <c r="A191">
        <v>15.79</v>
      </c>
      <c r="B191">
        <v>1.83</v>
      </c>
      <c r="C191">
        <v>1.31</v>
      </c>
      <c r="D191">
        <v>70.430000000000007</v>
      </c>
      <c r="E191">
        <v>0.31</v>
      </c>
      <c r="F191">
        <v>1.68</v>
      </c>
      <c r="G191">
        <v>0</v>
      </c>
      <c r="H191">
        <v>8.61</v>
      </c>
      <c r="I191">
        <v>1.5236499999999999</v>
      </c>
      <c r="J191">
        <v>4</v>
      </c>
      <c r="K191" t="s">
        <v>15</v>
      </c>
      <c r="T191">
        <f t="shared" si="7"/>
        <v>0.27002713721306021</v>
      </c>
      <c r="U191">
        <v>3.0911215070093401</v>
      </c>
      <c r="V191">
        <f t="shared" si="8"/>
        <v>2.882283712339313E-2</v>
      </c>
    </row>
    <row r="192" spans="1:22" x14ac:dyDescent="0.25">
      <c r="A192">
        <v>13.88</v>
      </c>
      <c r="B192">
        <v>1.78</v>
      </c>
      <c r="C192">
        <v>1.79</v>
      </c>
      <c r="D192">
        <v>73.099999999999994</v>
      </c>
      <c r="E192">
        <v>0</v>
      </c>
      <c r="F192">
        <v>0.76</v>
      </c>
      <c r="G192">
        <v>0</v>
      </c>
      <c r="H192">
        <v>8.67</v>
      </c>
      <c r="I192">
        <v>1.51613</v>
      </c>
      <c r="J192">
        <v>5</v>
      </c>
      <c r="K192" t="s">
        <v>15</v>
      </c>
      <c r="T192">
        <f t="shared" si="7"/>
        <v>0.58221561985266368</v>
      </c>
      <c r="U192">
        <v>3.1074766467289701</v>
      </c>
      <c r="V192">
        <f t="shared" si="8"/>
        <v>2.7763493891095298E-2</v>
      </c>
    </row>
    <row r="193" spans="1:22" x14ac:dyDescent="0.25">
      <c r="A193">
        <v>14.85</v>
      </c>
      <c r="B193">
        <v>0</v>
      </c>
      <c r="C193">
        <v>2.38</v>
      </c>
      <c r="D193">
        <v>73.28</v>
      </c>
      <c r="E193">
        <v>0</v>
      </c>
      <c r="F193">
        <v>0.64</v>
      </c>
      <c r="G193">
        <v>0.09</v>
      </c>
      <c r="H193">
        <v>8.76</v>
      </c>
      <c r="I193">
        <v>1.5160199999999999</v>
      </c>
      <c r="J193">
        <v>5</v>
      </c>
      <c r="K193" t="s">
        <v>15</v>
      </c>
      <c r="T193">
        <f t="shared" si="7"/>
        <v>0.86710048768338333</v>
      </c>
      <c r="U193">
        <v>3.1238317864485898</v>
      </c>
      <c r="V193">
        <f t="shared" si="8"/>
        <v>2.6742883634584914E-2</v>
      </c>
    </row>
    <row r="194" spans="1:22" x14ac:dyDescent="0.25">
      <c r="A194">
        <v>14.2</v>
      </c>
      <c r="B194">
        <v>0</v>
      </c>
      <c r="C194">
        <v>2.79</v>
      </c>
      <c r="D194">
        <v>73.459999999999994</v>
      </c>
      <c r="E194">
        <v>0.04</v>
      </c>
      <c r="F194">
        <v>0.4</v>
      </c>
      <c r="G194">
        <v>0.09</v>
      </c>
      <c r="H194">
        <v>9.0399999999999991</v>
      </c>
      <c r="I194">
        <v>1.51623</v>
      </c>
      <c r="J194">
        <v>4</v>
      </c>
      <c r="K194" t="s">
        <v>15</v>
      </c>
      <c r="T194">
        <f t="shared" ref="T194:T215" si="9">LN(C194)</f>
        <v>1.0260415958332743</v>
      </c>
      <c r="U194">
        <v>3.1401869261682198</v>
      </c>
      <c r="V194">
        <f t="shared" ref="V194:V215" si="10">_xlfn.LOGNORM.DIST(U194,AVERAGE(T:T),_xlfn.STDEV.S(T:T),FALSE)</f>
        <v>2.5759627022356794E-2</v>
      </c>
    </row>
    <row r="195" spans="1:22" x14ac:dyDescent="0.25">
      <c r="A195">
        <v>14.75</v>
      </c>
      <c r="B195">
        <v>0</v>
      </c>
      <c r="C195">
        <v>2</v>
      </c>
      <c r="D195">
        <v>73.02</v>
      </c>
      <c r="E195">
        <v>0</v>
      </c>
      <c r="F195">
        <v>1.59</v>
      </c>
      <c r="G195">
        <v>0.08</v>
      </c>
      <c r="H195">
        <v>8.5299999999999994</v>
      </c>
      <c r="I195">
        <v>1.51719</v>
      </c>
      <c r="J195">
        <v>6</v>
      </c>
      <c r="K195" t="s">
        <v>15</v>
      </c>
      <c r="T195">
        <f t="shared" si="9"/>
        <v>0.69314718055994529</v>
      </c>
      <c r="U195">
        <v>3.1565420658878498</v>
      </c>
      <c r="V195">
        <f t="shared" si="10"/>
        <v>2.4812390644220899E-2</v>
      </c>
    </row>
    <row r="196" spans="1:22" x14ac:dyDescent="0.25">
      <c r="A196">
        <v>14.56</v>
      </c>
      <c r="B196">
        <v>0</v>
      </c>
      <c r="C196">
        <v>1.98</v>
      </c>
      <c r="D196">
        <v>73.290000000000006</v>
      </c>
      <c r="E196">
        <v>0</v>
      </c>
      <c r="F196">
        <v>1.57</v>
      </c>
      <c r="G196">
        <v>7.0000000000000007E-2</v>
      </c>
      <c r="H196">
        <v>8.52</v>
      </c>
      <c r="I196">
        <v>1.5168299999999999</v>
      </c>
      <c r="J196">
        <v>12</v>
      </c>
      <c r="K196" t="s">
        <v>15</v>
      </c>
      <c r="T196">
        <f t="shared" si="9"/>
        <v>0.68309684470644383</v>
      </c>
      <c r="U196">
        <v>3.17289720560747</v>
      </c>
      <c r="V196">
        <f t="shared" si="10"/>
        <v>2.3899885723635755E-2</v>
      </c>
    </row>
    <row r="197" spans="1:22" x14ac:dyDescent="0.25">
      <c r="A197">
        <v>14.14</v>
      </c>
      <c r="B197">
        <v>0</v>
      </c>
      <c r="C197">
        <v>2.68</v>
      </c>
      <c r="D197">
        <v>73.39</v>
      </c>
      <c r="E197">
        <v>0.08</v>
      </c>
      <c r="F197">
        <v>0.61</v>
      </c>
      <c r="G197">
        <v>0.05</v>
      </c>
      <c r="H197">
        <v>9.07</v>
      </c>
      <c r="I197">
        <v>1.51545</v>
      </c>
      <c r="J197">
        <v>7</v>
      </c>
      <c r="K197" t="s">
        <v>15</v>
      </c>
      <c r="T197">
        <f t="shared" si="9"/>
        <v>0.98581679452276538</v>
      </c>
      <c r="U197">
        <v>3.1892523453271</v>
      </c>
      <c r="V197">
        <f t="shared" si="10"/>
        <v>2.3020866847998797E-2</v>
      </c>
    </row>
    <row r="198" spans="1:22" x14ac:dyDescent="0.25">
      <c r="A198">
        <v>13.87</v>
      </c>
      <c r="B198">
        <v>0</v>
      </c>
      <c r="C198">
        <v>2.54</v>
      </c>
      <c r="D198">
        <v>73.23</v>
      </c>
      <c r="E198">
        <v>0.14000000000000001</v>
      </c>
      <c r="F198">
        <v>0.81</v>
      </c>
      <c r="G198">
        <v>0.01</v>
      </c>
      <c r="H198">
        <v>9.41</v>
      </c>
      <c r="I198">
        <v>1.51556</v>
      </c>
      <c r="J198">
        <v>7</v>
      </c>
      <c r="K198" t="s">
        <v>15</v>
      </c>
      <c r="T198">
        <f t="shared" si="9"/>
        <v>0.93216408103044524</v>
      </c>
      <c r="U198">
        <v>3.2056074850467202</v>
      </c>
      <c r="V198">
        <f t="shared" si="10"/>
        <v>2.2174130718211733E-2</v>
      </c>
    </row>
    <row r="199" spans="1:22" x14ac:dyDescent="0.25">
      <c r="A199">
        <v>14.7</v>
      </c>
      <c r="B199">
        <v>0</v>
      </c>
      <c r="C199">
        <v>2.34</v>
      </c>
      <c r="D199">
        <v>73.28</v>
      </c>
      <c r="E199">
        <v>0</v>
      </c>
      <c r="F199">
        <v>0.66</v>
      </c>
      <c r="G199">
        <v>0</v>
      </c>
      <c r="H199">
        <v>8.9499999999999993</v>
      </c>
      <c r="I199">
        <v>1.5172699999999999</v>
      </c>
      <c r="J199">
        <v>7</v>
      </c>
      <c r="K199" t="s">
        <v>15</v>
      </c>
      <c r="T199">
        <f t="shared" si="9"/>
        <v>0.85015092936961001</v>
      </c>
      <c r="U199">
        <v>3.2219626247663502</v>
      </c>
      <c r="V199">
        <f t="shared" si="10"/>
        <v>2.1358514918649436E-2</v>
      </c>
    </row>
    <row r="200" spans="1:22" x14ac:dyDescent="0.25">
      <c r="A200">
        <v>14.38</v>
      </c>
      <c r="B200">
        <v>0</v>
      </c>
      <c r="C200">
        <v>2.66</v>
      </c>
      <c r="D200">
        <v>73.099999999999994</v>
      </c>
      <c r="E200">
        <v>0.04</v>
      </c>
      <c r="F200">
        <v>0.64</v>
      </c>
      <c r="G200">
        <v>0</v>
      </c>
      <c r="H200">
        <v>9.08</v>
      </c>
      <c r="I200">
        <v>1.5153099999999999</v>
      </c>
      <c r="J200">
        <v>9</v>
      </c>
      <c r="K200" t="s">
        <v>15</v>
      </c>
      <c r="T200">
        <f t="shared" si="9"/>
        <v>0.97832612279360776</v>
      </c>
      <c r="U200">
        <v>3.2383177644859802</v>
      </c>
      <c r="V200">
        <f t="shared" si="10"/>
        <v>2.0572896708532209E-2</v>
      </c>
    </row>
    <row r="201" spans="1:22" x14ac:dyDescent="0.25">
      <c r="A201">
        <v>15.01</v>
      </c>
      <c r="B201">
        <v>0</v>
      </c>
      <c r="C201">
        <v>2.5099999999999998</v>
      </c>
      <c r="D201">
        <v>73.05</v>
      </c>
      <c r="E201">
        <v>0.05</v>
      </c>
      <c r="F201">
        <v>0.53</v>
      </c>
      <c r="G201">
        <v>0</v>
      </c>
      <c r="H201">
        <v>8.83</v>
      </c>
      <c r="I201">
        <v>1.5160899999999999</v>
      </c>
      <c r="J201">
        <v>5</v>
      </c>
      <c r="K201" t="s">
        <v>15</v>
      </c>
      <c r="T201">
        <f t="shared" si="9"/>
        <v>0.92028275314369246</v>
      </c>
      <c r="U201">
        <v>3.2546729042056</v>
      </c>
      <c r="V201">
        <f t="shared" si="10"/>
        <v>1.9816191835527658E-2</v>
      </c>
    </row>
    <row r="202" spans="1:22" x14ac:dyDescent="0.25">
      <c r="A202">
        <v>15.15</v>
      </c>
      <c r="B202">
        <v>0</v>
      </c>
      <c r="C202">
        <v>2.25</v>
      </c>
      <c r="D202">
        <v>73.5</v>
      </c>
      <c r="E202">
        <v>0</v>
      </c>
      <c r="F202">
        <v>0.63</v>
      </c>
      <c r="G202">
        <v>0</v>
      </c>
      <c r="H202">
        <v>8.34</v>
      </c>
      <c r="I202">
        <v>1.51508</v>
      </c>
      <c r="J202">
        <v>10</v>
      </c>
      <c r="K202" t="s">
        <v>15</v>
      </c>
      <c r="T202">
        <f t="shared" si="9"/>
        <v>0.81093021621632877</v>
      </c>
      <c r="U202">
        <v>3.2710280439252299</v>
      </c>
      <c r="V202">
        <f t="shared" si="10"/>
        <v>1.9087353372292361E-2</v>
      </c>
    </row>
    <row r="203" spans="1:22" x14ac:dyDescent="0.25">
      <c r="A203">
        <v>11.95</v>
      </c>
      <c r="B203">
        <v>0</v>
      </c>
      <c r="C203">
        <v>1.19</v>
      </c>
      <c r="D203">
        <v>75.180000000000007</v>
      </c>
      <c r="E203">
        <v>2.7</v>
      </c>
      <c r="F203">
        <v>0</v>
      </c>
      <c r="G203">
        <v>0</v>
      </c>
      <c r="H203">
        <v>8.93</v>
      </c>
      <c r="I203">
        <v>1.5165299999999999</v>
      </c>
      <c r="J203">
        <v>5</v>
      </c>
      <c r="K203" t="s">
        <v>15</v>
      </c>
      <c r="T203">
        <f t="shared" si="9"/>
        <v>0.17395330712343798</v>
      </c>
      <c r="U203">
        <v>3.2873831836448599</v>
      </c>
      <c r="V203">
        <f t="shared" si="10"/>
        <v>1.8385370576540199E-2</v>
      </c>
    </row>
    <row r="204" spans="1:22" x14ac:dyDescent="0.25">
      <c r="A204">
        <v>14.85</v>
      </c>
      <c r="B204">
        <v>0</v>
      </c>
      <c r="C204">
        <v>2.42</v>
      </c>
      <c r="D204">
        <v>73.72</v>
      </c>
      <c r="E204">
        <v>0</v>
      </c>
      <c r="F204">
        <v>0.56000000000000005</v>
      </c>
      <c r="G204">
        <v>0</v>
      </c>
      <c r="H204">
        <v>8.39</v>
      </c>
      <c r="I204">
        <v>1.5151399999999999</v>
      </c>
      <c r="J204">
        <v>12</v>
      </c>
      <c r="K204" t="s">
        <v>15</v>
      </c>
      <c r="T204">
        <f t="shared" si="9"/>
        <v>0.88376754016859504</v>
      </c>
      <c r="U204">
        <v>3.3037383233644801</v>
      </c>
      <c r="V204">
        <f t="shared" si="10"/>
        <v>1.7709267775098163E-2</v>
      </c>
    </row>
    <row r="205" spans="1:22" x14ac:dyDescent="0.25">
      <c r="A205">
        <v>14.8</v>
      </c>
      <c r="B205">
        <v>0</v>
      </c>
      <c r="C205">
        <v>1.99</v>
      </c>
      <c r="D205">
        <v>73.11</v>
      </c>
      <c r="E205">
        <v>0</v>
      </c>
      <c r="F205">
        <v>1.71</v>
      </c>
      <c r="G205">
        <v>0</v>
      </c>
      <c r="H205">
        <v>8.2799999999999994</v>
      </c>
      <c r="I205">
        <v>1.51658</v>
      </c>
      <c r="J205">
        <v>5</v>
      </c>
      <c r="K205" t="s">
        <v>15</v>
      </c>
      <c r="T205">
        <f t="shared" si="9"/>
        <v>0.68813463873640102</v>
      </c>
      <c r="U205">
        <v>3.3200934630841101</v>
      </c>
      <c r="V205">
        <f t="shared" si="10"/>
        <v>1.7058103272321896E-2</v>
      </c>
    </row>
    <row r="206" spans="1:22" x14ac:dyDescent="0.25">
      <c r="A206">
        <v>14.95</v>
      </c>
      <c r="B206">
        <v>0</v>
      </c>
      <c r="C206">
        <v>2.27</v>
      </c>
      <c r="D206">
        <v>73.3</v>
      </c>
      <c r="E206">
        <v>0</v>
      </c>
      <c r="F206">
        <v>0.67</v>
      </c>
      <c r="G206">
        <v>0</v>
      </c>
      <c r="H206">
        <v>8.7100000000000009</v>
      </c>
      <c r="I206">
        <v>1.51617</v>
      </c>
      <c r="J206">
        <v>7</v>
      </c>
      <c r="K206" t="s">
        <v>15</v>
      </c>
      <c r="T206">
        <f t="shared" si="9"/>
        <v>0.81977983149331135</v>
      </c>
      <c r="U206">
        <v>3.3364486028037299</v>
      </c>
      <c r="V206">
        <f t="shared" si="10"/>
        <v>1.643096828314683E-2</v>
      </c>
    </row>
    <row r="207" spans="1:22" x14ac:dyDescent="0.25">
      <c r="A207">
        <v>14.95</v>
      </c>
      <c r="B207">
        <v>0</v>
      </c>
      <c r="C207">
        <v>1.8</v>
      </c>
      <c r="D207">
        <v>72.989999999999995</v>
      </c>
      <c r="E207">
        <v>0</v>
      </c>
      <c r="F207">
        <v>1.55</v>
      </c>
      <c r="G207">
        <v>0</v>
      </c>
      <c r="H207">
        <v>8.61</v>
      </c>
      <c r="I207">
        <v>1.51732</v>
      </c>
      <c r="J207">
        <v>4</v>
      </c>
      <c r="K207" t="s">
        <v>15</v>
      </c>
      <c r="T207">
        <f t="shared" si="9"/>
        <v>0.58778666490211906</v>
      </c>
      <c r="U207">
        <v>3.3528037425233599</v>
      </c>
      <c r="V207">
        <f t="shared" si="10"/>
        <v>1.5826985890951613E-2</v>
      </c>
    </row>
    <row r="208" spans="1:22" x14ac:dyDescent="0.25">
      <c r="A208">
        <v>14.94</v>
      </c>
      <c r="B208">
        <v>0</v>
      </c>
      <c r="C208">
        <v>1.87</v>
      </c>
      <c r="D208">
        <v>73.11</v>
      </c>
      <c r="E208">
        <v>0</v>
      </c>
      <c r="F208">
        <v>1.38</v>
      </c>
      <c r="G208">
        <v>0</v>
      </c>
      <c r="H208">
        <v>8.67</v>
      </c>
      <c r="I208">
        <v>1.5164500000000001</v>
      </c>
      <c r="J208">
        <v>6</v>
      </c>
      <c r="K208" t="s">
        <v>15</v>
      </c>
      <c r="T208">
        <f t="shared" si="9"/>
        <v>0.62593843086649537</v>
      </c>
      <c r="U208">
        <v>3.3691588822429899</v>
      </c>
      <c r="V208">
        <f t="shared" si="10"/>
        <v>1.5245310030355402E-2</v>
      </c>
    </row>
    <row r="209" spans="1:22" x14ac:dyDescent="0.25">
      <c r="A209">
        <v>14.39</v>
      </c>
      <c r="B209">
        <v>0</v>
      </c>
      <c r="C209">
        <v>1.82</v>
      </c>
      <c r="D209">
        <v>72.86</v>
      </c>
      <c r="E209">
        <v>1.41</v>
      </c>
      <c r="F209">
        <v>2.88</v>
      </c>
      <c r="G209">
        <v>0</v>
      </c>
      <c r="H209">
        <v>6.47</v>
      </c>
      <c r="I209">
        <v>1.51831</v>
      </c>
      <c r="J209">
        <v>8</v>
      </c>
      <c r="K209" t="s">
        <v>15</v>
      </c>
      <c r="T209">
        <f t="shared" si="9"/>
        <v>0.59883650108870401</v>
      </c>
      <c r="U209">
        <v>3.3855140219626101</v>
      </c>
      <c r="V209">
        <f t="shared" si="10"/>
        <v>1.4685124494975915E-2</v>
      </c>
    </row>
    <row r="210" spans="1:22" x14ac:dyDescent="0.25">
      <c r="A210">
        <v>14.37</v>
      </c>
      <c r="B210">
        <v>0</v>
      </c>
      <c r="C210">
        <v>2.74</v>
      </c>
      <c r="D210">
        <v>72.849999999999994</v>
      </c>
      <c r="E210">
        <v>0</v>
      </c>
      <c r="F210">
        <v>0.54</v>
      </c>
      <c r="G210">
        <v>0</v>
      </c>
      <c r="H210">
        <v>9.4499999999999993</v>
      </c>
      <c r="I210">
        <v>1.5164</v>
      </c>
      <c r="J210">
        <v>2</v>
      </c>
      <c r="K210" t="s">
        <v>15</v>
      </c>
      <c r="T210">
        <f t="shared" si="9"/>
        <v>1.0079579203999789</v>
      </c>
      <c r="U210">
        <v>3.4018691616822401</v>
      </c>
      <c r="V210">
        <f t="shared" si="10"/>
        <v>1.4145641970126513E-2</v>
      </c>
    </row>
    <row r="211" spans="1:22" x14ac:dyDescent="0.25">
      <c r="A211">
        <v>14.14</v>
      </c>
      <c r="B211">
        <v>0</v>
      </c>
      <c r="C211">
        <v>2.88</v>
      </c>
      <c r="D211">
        <v>72.61</v>
      </c>
      <c r="E211">
        <v>0.08</v>
      </c>
      <c r="F211">
        <v>1.06</v>
      </c>
      <c r="G211">
        <v>0</v>
      </c>
      <c r="H211">
        <v>9.18</v>
      </c>
      <c r="I211">
        <v>1.51623</v>
      </c>
      <c r="J211">
        <v>7</v>
      </c>
      <c r="K211" t="s">
        <v>15</v>
      </c>
      <c r="T211">
        <f t="shared" si="9"/>
        <v>1.0577902941478545</v>
      </c>
      <c r="U211">
        <v>3.4182243014018598</v>
      </c>
      <c r="V211">
        <f t="shared" si="10"/>
        <v>1.3626103090371126E-2</v>
      </c>
    </row>
    <row r="212" spans="1:22" x14ac:dyDescent="0.25">
      <c r="A212">
        <v>14.92</v>
      </c>
      <c r="B212">
        <v>0</v>
      </c>
      <c r="C212">
        <v>1.99</v>
      </c>
      <c r="D212">
        <v>73.06</v>
      </c>
      <c r="E212">
        <v>0</v>
      </c>
      <c r="F212">
        <v>1.59</v>
      </c>
      <c r="G212">
        <v>0</v>
      </c>
      <c r="H212">
        <v>8.4</v>
      </c>
      <c r="I212">
        <v>1.51685</v>
      </c>
      <c r="J212">
        <v>5</v>
      </c>
      <c r="K212" t="s">
        <v>15</v>
      </c>
      <c r="T212">
        <f t="shared" si="9"/>
        <v>0.68813463873640102</v>
      </c>
      <c r="U212">
        <v>3.4345794411214898</v>
      </c>
      <c r="V212">
        <f t="shared" si="10"/>
        <v>1.312577552179116E-2</v>
      </c>
    </row>
    <row r="213" spans="1:22" x14ac:dyDescent="0.25">
      <c r="A213">
        <v>14.36</v>
      </c>
      <c r="B213">
        <v>0</v>
      </c>
      <c r="C213">
        <v>2.02</v>
      </c>
      <c r="D213">
        <v>73.42</v>
      </c>
      <c r="E213">
        <v>0</v>
      </c>
      <c r="F213">
        <v>1.64</v>
      </c>
      <c r="G213">
        <v>0</v>
      </c>
      <c r="H213">
        <v>8.44</v>
      </c>
      <c r="I213">
        <v>1.5206500000000001</v>
      </c>
      <c r="J213">
        <v>1</v>
      </c>
      <c r="K213" t="s">
        <v>15</v>
      </c>
      <c r="T213">
        <f t="shared" si="9"/>
        <v>0.70309751141311339</v>
      </c>
      <c r="U213">
        <v>3.4509345808411198</v>
      </c>
      <c r="V213">
        <f t="shared" si="10"/>
        <v>1.2643953068791564E-2</v>
      </c>
    </row>
    <row r="214" spans="1:22" x14ac:dyDescent="0.25">
      <c r="A214">
        <v>14.38</v>
      </c>
      <c r="B214">
        <v>0</v>
      </c>
      <c r="C214">
        <v>1.94</v>
      </c>
      <c r="D214">
        <v>73.61</v>
      </c>
      <c r="E214">
        <v>0</v>
      </c>
      <c r="F214">
        <v>1.57</v>
      </c>
      <c r="G214">
        <v>0</v>
      </c>
      <c r="H214">
        <v>8.48</v>
      </c>
      <c r="I214">
        <v>1.51651</v>
      </c>
      <c r="J214">
        <v>6</v>
      </c>
      <c r="K214" t="s">
        <v>15</v>
      </c>
      <c r="T214">
        <f t="shared" si="9"/>
        <v>0.66268797307523675</v>
      </c>
      <c r="U214">
        <v>3.46728972056074</v>
      </c>
      <c r="V214">
        <f t="shared" si="10"/>
        <v>1.2179954805211651E-2</v>
      </c>
    </row>
    <row r="215" spans="1:22" x14ac:dyDescent="0.25">
      <c r="A215">
        <v>14.23</v>
      </c>
      <c r="B215">
        <v>0</v>
      </c>
      <c r="C215">
        <v>2.08</v>
      </c>
      <c r="D215">
        <v>73.36</v>
      </c>
      <c r="E215">
        <v>0</v>
      </c>
      <c r="F215">
        <v>1.67</v>
      </c>
      <c r="G215">
        <v>0</v>
      </c>
      <c r="H215">
        <v>8.6199999999999992</v>
      </c>
      <c r="I215">
        <v>1.51711</v>
      </c>
      <c r="J215">
        <v>4</v>
      </c>
      <c r="K215" t="s">
        <v>15</v>
      </c>
      <c r="T215">
        <f t="shared" si="9"/>
        <v>0.73236789371322664</v>
      </c>
      <c r="U215">
        <v>3.48364486028037</v>
      </c>
      <c r="V215">
        <f t="shared" si="10"/>
        <v>1.1733124229481093E-2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Glassdata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Zemme</cp:lastModifiedBy>
  <dcterms:created xsi:type="dcterms:W3CDTF">2020-10-01T15:33:35Z</dcterms:created>
  <dcterms:modified xsi:type="dcterms:W3CDTF">2020-11-11T21:14:16Z</dcterms:modified>
</cp:coreProperties>
</file>