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emm\Documents\Forensic Practioner Course Materials\Forensic Practitioner Labs and Quizzes\Labs\part7_lab\"/>
    </mc:Choice>
  </mc:AlternateContent>
  <xr:revisionPtr revIDLastSave="0" documentId="13_ncr:1_{36F1261A-75E0-41B0-B2A1-9504FD9CC4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rideLength" sheetId="7" r:id="rId1"/>
    <sheet name="SLR" sheetId="10" r:id="rId2"/>
    <sheet name="Dummy SLR" sheetId="14" r:id="rId3"/>
    <sheet name="Dummy Quadratic" sheetId="15" r:id="rId4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strideLength!$V$38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" i="7" l="1"/>
  <c r="G34" i="10"/>
  <c r="G33" i="10"/>
  <c r="F34" i="10"/>
  <c r="F33" i="10"/>
  <c r="F32" i="10"/>
  <c r="G29" i="10"/>
  <c r="L26" i="7"/>
  <c r="L74" i="7"/>
  <c r="K3" i="7"/>
  <c r="K4" i="7"/>
  <c r="K5" i="7"/>
  <c r="K6" i="7"/>
  <c r="K7" i="7"/>
  <c r="L7" i="7" s="1"/>
  <c r="K8" i="7"/>
  <c r="K9" i="7"/>
  <c r="K10" i="7"/>
  <c r="L10" i="7" s="1"/>
  <c r="K11" i="7"/>
  <c r="L11" i="7" s="1"/>
  <c r="K12" i="7"/>
  <c r="L12" i="7" s="1"/>
  <c r="K13" i="7"/>
  <c r="K14" i="7"/>
  <c r="K15" i="7"/>
  <c r="K16" i="7"/>
  <c r="K17" i="7"/>
  <c r="K18" i="7"/>
  <c r="K19" i="7"/>
  <c r="L19" i="7" s="1"/>
  <c r="K20" i="7"/>
  <c r="K21" i="7"/>
  <c r="K22" i="7"/>
  <c r="L22" i="7" s="1"/>
  <c r="K23" i="7"/>
  <c r="L23" i="7" s="1"/>
  <c r="K24" i="7"/>
  <c r="L24" i="7" s="1"/>
  <c r="K25" i="7"/>
  <c r="K26" i="7"/>
  <c r="K27" i="7"/>
  <c r="L27" i="7" s="1"/>
  <c r="K28" i="7"/>
  <c r="K29" i="7"/>
  <c r="K30" i="7"/>
  <c r="K31" i="7"/>
  <c r="L31" i="7" s="1"/>
  <c r="K32" i="7"/>
  <c r="K33" i="7"/>
  <c r="K34" i="7"/>
  <c r="L34" i="7" s="1"/>
  <c r="K35" i="7"/>
  <c r="L35" i="7" s="1"/>
  <c r="K36" i="7"/>
  <c r="L36" i="7" s="1"/>
  <c r="K37" i="7"/>
  <c r="K38" i="7"/>
  <c r="K39" i="7"/>
  <c r="K40" i="7"/>
  <c r="K41" i="7"/>
  <c r="K42" i="7"/>
  <c r="K43" i="7"/>
  <c r="L43" i="7" s="1"/>
  <c r="K44" i="7"/>
  <c r="K45" i="7"/>
  <c r="K46" i="7"/>
  <c r="L46" i="7" s="1"/>
  <c r="K47" i="7"/>
  <c r="L47" i="7" s="1"/>
  <c r="K48" i="7"/>
  <c r="L48" i="7" s="1"/>
  <c r="K49" i="7"/>
  <c r="K50" i="7"/>
  <c r="K51" i="7"/>
  <c r="L51" i="7" s="1"/>
  <c r="K52" i="7"/>
  <c r="K53" i="7"/>
  <c r="K54" i="7"/>
  <c r="K55" i="7"/>
  <c r="L55" i="7" s="1"/>
  <c r="K56" i="7"/>
  <c r="K57" i="7"/>
  <c r="K58" i="7"/>
  <c r="L58" i="7" s="1"/>
  <c r="K59" i="7"/>
  <c r="L59" i="7" s="1"/>
  <c r="K60" i="7"/>
  <c r="L60" i="7" s="1"/>
  <c r="K61" i="7"/>
  <c r="K62" i="7"/>
  <c r="K63" i="7"/>
  <c r="K64" i="7"/>
  <c r="K65" i="7"/>
  <c r="K66" i="7"/>
  <c r="K67" i="7"/>
  <c r="L67" i="7" s="1"/>
  <c r="K68" i="7"/>
  <c r="K69" i="7"/>
  <c r="K70" i="7"/>
  <c r="L70" i="7" s="1"/>
  <c r="K71" i="7"/>
  <c r="L71" i="7" s="1"/>
  <c r="K72" i="7"/>
  <c r="L72" i="7" s="1"/>
  <c r="K73" i="7"/>
  <c r="K74" i="7"/>
  <c r="K75" i="7"/>
  <c r="L75" i="7" s="1"/>
  <c r="K76" i="7"/>
  <c r="K77" i="7"/>
  <c r="K78" i="7"/>
  <c r="K79" i="7"/>
  <c r="L79" i="7" s="1"/>
  <c r="K80" i="7"/>
  <c r="K81" i="7"/>
  <c r="K82" i="7"/>
  <c r="L82" i="7" s="1"/>
  <c r="K83" i="7"/>
  <c r="L83" i="7" s="1"/>
  <c r="K84" i="7"/>
  <c r="L84" i="7" s="1"/>
  <c r="K85" i="7"/>
  <c r="K86" i="7"/>
  <c r="K87" i="7"/>
  <c r="K88" i="7"/>
  <c r="K89" i="7"/>
  <c r="K90" i="7"/>
  <c r="K91" i="7"/>
  <c r="L91" i="7" s="1"/>
  <c r="K92" i="7"/>
  <c r="K93" i="7"/>
  <c r="K94" i="7"/>
  <c r="L94" i="7" s="1"/>
  <c r="K95" i="7"/>
  <c r="L95" i="7" s="1"/>
  <c r="K96" i="7"/>
  <c r="L96" i="7" s="1"/>
  <c r="K97" i="7"/>
  <c r="K98" i="7"/>
  <c r="K99" i="7"/>
  <c r="L99" i="7" s="1"/>
  <c r="K100" i="7"/>
  <c r="K101" i="7"/>
  <c r="K2" i="7"/>
  <c r="H3" i="7"/>
  <c r="J3" i="7" s="1"/>
  <c r="H4" i="7"/>
  <c r="J4" i="7" s="1"/>
  <c r="H5" i="7"/>
  <c r="J5" i="7" s="1"/>
  <c r="H6" i="7"/>
  <c r="J6" i="7" s="1"/>
  <c r="H7" i="7"/>
  <c r="J7" i="7" s="1"/>
  <c r="H8" i="7"/>
  <c r="J8" i="7" s="1"/>
  <c r="H9" i="7"/>
  <c r="J9" i="7" s="1"/>
  <c r="H10" i="7"/>
  <c r="J10" i="7" s="1"/>
  <c r="H11" i="7"/>
  <c r="J11" i="7" s="1"/>
  <c r="H12" i="7"/>
  <c r="J12" i="7" s="1"/>
  <c r="H13" i="7"/>
  <c r="J13" i="7" s="1"/>
  <c r="H14" i="7"/>
  <c r="J14" i="7" s="1"/>
  <c r="H15" i="7"/>
  <c r="J15" i="7" s="1"/>
  <c r="H16" i="7"/>
  <c r="J16" i="7" s="1"/>
  <c r="H17" i="7"/>
  <c r="J17" i="7" s="1"/>
  <c r="H18" i="7"/>
  <c r="J18" i="7" s="1"/>
  <c r="H19" i="7"/>
  <c r="J19" i="7" s="1"/>
  <c r="H20" i="7"/>
  <c r="J20" i="7" s="1"/>
  <c r="H21" i="7"/>
  <c r="J21" i="7" s="1"/>
  <c r="H22" i="7"/>
  <c r="J22" i="7" s="1"/>
  <c r="H23" i="7"/>
  <c r="J23" i="7" s="1"/>
  <c r="H24" i="7"/>
  <c r="J24" i="7" s="1"/>
  <c r="H25" i="7"/>
  <c r="J25" i="7" s="1"/>
  <c r="H26" i="7"/>
  <c r="J26" i="7" s="1"/>
  <c r="H27" i="7"/>
  <c r="J27" i="7" s="1"/>
  <c r="H28" i="7"/>
  <c r="J28" i="7" s="1"/>
  <c r="H29" i="7"/>
  <c r="J29" i="7" s="1"/>
  <c r="H30" i="7"/>
  <c r="L30" i="7" s="1"/>
  <c r="H31" i="7"/>
  <c r="J31" i="7" s="1"/>
  <c r="H32" i="7"/>
  <c r="J32" i="7" s="1"/>
  <c r="H33" i="7"/>
  <c r="J33" i="7" s="1"/>
  <c r="H34" i="7"/>
  <c r="J34" i="7" s="1"/>
  <c r="H35" i="7"/>
  <c r="J35" i="7" s="1"/>
  <c r="H36" i="7"/>
  <c r="J36" i="7" s="1"/>
  <c r="H37" i="7"/>
  <c r="J37" i="7" s="1"/>
  <c r="H38" i="7"/>
  <c r="J38" i="7" s="1"/>
  <c r="H39" i="7"/>
  <c r="J39" i="7" s="1"/>
  <c r="H40" i="7"/>
  <c r="J40" i="7" s="1"/>
  <c r="H41" i="7"/>
  <c r="J41" i="7" s="1"/>
  <c r="H42" i="7"/>
  <c r="J42" i="7" s="1"/>
  <c r="H43" i="7"/>
  <c r="J43" i="7" s="1"/>
  <c r="H44" i="7"/>
  <c r="J44" i="7" s="1"/>
  <c r="H45" i="7"/>
  <c r="J45" i="7" s="1"/>
  <c r="H46" i="7"/>
  <c r="J46" i="7" s="1"/>
  <c r="H47" i="7"/>
  <c r="H48" i="7"/>
  <c r="J48" i="7" s="1"/>
  <c r="H49" i="7"/>
  <c r="J49" i="7" s="1"/>
  <c r="H50" i="7"/>
  <c r="J50" i="7" s="1"/>
  <c r="H51" i="7"/>
  <c r="J51" i="7" s="1"/>
  <c r="H52" i="7"/>
  <c r="J52" i="7" s="1"/>
  <c r="H53" i="7"/>
  <c r="J53" i="7" s="1"/>
  <c r="H54" i="7"/>
  <c r="L54" i="7" s="1"/>
  <c r="H55" i="7"/>
  <c r="J55" i="7" s="1"/>
  <c r="H56" i="7"/>
  <c r="J56" i="7" s="1"/>
  <c r="H57" i="7"/>
  <c r="J57" i="7" s="1"/>
  <c r="H58" i="7"/>
  <c r="J58" i="7" s="1"/>
  <c r="H59" i="7"/>
  <c r="J59" i="7" s="1"/>
  <c r="H60" i="7"/>
  <c r="J60" i="7" s="1"/>
  <c r="H61" i="7"/>
  <c r="J61" i="7" s="1"/>
  <c r="H62" i="7"/>
  <c r="J62" i="7" s="1"/>
  <c r="H63" i="7"/>
  <c r="J63" i="7" s="1"/>
  <c r="H64" i="7"/>
  <c r="J64" i="7" s="1"/>
  <c r="H65" i="7"/>
  <c r="J65" i="7" s="1"/>
  <c r="H66" i="7"/>
  <c r="J66" i="7" s="1"/>
  <c r="H67" i="7"/>
  <c r="J67" i="7" s="1"/>
  <c r="H68" i="7"/>
  <c r="J68" i="7" s="1"/>
  <c r="H69" i="7"/>
  <c r="J69" i="7" s="1"/>
  <c r="H70" i="7"/>
  <c r="J70" i="7" s="1"/>
  <c r="H71" i="7"/>
  <c r="J71" i="7" s="1"/>
  <c r="H72" i="7"/>
  <c r="J72" i="7" s="1"/>
  <c r="H73" i="7"/>
  <c r="J73" i="7" s="1"/>
  <c r="H74" i="7"/>
  <c r="J74" i="7" s="1"/>
  <c r="H75" i="7"/>
  <c r="J75" i="7" s="1"/>
  <c r="H76" i="7"/>
  <c r="J76" i="7" s="1"/>
  <c r="H77" i="7"/>
  <c r="J77" i="7" s="1"/>
  <c r="H78" i="7"/>
  <c r="L78" i="7" s="1"/>
  <c r="H79" i="7"/>
  <c r="J79" i="7" s="1"/>
  <c r="H80" i="7"/>
  <c r="J80" i="7" s="1"/>
  <c r="H81" i="7"/>
  <c r="J81" i="7" s="1"/>
  <c r="H82" i="7"/>
  <c r="J82" i="7" s="1"/>
  <c r="H83" i="7"/>
  <c r="J83" i="7" s="1"/>
  <c r="H84" i="7"/>
  <c r="J84" i="7" s="1"/>
  <c r="H85" i="7"/>
  <c r="J85" i="7" s="1"/>
  <c r="H86" i="7"/>
  <c r="J86" i="7" s="1"/>
  <c r="H87" i="7"/>
  <c r="J87" i="7" s="1"/>
  <c r="H88" i="7"/>
  <c r="J88" i="7" s="1"/>
  <c r="H89" i="7"/>
  <c r="J89" i="7" s="1"/>
  <c r="H90" i="7"/>
  <c r="J90" i="7" s="1"/>
  <c r="H91" i="7"/>
  <c r="J91" i="7" s="1"/>
  <c r="H92" i="7"/>
  <c r="J92" i="7" s="1"/>
  <c r="H93" i="7"/>
  <c r="J93" i="7" s="1"/>
  <c r="H94" i="7"/>
  <c r="J94" i="7" s="1"/>
  <c r="H95" i="7"/>
  <c r="J95" i="7" s="1"/>
  <c r="H96" i="7"/>
  <c r="J96" i="7" s="1"/>
  <c r="H97" i="7"/>
  <c r="J97" i="7" s="1"/>
  <c r="H98" i="7"/>
  <c r="J98" i="7" s="1"/>
  <c r="H99" i="7"/>
  <c r="J99" i="7" s="1"/>
  <c r="H100" i="7"/>
  <c r="J100" i="7" s="1"/>
  <c r="H101" i="7"/>
  <c r="J101" i="7" s="1"/>
  <c r="H2" i="7"/>
  <c r="J2" i="7" s="1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2" i="7"/>
  <c r="O16" i="7"/>
  <c r="F24" i="10" a="1"/>
  <c r="F24" i="10" s="1"/>
  <c r="O11" i="7"/>
  <c r="O12" i="7"/>
  <c r="O10" i="7"/>
  <c r="O9" i="7" s="1"/>
  <c r="D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L93" i="7" l="1"/>
  <c r="L81" i="7"/>
  <c r="L69" i="7"/>
  <c r="L57" i="7"/>
  <c r="L45" i="7"/>
  <c r="L21" i="7"/>
  <c r="L9" i="7"/>
  <c r="L92" i="7"/>
  <c r="L80" i="7"/>
  <c r="L68" i="7"/>
  <c r="L56" i="7"/>
  <c r="L44" i="7"/>
  <c r="L32" i="7"/>
  <c r="L20" i="7"/>
  <c r="L8" i="7"/>
  <c r="L6" i="7"/>
  <c r="L15" i="7"/>
  <c r="L63" i="7"/>
  <c r="L14" i="7"/>
  <c r="L62" i="7"/>
  <c r="L97" i="7"/>
  <c r="L85" i="7"/>
  <c r="L73" i="7"/>
  <c r="L61" i="7"/>
  <c r="L49" i="7"/>
  <c r="L37" i="7"/>
  <c r="L25" i="7"/>
  <c r="L13" i="7"/>
  <c r="L98" i="7"/>
  <c r="L50" i="7"/>
  <c r="L87" i="7"/>
  <c r="L39" i="7"/>
  <c r="L86" i="7"/>
  <c r="L38" i="7"/>
  <c r="L33" i="7"/>
  <c r="L2" i="7"/>
  <c r="L90" i="7"/>
  <c r="L66" i="7"/>
  <c r="L42" i="7"/>
  <c r="L18" i="7"/>
  <c r="L101" i="7"/>
  <c r="L77" i="7"/>
  <c r="L65" i="7"/>
  <c r="L53" i="7"/>
  <c r="L41" i="7"/>
  <c r="L17" i="7"/>
  <c r="L5" i="7"/>
  <c r="L29" i="7"/>
  <c r="L100" i="7"/>
  <c r="L88" i="7"/>
  <c r="L76" i="7"/>
  <c r="L64" i="7"/>
  <c r="L52" i="7"/>
  <c r="L40" i="7"/>
  <c r="L28" i="7"/>
  <c r="L16" i="7"/>
  <c r="L4" i="7"/>
  <c r="L89" i="7"/>
  <c r="L3" i="7"/>
  <c r="O14" i="7"/>
  <c r="J78" i="7"/>
  <c r="J54" i="7"/>
  <c r="J47" i="7"/>
  <c r="J30" i="7"/>
  <c r="O17" i="7"/>
  <c r="F26" i="10" s="1"/>
  <c r="F27" i="10" s="1"/>
  <c r="F29" i="10" s="1"/>
  <c r="F30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<sst xmlns="http://schemas.openxmlformats.org/spreadsheetml/2006/main" count="226" uniqueCount="57">
  <si>
    <t>sex</t>
  </si>
  <si>
    <t>sexIndic</t>
  </si>
  <si>
    <t>male</t>
  </si>
  <si>
    <t>female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</si>
  <si>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</si>
  <si>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</si>
  <si>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</si>
  <si>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</si>
  <si>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</si>
  <si>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</si>
  <si>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</si>
  <si>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</si>
  <si>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</si>
  <si>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</si>
  <si>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</si>
  <si>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</si>
  <si>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</si>
  <si>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</si>
  <si>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</si>
  <si>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</si>
  <si>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</si>
  <si>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</si>
  <si>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</si>
  <si>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</si>
  <si>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</si>
  <si>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</si>
  <si>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</si>
  <si>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</si>
  <si>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</si>
  <si>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</si>
  <si>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</si>
  <si>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strideLength</t>
  </si>
  <si>
    <t>legLength</t>
  </si>
  <si>
    <t>Predicted strideLength</t>
  </si>
  <si>
    <t xml:space="preserve">b0 = </t>
  </si>
  <si>
    <t xml:space="preserve">b1 = </t>
  </si>
  <si>
    <t>MSE =</t>
  </si>
  <si>
    <t>Var. of b1 =</t>
  </si>
  <si>
    <t xml:space="preserve">legLength Ave. = </t>
  </si>
  <si>
    <t>x_i difference (for Q7)</t>
  </si>
  <si>
    <t>SE(b1) =</t>
  </si>
  <si>
    <t xml:space="preserve">b0 + b1(75) = </t>
  </si>
  <si>
    <t>sexIndic*LegLength</t>
  </si>
  <si>
    <t>legLengthSquared</t>
  </si>
  <si>
    <t>sexIndic*legLengthSquared</t>
  </si>
  <si>
    <t>t-stat. for b1 =</t>
  </si>
  <si>
    <t>p-val for b1 =</t>
  </si>
  <si>
    <t>t-critical val. =</t>
  </si>
  <si>
    <t>b1 CI lower =</t>
  </si>
  <si>
    <t>b1 CI upper =</t>
  </si>
  <si>
    <t>Approximate:</t>
  </si>
  <si>
    <t>sexIndic*legLength</t>
  </si>
  <si>
    <t>&lt;-- Q6</t>
  </si>
  <si>
    <t>b0 + b1(75) + b2(1) + b3(75) =</t>
  </si>
  <si>
    <t>&lt;-- Q16</t>
  </si>
  <si>
    <t>&lt;-- Q7</t>
  </si>
  <si>
    <t>sum((x_i - bar{x})^2)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</si>
</sst>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8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strideLength!$D$1</c:f>
              <c:strCache>
                <c:ptCount val="1"/>
                <c:pt idx="0">
                  <c:v>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strideLength!$B$2:$B$101</c:f>
              <c:numCache>
                <c:formatCode>General</c:formatCode>
                <c:ptCount val="100"/>
                <c:pt idx="0">
                  <c:v>83.3790959894027</c:v>
                </c:pt>
                <c:pt idx="1">
                  <c:v>77.953122372797949</c:v>
                </c:pt>
                <c:pt idx="2">
                  <c:v>78.303702134848962</c:v>
                </c:pt>
                <c:pt idx="3">
                  <c:v>76.621282009697012</c:v>
                </c:pt>
                <c:pt idx="4">
                  <c:v>80.117826244655816</c:v>
                </c:pt>
                <c:pt idx="5">
                  <c:v>81.051374696436852</c:v>
                </c:pt>
                <c:pt idx="6">
                  <c:v>85.210534808575687</c:v>
                </c:pt>
                <c:pt idx="7">
                  <c:v>78.598283631903485</c:v>
                </c:pt>
                <c:pt idx="8">
                  <c:v>79.252449197527255</c:v>
                </c:pt>
                <c:pt idx="9">
                  <c:v>79.968768608306092</c:v>
                </c:pt>
                <c:pt idx="10">
                  <c:v>86.108222411858961</c:v>
                </c:pt>
                <c:pt idx="11">
                  <c:v>80.463385613772644</c:v>
                </c:pt>
                <c:pt idx="12">
                  <c:v>76.273385536532771</c:v>
                </c:pt>
                <c:pt idx="13">
                  <c:v>83.045916074556928</c:v>
                </c:pt>
                <c:pt idx="14">
                  <c:v>83.404840532937413</c:v>
                </c:pt>
                <c:pt idx="15">
                  <c:v>85.26955081474469</c:v>
                </c:pt>
                <c:pt idx="16">
                  <c:v>85.128092011425309</c:v>
                </c:pt>
                <c:pt idx="17">
                  <c:v>78.514352523133994</c:v>
                </c:pt>
                <c:pt idx="18">
                  <c:v>86.638868999585469</c:v>
                </c:pt>
                <c:pt idx="19">
                  <c:v>79.588702906686848</c:v>
                </c:pt>
                <c:pt idx="20">
                  <c:v>82.273175187522057</c:v>
                </c:pt>
                <c:pt idx="21">
                  <c:v>80.434829062717938</c:v>
                </c:pt>
                <c:pt idx="22">
                  <c:v>78.334568182052578</c:v>
                </c:pt>
                <c:pt idx="23">
                  <c:v>85.069470070268466</c:v>
                </c:pt>
                <c:pt idx="24">
                  <c:v>77.118264599807802</c:v>
                </c:pt>
                <c:pt idx="25">
                  <c:v>86.212089248033323</c:v>
                </c:pt>
                <c:pt idx="26">
                  <c:v>81.946696215168402</c:v>
                </c:pt>
                <c:pt idx="27">
                  <c:v>78.732593940371245</c:v>
                </c:pt>
                <c:pt idx="28">
                  <c:v>83.693000443055581</c:v>
                </c:pt>
                <c:pt idx="29">
                  <c:v>84.048301179600486</c:v>
                </c:pt>
                <c:pt idx="30">
                  <c:v>81.021581262297261</c:v>
                </c:pt>
                <c:pt idx="31">
                  <c:v>81.057168478609427</c:v>
                </c:pt>
                <c:pt idx="32">
                  <c:v>79.977791994241585</c:v>
                </c:pt>
                <c:pt idx="33">
                  <c:v>84.171526416619486</c:v>
                </c:pt>
                <c:pt idx="34">
                  <c:v>87.400221248910512</c:v>
                </c:pt>
                <c:pt idx="35">
                  <c:v>75.135325963135884</c:v>
                </c:pt>
                <c:pt idx="36">
                  <c:v>80.295154758490227</c:v>
                </c:pt>
                <c:pt idx="37">
                  <c:v>84.719446567246536</c:v>
                </c:pt>
                <c:pt idx="38">
                  <c:v>75.548787222165146</c:v>
                </c:pt>
                <c:pt idx="39">
                  <c:v>73.952011971145538</c:v>
                </c:pt>
                <c:pt idx="40">
                  <c:v>80.234478790934276</c:v>
                </c:pt>
                <c:pt idx="41">
                  <c:v>80.218425530714825</c:v>
                </c:pt>
                <c:pt idx="42">
                  <c:v>77.07820473358187</c:v>
                </c:pt>
                <c:pt idx="43">
                  <c:v>77.353355285708759</c:v>
                </c:pt>
                <c:pt idx="44">
                  <c:v>79.12435775326594</c:v>
                </c:pt>
                <c:pt idx="45">
                  <c:v>78.721718078042016</c:v>
                </c:pt>
                <c:pt idx="46">
                  <c:v>83.501885426756644</c:v>
                </c:pt>
                <c:pt idx="47">
                  <c:v>80.48804553607674</c:v>
                </c:pt>
                <c:pt idx="48">
                  <c:v>82.241502131912057</c:v>
                </c:pt>
                <c:pt idx="49">
                  <c:v>81.232838282167336</c:v>
                </c:pt>
                <c:pt idx="50">
                  <c:v>72.435908822796335</c:v>
                </c:pt>
                <c:pt idx="51">
                  <c:v>72.907925980767629</c:v>
                </c:pt>
                <c:pt idx="52">
                  <c:v>69.527798074973433</c:v>
                </c:pt>
                <c:pt idx="53">
                  <c:v>72.443649427892069</c:v>
                </c:pt>
                <c:pt idx="54">
                  <c:v>73.315157164113785</c:v>
                </c:pt>
                <c:pt idx="55">
                  <c:v>72.99290175791036</c:v>
                </c:pt>
                <c:pt idx="56">
                  <c:v>72.303580690243166</c:v>
                </c:pt>
                <c:pt idx="57">
                  <c:v>65.381279810992865</c:v>
                </c:pt>
                <c:pt idx="58">
                  <c:v>69.719995452430638</c:v>
                </c:pt>
                <c:pt idx="59">
                  <c:v>68.131335436056702</c:v>
                </c:pt>
                <c:pt idx="60">
                  <c:v>74.282549099864525</c:v>
                </c:pt>
                <c:pt idx="61">
                  <c:v>71.20308260066011</c:v>
                </c:pt>
                <c:pt idx="62">
                  <c:v>70.834090402395759</c:v>
                </c:pt>
                <c:pt idx="63">
                  <c:v>68.253630861270864</c:v>
                </c:pt>
                <c:pt idx="64">
                  <c:v>74.675416142272852</c:v>
                </c:pt>
                <c:pt idx="65">
                  <c:v>68.089419315664614</c:v>
                </c:pt>
                <c:pt idx="66">
                  <c:v>69.593386362050339</c:v>
                </c:pt>
                <c:pt idx="67">
                  <c:v>69.474793240551861</c:v>
                </c:pt>
                <c:pt idx="68">
                  <c:v>69.16332361132946</c:v>
                </c:pt>
                <c:pt idx="69">
                  <c:v>72.077348579067248</c:v>
                </c:pt>
                <c:pt idx="70">
                  <c:v>68.187042586283766</c:v>
                </c:pt>
                <c:pt idx="71">
                  <c:v>70.145636072005686</c:v>
                </c:pt>
                <c:pt idx="72">
                  <c:v>71.097630284251693</c:v>
                </c:pt>
                <c:pt idx="73">
                  <c:v>67.113715805238996</c:v>
                </c:pt>
                <c:pt idx="74">
                  <c:v>75.393322940584795</c:v>
                </c:pt>
                <c:pt idx="75">
                  <c:v>71.632851079931399</c:v>
                </c:pt>
                <c:pt idx="76">
                  <c:v>68.627053628555515</c:v>
                </c:pt>
                <c:pt idx="77">
                  <c:v>68.158354893333723</c:v>
                </c:pt>
                <c:pt idx="78">
                  <c:v>72.464948082052075</c:v>
                </c:pt>
                <c:pt idx="79">
                  <c:v>72.214062519661724</c:v>
                </c:pt>
                <c:pt idx="80">
                  <c:v>65.986519511148089</c:v>
                </c:pt>
                <c:pt idx="81">
                  <c:v>67.377330202125137</c:v>
                </c:pt>
                <c:pt idx="82">
                  <c:v>68.678619464557556</c:v>
                </c:pt>
                <c:pt idx="83">
                  <c:v>70.499143571693736</c:v>
                </c:pt>
                <c:pt idx="84">
                  <c:v>69.115722807126247</c:v>
                </c:pt>
                <c:pt idx="85">
                  <c:v>69.653562269841956</c:v>
                </c:pt>
                <c:pt idx="86">
                  <c:v>70.382833552864795</c:v>
                </c:pt>
                <c:pt idx="87">
                  <c:v>72.821848633138586</c:v>
                </c:pt>
                <c:pt idx="88">
                  <c:v>71.356589671612142</c:v>
                </c:pt>
                <c:pt idx="89">
                  <c:v>64.398963947941979</c:v>
                </c:pt>
                <c:pt idx="90">
                  <c:v>66.772669339005589</c:v>
                </c:pt>
                <c:pt idx="91">
                  <c:v>70.254260858956812</c:v>
                </c:pt>
                <c:pt idx="92">
                  <c:v>68.203879241522614</c:v>
                </c:pt>
                <c:pt idx="93">
                  <c:v>68.836284672836541</c:v>
                </c:pt>
                <c:pt idx="94">
                  <c:v>72.544521345291912</c:v>
                </c:pt>
                <c:pt idx="95">
                  <c:v>67.806805057791706</c:v>
                </c:pt>
                <c:pt idx="96">
                  <c:v>66.052081340510654</c:v>
                </c:pt>
                <c:pt idx="97">
                  <c:v>67.313711158035517</c:v>
                </c:pt>
                <c:pt idx="98">
                  <c:v>69.30862822582138</c:v>
                </c:pt>
                <c:pt idx="99">
                  <c:v>67.269988272473114</c:v>
                </c:pt>
              </c:numCache>
            </c:numRef>
          </c:xVal>
          <c:yVal>
            <c:numRef>
              <c:f>strideLength!$D$2:$D$101</c:f>
              <c:numCache>
                <c:formatCode>General</c:formatCode>
                <c:ptCount val="100"/>
                <c:pt idx="0">
                  <c:v>58.571162897511101</c:v>
                </c:pt>
                <c:pt idx="1">
                  <c:v>52.196401425749798</c:v>
                </c:pt>
                <c:pt idx="2">
                  <c:v>42.734492111026782</c:v>
                </c:pt>
                <c:pt idx="3">
                  <c:v>46.767154306667805</c:v>
                </c:pt>
                <c:pt idx="4">
                  <c:v>52.098667363839638</c:v>
                </c:pt>
                <c:pt idx="5">
                  <c:v>63.064999240555778</c:v>
                </c:pt>
                <c:pt idx="6">
                  <c:v>63.046262518515221</c:v>
                </c:pt>
                <c:pt idx="7">
                  <c:v>48.568694190340182</c:v>
                </c:pt>
                <c:pt idx="8">
                  <c:v>57.978263369637432</c:v>
                </c:pt>
                <c:pt idx="9">
                  <c:v>56.517773323935842</c:v>
                </c:pt>
                <c:pt idx="10">
                  <c:v>67.721322746525118</c:v>
                </c:pt>
                <c:pt idx="11">
                  <c:v>60.8820403175975</c:v>
                </c:pt>
                <c:pt idx="12">
                  <c:v>49.206879392091366</c:v>
                </c:pt>
                <c:pt idx="13">
                  <c:v>58.15669974997553</c:v>
                </c:pt>
                <c:pt idx="14">
                  <c:v>66.7113259243485</c:v>
                </c:pt>
                <c:pt idx="15">
                  <c:v>65.774543948624057</c:v>
                </c:pt>
                <c:pt idx="16">
                  <c:v>67.698842288496678</c:v>
                </c:pt>
                <c:pt idx="17">
                  <c:v>55.519323446492933</c:v>
                </c:pt>
                <c:pt idx="18">
                  <c:v>62.854502046480491</c:v>
                </c:pt>
                <c:pt idx="19">
                  <c:v>51.670907187759155</c:v>
                </c:pt>
                <c:pt idx="20">
                  <c:v>56.137734505387641</c:v>
                </c:pt>
                <c:pt idx="21">
                  <c:v>62.45636700048243</c:v>
                </c:pt>
                <c:pt idx="22">
                  <c:v>47.176565665882379</c:v>
                </c:pt>
                <c:pt idx="23">
                  <c:v>63.315423604468094</c:v>
                </c:pt>
                <c:pt idx="24">
                  <c:v>53.707679986178562</c:v>
                </c:pt>
                <c:pt idx="25">
                  <c:v>71.414468682792801</c:v>
                </c:pt>
                <c:pt idx="26">
                  <c:v>61.844775855821069</c:v>
                </c:pt>
                <c:pt idx="27">
                  <c:v>53.890338218184922</c:v>
                </c:pt>
                <c:pt idx="28">
                  <c:v>61.740276005981002</c:v>
                </c:pt>
                <c:pt idx="29">
                  <c:v>67.352506114889991</c:v>
                </c:pt>
                <c:pt idx="30">
                  <c:v>64.839602267216549</c:v>
                </c:pt>
                <c:pt idx="31">
                  <c:v>60.54083712176697</c:v>
                </c:pt>
                <c:pt idx="32">
                  <c:v>57.625179450201983</c:v>
                </c:pt>
                <c:pt idx="33">
                  <c:v>64.884779688487185</c:v>
                </c:pt>
                <c:pt idx="34">
                  <c:v>74.178987673054223</c:v>
                </c:pt>
                <c:pt idx="35">
                  <c:v>55.082560261940387</c:v>
                </c:pt>
                <c:pt idx="36">
                  <c:v>57.607570359483077</c:v>
                </c:pt>
                <c:pt idx="37">
                  <c:v>65.017966479150061</c:v>
                </c:pt>
                <c:pt idx="38">
                  <c:v>51.419156729412578</c:v>
                </c:pt>
                <c:pt idx="39">
                  <c:v>47.898646637964418</c:v>
                </c:pt>
                <c:pt idx="40">
                  <c:v>52.88923615187349</c:v>
                </c:pt>
                <c:pt idx="41">
                  <c:v>59.20784158381656</c:v>
                </c:pt>
                <c:pt idx="42">
                  <c:v>62.656814744219162</c:v>
                </c:pt>
                <c:pt idx="43">
                  <c:v>44.011367693361251</c:v>
                </c:pt>
                <c:pt idx="44">
                  <c:v>55.09206844924455</c:v>
                </c:pt>
                <c:pt idx="45">
                  <c:v>57.481898103947685</c:v>
                </c:pt>
                <c:pt idx="46">
                  <c:v>61.108333371226479</c:v>
                </c:pt>
                <c:pt idx="47">
                  <c:v>52.120714811440564</c:v>
                </c:pt>
                <c:pt idx="48">
                  <c:v>60.376960717054033</c:v>
                </c:pt>
                <c:pt idx="49">
                  <c:v>55.022245517807903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AF-42C3-BC22-E7ACF62BA7B5}"/>
            </c:ext>
          </c:extLst>
        </c:ser>
        <c:ser>
          <c:idx val="2"/>
          <c:order val="2"/>
          <c:tx>
            <c:strRef>
              <c:f>strideLength!$E$1</c:f>
              <c:strCache>
                <c:ptCount val="1"/>
                <c:pt idx="0">
                  <c:v>female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strideLength!$B$2:$B$101</c:f>
              <c:numCache>
                <c:formatCode>General</c:formatCode>
                <c:ptCount val="100"/>
                <c:pt idx="0">
                  <c:v>83.3790959894027</c:v>
                </c:pt>
                <c:pt idx="1">
                  <c:v>77.953122372797949</c:v>
                </c:pt>
                <c:pt idx="2">
                  <c:v>78.303702134848962</c:v>
                </c:pt>
                <c:pt idx="3">
                  <c:v>76.621282009697012</c:v>
                </c:pt>
                <c:pt idx="4">
                  <c:v>80.117826244655816</c:v>
                </c:pt>
                <c:pt idx="5">
                  <c:v>81.051374696436852</c:v>
                </c:pt>
                <c:pt idx="6">
                  <c:v>85.210534808575687</c:v>
                </c:pt>
                <c:pt idx="7">
                  <c:v>78.598283631903485</c:v>
                </c:pt>
                <c:pt idx="8">
                  <c:v>79.252449197527255</c:v>
                </c:pt>
                <c:pt idx="9">
                  <c:v>79.968768608306092</c:v>
                </c:pt>
                <c:pt idx="10">
                  <c:v>86.108222411858961</c:v>
                </c:pt>
                <c:pt idx="11">
                  <c:v>80.463385613772644</c:v>
                </c:pt>
                <c:pt idx="12">
                  <c:v>76.273385536532771</c:v>
                </c:pt>
                <c:pt idx="13">
                  <c:v>83.045916074556928</c:v>
                </c:pt>
                <c:pt idx="14">
                  <c:v>83.404840532937413</c:v>
                </c:pt>
                <c:pt idx="15">
                  <c:v>85.26955081474469</c:v>
                </c:pt>
                <c:pt idx="16">
                  <c:v>85.128092011425309</c:v>
                </c:pt>
                <c:pt idx="17">
                  <c:v>78.514352523133994</c:v>
                </c:pt>
                <c:pt idx="18">
                  <c:v>86.638868999585469</c:v>
                </c:pt>
                <c:pt idx="19">
                  <c:v>79.588702906686848</c:v>
                </c:pt>
                <c:pt idx="20">
                  <c:v>82.273175187522057</c:v>
                </c:pt>
                <c:pt idx="21">
                  <c:v>80.434829062717938</c:v>
                </c:pt>
                <c:pt idx="22">
                  <c:v>78.334568182052578</c:v>
                </c:pt>
                <c:pt idx="23">
                  <c:v>85.069470070268466</c:v>
                </c:pt>
                <c:pt idx="24">
                  <c:v>77.118264599807802</c:v>
                </c:pt>
                <c:pt idx="25">
                  <c:v>86.212089248033323</c:v>
                </c:pt>
                <c:pt idx="26">
                  <c:v>81.946696215168402</c:v>
                </c:pt>
                <c:pt idx="27">
                  <c:v>78.732593940371245</c:v>
                </c:pt>
                <c:pt idx="28">
                  <c:v>83.693000443055581</c:v>
                </c:pt>
                <c:pt idx="29">
                  <c:v>84.048301179600486</c:v>
                </c:pt>
                <c:pt idx="30">
                  <c:v>81.021581262297261</c:v>
                </c:pt>
                <c:pt idx="31">
                  <c:v>81.057168478609427</c:v>
                </c:pt>
                <c:pt idx="32">
                  <c:v>79.977791994241585</c:v>
                </c:pt>
                <c:pt idx="33">
                  <c:v>84.171526416619486</c:v>
                </c:pt>
                <c:pt idx="34">
                  <c:v>87.400221248910512</c:v>
                </c:pt>
                <c:pt idx="35">
                  <c:v>75.135325963135884</c:v>
                </c:pt>
                <c:pt idx="36">
                  <c:v>80.295154758490227</c:v>
                </c:pt>
                <c:pt idx="37">
                  <c:v>84.719446567246536</c:v>
                </c:pt>
                <c:pt idx="38">
                  <c:v>75.548787222165146</c:v>
                </c:pt>
                <c:pt idx="39">
                  <c:v>73.952011971145538</c:v>
                </c:pt>
                <c:pt idx="40">
                  <c:v>80.234478790934276</c:v>
                </c:pt>
                <c:pt idx="41">
                  <c:v>80.218425530714825</c:v>
                </c:pt>
                <c:pt idx="42">
                  <c:v>77.07820473358187</c:v>
                </c:pt>
                <c:pt idx="43">
                  <c:v>77.353355285708759</c:v>
                </c:pt>
                <c:pt idx="44">
                  <c:v>79.12435775326594</c:v>
                </c:pt>
                <c:pt idx="45">
                  <c:v>78.721718078042016</c:v>
                </c:pt>
                <c:pt idx="46">
                  <c:v>83.501885426756644</c:v>
                </c:pt>
                <c:pt idx="47">
                  <c:v>80.48804553607674</c:v>
                </c:pt>
                <c:pt idx="48">
                  <c:v>82.241502131912057</c:v>
                </c:pt>
                <c:pt idx="49">
                  <c:v>81.232838282167336</c:v>
                </c:pt>
                <c:pt idx="50">
                  <c:v>72.435908822796335</c:v>
                </c:pt>
                <c:pt idx="51">
                  <c:v>72.907925980767629</c:v>
                </c:pt>
                <c:pt idx="52">
                  <c:v>69.527798074973433</c:v>
                </c:pt>
                <c:pt idx="53">
                  <c:v>72.443649427892069</c:v>
                </c:pt>
                <c:pt idx="54">
                  <c:v>73.315157164113785</c:v>
                </c:pt>
                <c:pt idx="55">
                  <c:v>72.99290175791036</c:v>
                </c:pt>
                <c:pt idx="56">
                  <c:v>72.303580690243166</c:v>
                </c:pt>
                <c:pt idx="57">
                  <c:v>65.381279810992865</c:v>
                </c:pt>
                <c:pt idx="58">
                  <c:v>69.719995452430638</c:v>
                </c:pt>
                <c:pt idx="59">
                  <c:v>68.131335436056702</c:v>
                </c:pt>
                <c:pt idx="60">
                  <c:v>74.282549099864525</c:v>
                </c:pt>
                <c:pt idx="61">
                  <c:v>71.20308260066011</c:v>
                </c:pt>
                <c:pt idx="62">
                  <c:v>70.834090402395759</c:v>
                </c:pt>
                <c:pt idx="63">
                  <c:v>68.253630861270864</c:v>
                </c:pt>
                <c:pt idx="64">
                  <c:v>74.675416142272852</c:v>
                </c:pt>
                <c:pt idx="65">
                  <c:v>68.089419315664614</c:v>
                </c:pt>
                <c:pt idx="66">
                  <c:v>69.593386362050339</c:v>
                </c:pt>
                <c:pt idx="67">
                  <c:v>69.474793240551861</c:v>
                </c:pt>
                <c:pt idx="68">
                  <c:v>69.16332361132946</c:v>
                </c:pt>
                <c:pt idx="69">
                  <c:v>72.077348579067248</c:v>
                </c:pt>
                <c:pt idx="70">
                  <c:v>68.187042586283766</c:v>
                </c:pt>
                <c:pt idx="71">
                  <c:v>70.145636072005686</c:v>
                </c:pt>
                <c:pt idx="72">
                  <c:v>71.097630284251693</c:v>
                </c:pt>
                <c:pt idx="73">
                  <c:v>67.113715805238996</c:v>
                </c:pt>
                <c:pt idx="74">
                  <c:v>75.393322940584795</c:v>
                </c:pt>
                <c:pt idx="75">
                  <c:v>71.632851079931399</c:v>
                </c:pt>
                <c:pt idx="76">
                  <c:v>68.627053628555515</c:v>
                </c:pt>
                <c:pt idx="77">
                  <c:v>68.158354893333723</c:v>
                </c:pt>
                <c:pt idx="78">
                  <c:v>72.464948082052075</c:v>
                </c:pt>
                <c:pt idx="79">
                  <c:v>72.214062519661724</c:v>
                </c:pt>
                <c:pt idx="80">
                  <c:v>65.986519511148089</c:v>
                </c:pt>
                <c:pt idx="81">
                  <c:v>67.377330202125137</c:v>
                </c:pt>
                <c:pt idx="82">
                  <c:v>68.678619464557556</c:v>
                </c:pt>
                <c:pt idx="83">
                  <c:v>70.499143571693736</c:v>
                </c:pt>
                <c:pt idx="84">
                  <c:v>69.115722807126247</c:v>
                </c:pt>
                <c:pt idx="85">
                  <c:v>69.653562269841956</c:v>
                </c:pt>
                <c:pt idx="86">
                  <c:v>70.382833552864795</c:v>
                </c:pt>
                <c:pt idx="87">
                  <c:v>72.821848633138586</c:v>
                </c:pt>
                <c:pt idx="88">
                  <c:v>71.356589671612142</c:v>
                </c:pt>
                <c:pt idx="89">
                  <c:v>64.398963947941979</c:v>
                </c:pt>
                <c:pt idx="90">
                  <c:v>66.772669339005589</c:v>
                </c:pt>
                <c:pt idx="91">
                  <c:v>70.254260858956812</c:v>
                </c:pt>
                <c:pt idx="92">
                  <c:v>68.203879241522614</c:v>
                </c:pt>
                <c:pt idx="93">
                  <c:v>68.836284672836541</c:v>
                </c:pt>
                <c:pt idx="94">
                  <c:v>72.544521345291912</c:v>
                </c:pt>
                <c:pt idx="95">
                  <c:v>67.806805057791706</c:v>
                </c:pt>
                <c:pt idx="96">
                  <c:v>66.052081340510654</c:v>
                </c:pt>
                <c:pt idx="97">
                  <c:v>67.313711158035517</c:v>
                </c:pt>
                <c:pt idx="98">
                  <c:v>69.30862822582138</c:v>
                </c:pt>
                <c:pt idx="99">
                  <c:v>67.269988272473114</c:v>
                </c:pt>
              </c:numCache>
            </c:numRef>
          </c:xVal>
          <c:yVal>
            <c:numRef>
              <c:f>strideLength!$E$2:$E$101</c:f>
              <c:numCache>
                <c:formatCode>General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41.562386096877454</c:v>
                </c:pt>
                <c:pt idx="51">
                  <c:v>63.858005266076646</c:v>
                </c:pt>
                <c:pt idx="52">
                  <c:v>66.516285111567697</c:v>
                </c:pt>
                <c:pt idx="53">
                  <c:v>56.626786708086286</c:v>
                </c:pt>
                <c:pt idx="54">
                  <c:v>46.676257606243162</c:v>
                </c:pt>
                <c:pt idx="55">
                  <c:v>50.45547400562311</c:v>
                </c:pt>
                <c:pt idx="56">
                  <c:v>53.014409773261214</c:v>
                </c:pt>
                <c:pt idx="57">
                  <c:v>34.637331138248847</c:v>
                </c:pt>
                <c:pt idx="58">
                  <c:v>42.566271387506568</c:v>
                </c:pt>
                <c:pt idx="59">
                  <c:v>56.104581305255408</c:v>
                </c:pt>
                <c:pt idx="60">
                  <c:v>56.572867166898789</c:v>
                </c:pt>
                <c:pt idx="61">
                  <c:v>45.459158813293762</c:v>
                </c:pt>
                <c:pt idx="62">
                  <c:v>55.159332758087032</c:v>
                </c:pt>
                <c:pt idx="63">
                  <c:v>53.64867650803928</c:v>
                </c:pt>
                <c:pt idx="64">
                  <c:v>40.341408490923932</c:v>
                </c:pt>
                <c:pt idx="65">
                  <c:v>55.010836846697487</c:v>
                </c:pt>
                <c:pt idx="66">
                  <c:v>51.640027133209806</c:v>
                </c:pt>
                <c:pt idx="67">
                  <c:v>59.072863158810208</c:v>
                </c:pt>
                <c:pt idx="68">
                  <c:v>47.433515036693571</c:v>
                </c:pt>
                <c:pt idx="69">
                  <c:v>46.366336406783667</c:v>
                </c:pt>
                <c:pt idx="70">
                  <c:v>44.094846945547324</c:v>
                </c:pt>
                <c:pt idx="71">
                  <c:v>46.89580448292174</c:v>
                </c:pt>
                <c:pt idx="72">
                  <c:v>47.461717239577702</c:v>
                </c:pt>
                <c:pt idx="73">
                  <c:v>37.370762985694746</c:v>
                </c:pt>
                <c:pt idx="74">
                  <c:v>55.350697634032542</c:v>
                </c:pt>
                <c:pt idx="75">
                  <c:v>57.880976650387595</c:v>
                </c:pt>
                <c:pt idx="76">
                  <c:v>44.981680972916656</c:v>
                </c:pt>
                <c:pt idx="77">
                  <c:v>63.916510695555473</c:v>
                </c:pt>
                <c:pt idx="78">
                  <c:v>45.805009538419036</c:v>
                </c:pt>
                <c:pt idx="79">
                  <c:v>57.658227732765511</c:v>
                </c:pt>
                <c:pt idx="80">
                  <c:v>32.469195881851483</c:v>
                </c:pt>
                <c:pt idx="81">
                  <c:v>47.431353406529816</c:v>
                </c:pt>
                <c:pt idx="82">
                  <c:v>43.662500710645254</c:v>
                </c:pt>
                <c:pt idx="83">
                  <c:v>50.548585719873081</c:v>
                </c:pt>
                <c:pt idx="84">
                  <c:v>40.881472595294618</c:v>
                </c:pt>
                <c:pt idx="85">
                  <c:v>42.702999545901839</c:v>
                </c:pt>
                <c:pt idx="86">
                  <c:v>48.664250281610585</c:v>
                </c:pt>
                <c:pt idx="87">
                  <c:v>45.123439466926648</c:v>
                </c:pt>
                <c:pt idx="88">
                  <c:v>52.555810843052605</c:v>
                </c:pt>
                <c:pt idx="89">
                  <c:v>29.46230771761504</c:v>
                </c:pt>
                <c:pt idx="90">
                  <c:v>35.556165372902178</c:v>
                </c:pt>
                <c:pt idx="91">
                  <c:v>45.013943808164477</c:v>
                </c:pt>
                <c:pt idx="92">
                  <c:v>49.243425750439492</c:v>
                </c:pt>
                <c:pt idx="93">
                  <c:v>48.914605438660438</c:v>
                </c:pt>
                <c:pt idx="94">
                  <c:v>48.069781784426887</c:v>
                </c:pt>
                <c:pt idx="95">
                  <c:v>61.723648006256838</c:v>
                </c:pt>
                <c:pt idx="96">
                  <c:v>43.985310882483027</c:v>
                </c:pt>
                <c:pt idx="97">
                  <c:v>36.325544093990466</c:v>
                </c:pt>
                <c:pt idx="98">
                  <c:v>49.336153623819264</c:v>
                </c:pt>
                <c:pt idx="99">
                  <c:v>40.778583039930091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AF-42C3-BC22-E7ACF62BA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905887"/>
        <c:axId val="130061988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strideLength!$C$1</c15:sqref>
                        </c15:formulaRef>
                      </c:ext>
                    </c:extLst>
                    <c:strCache>
                      <c:ptCount val="1"/>
                      <c:pt idx="0">
                        <c:v>strideLength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strideLength!$B$2:$B$101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83.3790959894027</c:v>
                      </c:pt>
                      <c:pt idx="1">
                        <c:v>77.953122372797949</c:v>
                      </c:pt>
                      <c:pt idx="2">
                        <c:v>78.303702134848962</c:v>
                      </c:pt>
                      <c:pt idx="3">
                        <c:v>76.621282009697012</c:v>
                      </c:pt>
                      <c:pt idx="4">
                        <c:v>80.117826244655816</c:v>
                      </c:pt>
                      <c:pt idx="5">
                        <c:v>81.051374696436852</c:v>
                      </c:pt>
                      <c:pt idx="6">
                        <c:v>85.210534808575687</c:v>
                      </c:pt>
                      <c:pt idx="7">
                        <c:v>78.598283631903485</c:v>
                      </c:pt>
                      <c:pt idx="8">
                        <c:v>79.252449197527255</c:v>
                      </c:pt>
                      <c:pt idx="9">
                        <c:v>79.968768608306092</c:v>
                      </c:pt>
                      <c:pt idx="10">
                        <c:v>86.108222411858961</c:v>
                      </c:pt>
                      <c:pt idx="11">
                        <c:v>80.463385613772644</c:v>
                      </c:pt>
                      <c:pt idx="12">
                        <c:v>76.273385536532771</c:v>
                      </c:pt>
                      <c:pt idx="13">
                        <c:v>83.045916074556928</c:v>
                      </c:pt>
                      <c:pt idx="14">
                        <c:v>83.404840532937413</c:v>
                      </c:pt>
                      <c:pt idx="15">
                        <c:v>85.26955081474469</c:v>
                      </c:pt>
                      <c:pt idx="16">
                        <c:v>85.128092011425309</c:v>
                      </c:pt>
                      <c:pt idx="17">
                        <c:v>78.514352523133994</c:v>
                      </c:pt>
                      <c:pt idx="18">
                        <c:v>86.638868999585469</c:v>
                      </c:pt>
                      <c:pt idx="19">
                        <c:v>79.588702906686848</c:v>
                      </c:pt>
                      <c:pt idx="20">
                        <c:v>82.273175187522057</c:v>
                      </c:pt>
                      <c:pt idx="21">
                        <c:v>80.434829062717938</c:v>
                      </c:pt>
                      <c:pt idx="22">
                        <c:v>78.334568182052578</c:v>
                      </c:pt>
                      <c:pt idx="23">
                        <c:v>85.069470070268466</c:v>
                      </c:pt>
                      <c:pt idx="24">
                        <c:v>77.118264599807802</c:v>
                      </c:pt>
                      <c:pt idx="25">
                        <c:v>86.212089248033323</c:v>
                      </c:pt>
                      <c:pt idx="26">
                        <c:v>81.946696215168402</c:v>
                      </c:pt>
                      <c:pt idx="27">
                        <c:v>78.732593940371245</c:v>
                      </c:pt>
                      <c:pt idx="28">
                        <c:v>83.693000443055581</c:v>
                      </c:pt>
                      <c:pt idx="29">
                        <c:v>84.048301179600486</c:v>
                      </c:pt>
                      <c:pt idx="30">
                        <c:v>81.021581262297261</c:v>
                      </c:pt>
                      <c:pt idx="31">
                        <c:v>81.057168478609427</c:v>
                      </c:pt>
                      <c:pt idx="32">
                        <c:v>79.977791994241585</c:v>
                      </c:pt>
                      <c:pt idx="33">
                        <c:v>84.171526416619486</c:v>
                      </c:pt>
                      <c:pt idx="34">
                        <c:v>87.400221248910512</c:v>
                      </c:pt>
                      <c:pt idx="35">
                        <c:v>75.135325963135884</c:v>
                      </c:pt>
                      <c:pt idx="36">
                        <c:v>80.295154758490227</c:v>
                      </c:pt>
                      <c:pt idx="37">
                        <c:v>84.719446567246536</c:v>
                      </c:pt>
                      <c:pt idx="38">
                        <c:v>75.548787222165146</c:v>
                      </c:pt>
                      <c:pt idx="39">
                        <c:v>73.952011971145538</c:v>
                      </c:pt>
                      <c:pt idx="40">
                        <c:v>80.234478790934276</c:v>
                      </c:pt>
                      <c:pt idx="41">
                        <c:v>80.218425530714825</c:v>
                      </c:pt>
                      <c:pt idx="42">
                        <c:v>77.07820473358187</c:v>
                      </c:pt>
                      <c:pt idx="43">
                        <c:v>77.353355285708759</c:v>
                      </c:pt>
                      <c:pt idx="44">
                        <c:v>79.12435775326594</c:v>
                      </c:pt>
                      <c:pt idx="45">
                        <c:v>78.721718078042016</c:v>
                      </c:pt>
                      <c:pt idx="46">
                        <c:v>83.501885426756644</c:v>
                      </c:pt>
                      <c:pt idx="47">
                        <c:v>80.48804553607674</c:v>
                      </c:pt>
                      <c:pt idx="48">
                        <c:v>82.241502131912057</c:v>
                      </c:pt>
                      <c:pt idx="49">
                        <c:v>81.232838282167336</c:v>
                      </c:pt>
                      <c:pt idx="50">
                        <c:v>72.435908822796335</c:v>
                      </c:pt>
                      <c:pt idx="51">
                        <c:v>72.907925980767629</c:v>
                      </c:pt>
                      <c:pt idx="52">
                        <c:v>69.527798074973433</c:v>
                      </c:pt>
                      <c:pt idx="53">
                        <c:v>72.443649427892069</c:v>
                      </c:pt>
                      <c:pt idx="54">
                        <c:v>73.315157164113785</c:v>
                      </c:pt>
                      <c:pt idx="55">
                        <c:v>72.99290175791036</c:v>
                      </c:pt>
                      <c:pt idx="56">
                        <c:v>72.303580690243166</c:v>
                      </c:pt>
                      <c:pt idx="57">
                        <c:v>65.381279810992865</c:v>
                      </c:pt>
                      <c:pt idx="58">
                        <c:v>69.719995452430638</c:v>
                      </c:pt>
                      <c:pt idx="59">
                        <c:v>68.131335436056702</c:v>
                      </c:pt>
                      <c:pt idx="60">
                        <c:v>74.282549099864525</c:v>
                      </c:pt>
                      <c:pt idx="61">
                        <c:v>71.20308260066011</c:v>
                      </c:pt>
                      <c:pt idx="62">
                        <c:v>70.834090402395759</c:v>
                      </c:pt>
                      <c:pt idx="63">
                        <c:v>68.253630861270864</c:v>
                      </c:pt>
                      <c:pt idx="64">
                        <c:v>74.675416142272852</c:v>
                      </c:pt>
                      <c:pt idx="65">
                        <c:v>68.089419315664614</c:v>
                      </c:pt>
                      <c:pt idx="66">
                        <c:v>69.593386362050339</c:v>
                      </c:pt>
                      <c:pt idx="67">
                        <c:v>69.474793240551861</c:v>
                      </c:pt>
                      <c:pt idx="68">
                        <c:v>69.16332361132946</c:v>
                      </c:pt>
                      <c:pt idx="69">
                        <c:v>72.077348579067248</c:v>
                      </c:pt>
                      <c:pt idx="70">
                        <c:v>68.187042586283766</c:v>
                      </c:pt>
                      <c:pt idx="71">
                        <c:v>70.145636072005686</c:v>
                      </c:pt>
                      <c:pt idx="72">
                        <c:v>71.097630284251693</c:v>
                      </c:pt>
                      <c:pt idx="73">
                        <c:v>67.113715805238996</c:v>
                      </c:pt>
                      <c:pt idx="74">
                        <c:v>75.393322940584795</c:v>
                      </c:pt>
                      <c:pt idx="75">
                        <c:v>71.632851079931399</c:v>
                      </c:pt>
                      <c:pt idx="76">
                        <c:v>68.627053628555515</c:v>
                      </c:pt>
                      <c:pt idx="77">
                        <c:v>68.158354893333723</c:v>
                      </c:pt>
                      <c:pt idx="78">
                        <c:v>72.464948082052075</c:v>
                      </c:pt>
                      <c:pt idx="79">
                        <c:v>72.214062519661724</c:v>
                      </c:pt>
                      <c:pt idx="80">
                        <c:v>65.986519511148089</c:v>
                      </c:pt>
                      <c:pt idx="81">
                        <c:v>67.377330202125137</c:v>
                      </c:pt>
                      <c:pt idx="82">
                        <c:v>68.678619464557556</c:v>
                      </c:pt>
                      <c:pt idx="83">
                        <c:v>70.499143571693736</c:v>
                      </c:pt>
                      <c:pt idx="84">
                        <c:v>69.115722807126247</c:v>
                      </c:pt>
                      <c:pt idx="85">
                        <c:v>69.653562269841956</c:v>
                      </c:pt>
                      <c:pt idx="86">
                        <c:v>70.382833552864795</c:v>
                      </c:pt>
                      <c:pt idx="87">
                        <c:v>72.821848633138586</c:v>
                      </c:pt>
                      <c:pt idx="88">
                        <c:v>71.356589671612142</c:v>
                      </c:pt>
                      <c:pt idx="89">
                        <c:v>64.398963947941979</c:v>
                      </c:pt>
                      <c:pt idx="90">
                        <c:v>66.772669339005589</c:v>
                      </c:pt>
                      <c:pt idx="91">
                        <c:v>70.254260858956812</c:v>
                      </c:pt>
                      <c:pt idx="92">
                        <c:v>68.203879241522614</c:v>
                      </c:pt>
                      <c:pt idx="93">
                        <c:v>68.836284672836541</c:v>
                      </c:pt>
                      <c:pt idx="94">
                        <c:v>72.544521345291912</c:v>
                      </c:pt>
                      <c:pt idx="95">
                        <c:v>67.806805057791706</c:v>
                      </c:pt>
                      <c:pt idx="96">
                        <c:v>66.052081340510654</c:v>
                      </c:pt>
                      <c:pt idx="97">
                        <c:v>67.313711158035517</c:v>
                      </c:pt>
                      <c:pt idx="98">
                        <c:v>69.30862822582138</c:v>
                      </c:pt>
                      <c:pt idx="99">
                        <c:v>67.269988272473114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strideLength!$C$2:$C$101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58.571162897511101</c:v>
                      </c:pt>
                      <c:pt idx="1">
                        <c:v>52.196401425749798</c:v>
                      </c:pt>
                      <c:pt idx="2">
                        <c:v>42.734492111026782</c:v>
                      </c:pt>
                      <c:pt idx="3">
                        <c:v>46.767154306667805</c:v>
                      </c:pt>
                      <c:pt idx="4">
                        <c:v>52.098667363839638</c:v>
                      </c:pt>
                      <c:pt idx="5">
                        <c:v>63.064999240555778</c:v>
                      </c:pt>
                      <c:pt idx="6">
                        <c:v>63.046262518515221</c:v>
                      </c:pt>
                      <c:pt idx="7">
                        <c:v>48.568694190340182</c:v>
                      </c:pt>
                      <c:pt idx="8">
                        <c:v>57.978263369637432</c:v>
                      </c:pt>
                      <c:pt idx="9">
                        <c:v>56.517773323935842</c:v>
                      </c:pt>
                      <c:pt idx="10">
                        <c:v>67.721322746525118</c:v>
                      </c:pt>
                      <c:pt idx="11">
                        <c:v>60.8820403175975</c:v>
                      </c:pt>
                      <c:pt idx="12">
                        <c:v>49.206879392091366</c:v>
                      </c:pt>
                      <c:pt idx="13">
                        <c:v>58.15669974997553</c:v>
                      </c:pt>
                      <c:pt idx="14">
                        <c:v>66.7113259243485</c:v>
                      </c:pt>
                      <c:pt idx="15">
                        <c:v>65.774543948624057</c:v>
                      </c:pt>
                      <c:pt idx="16">
                        <c:v>67.698842288496678</c:v>
                      </c:pt>
                      <c:pt idx="17">
                        <c:v>55.519323446492933</c:v>
                      </c:pt>
                      <c:pt idx="18">
                        <c:v>62.854502046480491</c:v>
                      </c:pt>
                      <c:pt idx="19">
                        <c:v>51.670907187759155</c:v>
                      </c:pt>
                      <c:pt idx="20">
                        <c:v>56.137734505387641</c:v>
                      </c:pt>
                      <c:pt idx="21">
                        <c:v>62.45636700048243</c:v>
                      </c:pt>
                      <c:pt idx="22">
                        <c:v>47.176565665882379</c:v>
                      </c:pt>
                      <c:pt idx="23">
                        <c:v>63.315423604468094</c:v>
                      </c:pt>
                      <c:pt idx="24">
                        <c:v>53.707679986178562</c:v>
                      </c:pt>
                      <c:pt idx="25">
                        <c:v>71.414468682792801</c:v>
                      </c:pt>
                      <c:pt idx="26">
                        <c:v>61.844775855821069</c:v>
                      </c:pt>
                      <c:pt idx="27">
                        <c:v>53.890338218184922</c:v>
                      </c:pt>
                      <c:pt idx="28">
                        <c:v>61.740276005981002</c:v>
                      </c:pt>
                      <c:pt idx="29">
                        <c:v>67.352506114889991</c:v>
                      </c:pt>
                      <c:pt idx="30">
                        <c:v>64.839602267216549</c:v>
                      </c:pt>
                      <c:pt idx="31">
                        <c:v>60.54083712176697</c:v>
                      </c:pt>
                      <c:pt idx="32">
                        <c:v>57.625179450201983</c:v>
                      </c:pt>
                      <c:pt idx="33">
                        <c:v>64.884779688487185</c:v>
                      </c:pt>
                      <c:pt idx="34">
                        <c:v>74.178987673054223</c:v>
                      </c:pt>
                      <c:pt idx="35">
                        <c:v>55.082560261940387</c:v>
                      </c:pt>
                      <c:pt idx="36">
                        <c:v>57.607570359483077</c:v>
                      </c:pt>
                      <c:pt idx="37">
                        <c:v>65.017966479150061</c:v>
                      </c:pt>
                      <c:pt idx="38">
                        <c:v>51.419156729412578</c:v>
                      </c:pt>
                      <c:pt idx="39">
                        <c:v>47.898646637964418</c:v>
                      </c:pt>
                      <c:pt idx="40">
                        <c:v>52.88923615187349</c:v>
                      </c:pt>
                      <c:pt idx="41">
                        <c:v>59.20784158381656</c:v>
                      </c:pt>
                      <c:pt idx="42">
                        <c:v>62.656814744219162</c:v>
                      </c:pt>
                      <c:pt idx="43">
                        <c:v>44.011367693361251</c:v>
                      </c:pt>
                      <c:pt idx="44">
                        <c:v>55.09206844924455</c:v>
                      </c:pt>
                      <c:pt idx="45">
                        <c:v>57.481898103947685</c:v>
                      </c:pt>
                      <c:pt idx="46">
                        <c:v>61.108333371226479</c:v>
                      </c:pt>
                      <c:pt idx="47">
                        <c:v>52.120714811440564</c:v>
                      </c:pt>
                      <c:pt idx="48">
                        <c:v>60.376960717054033</c:v>
                      </c:pt>
                      <c:pt idx="49">
                        <c:v>55.022245517807903</c:v>
                      </c:pt>
                      <c:pt idx="50">
                        <c:v>41.562386096877454</c:v>
                      </c:pt>
                      <c:pt idx="51">
                        <c:v>63.858005266076646</c:v>
                      </c:pt>
                      <c:pt idx="52">
                        <c:v>66.516285111567697</c:v>
                      </c:pt>
                      <c:pt idx="53">
                        <c:v>56.626786708086286</c:v>
                      </c:pt>
                      <c:pt idx="54">
                        <c:v>46.676257606243162</c:v>
                      </c:pt>
                      <c:pt idx="55">
                        <c:v>50.45547400562311</c:v>
                      </c:pt>
                      <c:pt idx="56">
                        <c:v>53.014409773261214</c:v>
                      </c:pt>
                      <c:pt idx="57">
                        <c:v>34.637331138248847</c:v>
                      </c:pt>
                      <c:pt idx="58">
                        <c:v>42.566271387506568</c:v>
                      </c:pt>
                      <c:pt idx="59">
                        <c:v>56.104581305255408</c:v>
                      </c:pt>
                      <c:pt idx="60">
                        <c:v>56.572867166898789</c:v>
                      </c:pt>
                      <c:pt idx="61">
                        <c:v>45.459158813293762</c:v>
                      </c:pt>
                      <c:pt idx="62">
                        <c:v>55.159332758087032</c:v>
                      </c:pt>
                      <c:pt idx="63">
                        <c:v>53.64867650803928</c:v>
                      </c:pt>
                      <c:pt idx="64">
                        <c:v>40.341408490923932</c:v>
                      </c:pt>
                      <c:pt idx="65">
                        <c:v>55.010836846697487</c:v>
                      </c:pt>
                      <c:pt idx="66">
                        <c:v>51.640027133209806</c:v>
                      </c:pt>
                      <c:pt idx="67">
                        <c:v>59.072863158810208</c:v>
                      </c:pt>
                      <c:pt idx="68">
                        <c:v>47.433515036693571</c:v>
                      </c:pt>
                      <c:pt idx="69">
                        <c:v>46.366336406783667</c:v>
                      </c:pt>
                      <c:pt idx="70">
                        <c:v>44.094846945547324</c:v>
                      </c:pt>
                      <c:pt idx="71">
                        <c:v>46.89580448292174</c:v>
                      </c:pt>
                      <c:pt idx="72">
                        <c:v>47.461717239577702</c:v>
                      </c:pt>
                      <c:pt idx="73">
                        <c:v>37.370762985694746</c:v>
                      </c:pt>
                      <c:pt idx="74">
                        <c:v>55.350697634032542</c:v>
                      </c:pt>
                      <c:pt idx="75">
                        <c:v>57.880976650387595</c:v>
                      </c:pt>
                      <c:pt idx="76">
                        <c:v>44.981680972916656</c:v>
                      </c:pt>
                      <c:pt idx="77">
                        <c:v>63.916510695555473</c:v>
                      </c:pt>
                      <c:pt idx="78">
                        <c:v>45.805009538419036</c:v>
                      </c:pt>
                      <c:pt idx="79">
                        <c:v>57.658227732765511</c:v>
                      </c:pt>
                      <c:pt idx="80">
                        <c:v>32.469195881851483</c:v>
                      </c:pt>
                      <c:pt idx="81">
                        <c:v>47.431353406529816</c:v>
                      </c:pt>
                      <c:pt idx="82">
                        <c:v>43.662500710645254</c:v>
                      </c:pt>
                      <c:pt idx="83">
                        <c:v>50.548585719873081</c:v>
                      </c:pt>
                      <c:pt idx="84">
                        <c:v>40.881472595294618</c:v>
                      </c:pt>
                      <c:pt idx="85">
                        <c:v>42.702999545901839</c:v>
                      </c:pt>
                      <c:pt idx="86">
                        <c:v>48.664250281610585</c:v>
                      </c:pt>
                      <c:pt idx="87">
                        <c:v>45.123439466926648</c:v>
                      </c:pt>
                      <c:pt idx="88">
                        <c:v>52.555810843052605</c:v>
                      </c:pt>
                      <c:pt idx="89">
                        <c:v>29.46230771761504</c:v>
                      </c:pt>
                      <c:pt idx="90">
                        <c:v>35.556165372902178</c:v>
                      </c:pt>
                      <c:pt idx="91">
                        <c:v>45.013943808164477</c:v>
                      </c:pt>
                      <c:pt idx="92">
                        <c:v>49.243425750439492</c:v>
                      </c:pt>
                      <c:pt idx="93">
                        <c:v>48.914605438660438</c:v>
                      </c:pt>
                      <c:pt idx="94">
                        <c:v>48.069781784426887</c:v>
                      </c:pt>
                      <c:pt idx="95">
                        <c:v>61.723648006256838</c:v>
                      </c:pt>
                      <c:pt idx="96">
                        <c:v>43.985310882483027</c:v>
                      </c:pt>
                      <c:pt idx="97">
                        <c:v>36.325544093990466</c:v>
                      </c:pt>
                      <c:pt idx="98">
                        <c:v>49.336153623819264</c:v>
                      </c:pt>
                      <c:pt idx="99">
                        <c:v>40.778583039930091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30AF-42C3-BC22-E7ACF62BA7B5}"/>
                  </c:ext>
                </c:extLst>
              </c15:ser>
            </c15:filteredScatterSeries>
          </c:ext>
        </c:extLst>
      </c:scatterChart>
      <c:valAx>
        <c:axId val="1292905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619887"/>
        <c:crosses val="autoZero"/>
        <c:crossBetween val="midCat"/>
      </c:valAx>
      <c:valAx>
        <c:axId val="130061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905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legLength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strideLength</c:v>
          </c:tx>
          <c:spPr>
            <a:ln w="19050">
              <a:noFill/>
            </a:ln>
          </c:spPr>
          <c:xVal>
            <c:numRef>
              <c:f>strideLength!$B$2:$B$101</c:f>
              <c:numCache>
                <c:formatCode>General</c:formatCode>
                <c:ptCount val="100"/>
                <c:pt idx="0">
                  <c:v>83.3790959894027</c:v>
                </c:pt>
                <c:pt idx="1">
                  <c:v>77.953122372797949</c:v>
                </c:pt>
                <c:pt idx="2">
                  <c:v>78.303702134848962</c:v>
                </c:pt>
                <c:pt idx="3">
                  <c:v>76.621282009697012</c:v>
                </c:pt>
                <c:pt idx="4">
                  <c:v>80.117826244655816</c:v>
                </c:pt>
                <c:pt idx="5">
                  <c:v>81.051374696436852</c:v>
                </c:pt>
                <c:pt idx="6">
                  <c:v>85.210534808575687</c:v>
                </c:pt>
                <c:pt idx="7">
                  <c:v>78.598283631903485</c:v>
                </c:pt>
                <c:pt idx="8">
                  <c:v>79.252449197527255</c:v>
                </c:pt>
                <c:pt idx="9">
                  <c:v>79.968768608306092</c:v>
                </c:pt>
                <c:pt idx="10">
                  <c:v>86.108222411858961</c:v>
                </c:pt>
                <c:pt idx="11">
                  <c:v>80.463385613772644</c:v>
                </c:pt>
                <c:pt idx="12">
                  <c:v>76.273385536532771</c:v>
                </c:pt>
                <c:pt idx="13">
                  <c:v>83.045916074556928</c:v>
                </c:pt>
                <c:pt idx="14">
                  <c:v>83.404840532937413</c:v>
                </c:pt>
                <c:pt idx="15">
                  <c:v>85.26955081474469</c:v>
                </c:pt>
                <c:pt idx="16">
                  <c:v>85.128092011425309</c:v>
                </c:pt>
                <c:pt idx="17">
                  <c:v>78.514352523133994</c:v>
                </c:pt>
                <c:pt idx="18">
                  <c:v>86.638868999585469</c:v>
                </c:pt>
                <c:pt idx="19">
                  <c:v>79.588702906686848</c:v>
                </c:pt>
                <c:pt idx="20">
                  <c:v>82.273175187522057</c:v>
                </c:pt>
                <c:pt idx="21">
                  <c:v>80.434829062717938</c:v>
                </c:pt>
                <c:pt idx="22">
                  <c:v>78.334568182052578</c:v>
                </c:pt>
                <c:pt idx="23">
                  <c:v>85.069470070268466</c:v>
                </c:pt>
                <c:pt idx="24">
                  <c:v>77.118264599807802</c:v>
                </c:pt>
                <c:pt idx="25">
                  <c:v>86.212089248033323</c:v>
                </c:pt>
                <c:pt idx="26">
                  <c:v>81.946696215168402</c:v>
                </c:pt>
                <c:pt idx="27">
                  <c:v>78.732593940371245</c:v>
                </c:pt>
                <c:pt idx="28">
                  <c:v>83.693000443055581</c:v>
                </c:pt>
                <c:pt idx="29">
                  <c:v>84.048301179600486</c:v>
                </c:pt>
                <c:pt idx="30">
                  <c:v>81.021581262297261</c:v>
                </c:pt>
                <c:pt idx="31">
                  <c:v>81.057168478609427</c:v>
                </c:pt>
                <c:pt idx="32">
                  <c:v>79.977791994241585</c:v>
                </c:pt>
                <c:pt idx="33">
                  <c:v>84.171526416619486</c:v>
                </c:pt>
                <c:pt idx="34">
                  <c:v>87.400221248910512</c:v>
                </c:pt>
                <c:pt idx="35">
                  <c:v>75.135325963135884</c:v>
                </c:pt>
                <c:pt idx="36">
                  <c:v>80.295154758490227</c:v>
                </c:pt>
                <c:pt idx="37">
                  <c:v>84.719446567246536</c:v>
                </c:pt>
                <c:pt idx="38">
                  <c:v>75.548787222165146</c:v>
                </c:pt>
                <c:pt idx="39">
                  <c:v>73.952011971145538</c:v>
                </c:pt>
                <c:pt idx="40">
                  <c:v>80.234478790934276</c:v>
                </c:pt>
                <c:pt idx="41">
                  <c:v>80.218425530714825</c:v>
                </c:pt>
                <c:pt idx="42">
                  <c:v>77.07820473358187</c:v>
                </c:pt>
                <c:pt idx="43">
                  <c:v>77.353355285708759</c:v>
                </c:pt>
                <c:pt idx="44">
                  <c:v>79.12435775326594</c:v>
                </c:pt>
                <c:pt idx="45">
                  <c:v>78.721718078042016</c:v>
                </c:pt>
                <c:pt idx="46">
                  <c:v>83.501885426756644</c:v>
                </c:pt>
                <c:pt idx="47">
                  <c:v>80.48804553607674</c:v>
                </c:pt>
                <c:pt idx="48">
                  <c:v>82.241502131912057</c:v>
                </c:pt>
                <c:pt idx="49">
                  <c:v>81.232838282167336</c:v>
                </c:pt>
                <c:pt idx="50">
                  <c:v>72.435908822796335</c:v>
                </c:pt>
                <c:pt idx="51">
                  <c:v>72.907925980767629</c:v>
                </c:pt>
                <c:pt idx="52">
                  <c:v>69.527798074973433</c:v>
                </c:pt>
                <c:pt idx="53">
                  <c:v>72.443649427892069</c:v>
                </c:pt>
                <c:pt idx="54">
                  <c:v>73.315157164113785</c:v>
                </c:pt>
                <c:pt idx="55">
                  <c:v>72.99290175791036</c:v>
                </c:pt>
                <c:pt idx="56">
                  <c:v>72.303580690243166</c:v>
                </c:pt>
                <c:pt idx="57">
                  <c:v>65.381279810992865</c:v>
                </c:pt>
                <c:pt idx="58">
                  <c:v>69.719995452430638</c:v>
                </c:pt>
                <c:pt idx="59">
                  <c:v>68.131335436056702</c:v>
                </c:pt>
                <c:pt idx="60">
                  <c:v>74.282549099864525</c:v>
                </c:pt>
                <c:pt idx="61">
                  <c:v>71.20308260066011</c:v>
                </c:pt>
                <c:pt idx="62">
                  <c:v>70.834090402395759</c:v>
                </c:pt>
                <c:pt idx="63">
                  <c:v>68.253630861270864</c:v>
                </c:pt>
                <c:pt idx="64">
                  <c:v>74.675416142272852</c:v>
                </c:pt>
                <c:pt idx="65">
                  <c:v>68.089419315664614</c:v>
                </c:pt>
                <c:pt idx="66">
                  <c:v>69.593386362050339</c:v>
                </c:pt>
                <c:pt idx="67">
                  <c:v>69.474793240551861</c:v>
                </c:pt>
                <c:pt idx="68">
                  <c:v>69.16332361132946</c:v>
                </c:pt>
                <c:pt idx="69">
                  <c:v>72.077348579067248</c:v>
                </c:pt>
                <c:pt idx="70">
                  <c:v>68.187042586283766</c:v>
                </c:pt>
                <c:pt idx="71">
                  <c:v>70.145636072005686</c:v>
                </c:pt>
                <c:pt idx="72">
                  <c:v>71.097630284251693</c:v>
                </c:pt>
                <c:pt idx="73">
                  <c:v>67.113715805238996</c:v>
                </c:pt>
                <c:pt idx="74">
                  <c:v>75.393322940584795</c:v>
                </c:pt>
                <c:pt idx="75">
                  <c:v>71.632851079931399</c:v>
                </c:pt>
                <c:pt idx="76">
                  <c:v>68.627053628555515</c:v>
                </c:pt>
                <c:pt idx="77">
                  <c:v>68.158354893333723</c:v>
                </c:pt>
                <c:pt idx="78">
                  <c:v>72.464948082052075</c:v>
                </c:pt>
                <c:pt idx="79">
                  <c:v>72.214062519661724</c:v>
                </c:pt>
                <c:pt idx="80">
                  <c:v>65.986519511148089</c:v>
                </c:pt>
                <c:pt idx="81">
                  <c:v>67.377330202125137</c:v>
                </c:pt>
                <c:pt idx="82">
                  <c:v>68.678619464557556</c:v>
                </c:pt>
                <c:pt idx="83">
                  <c:v>70.499143571693736</c:v>
                </c:pt>
                <c:pt idx="84">
                  <c:v>69.115722807126247</c:v>
                </c:pt>
                <c:pt idx="85">
                  <c:v>69.653562269841956</c:v>
                </c:pt>
                <c:pt idx="86">
                  <c:v>70.382833552864795</c:v>
                </c:pt>
                <c:pt idx="87">
                  <c:v>72.821848633138586</c:v>
                </c:pt>
                <c:pt idx="88">
                  <c:v>71.356589671612142</c:v>
                </c:pt>
                <c:pt idx="89">
                  <c:v>64.398963947941979</c:v>
                </c:pt>
                <c:pt idx="90">
                  <c:v>66.772669339005589</c:v>
                </c:pt>
                <c:pt idx="91">
                  <c:v>70.254260858956812</c:v>
                </c:pt>
                <c:pt idx="92">
                  <c:v>68.203879241522614</c:v>
                </c:pt>
                <c:pt idx="93">
                  <c:v>68.836284672836541</c:v>
                </c:pt>
                <c:pt idx="94">
                  <c:v>72.544521345291912</c:v>
                </c:pt>
                <c:pt idx="95">
                  <c:v>67.806805057791706</c:v>
                </c:pt>
                <c:pt idx="96">
                  <c:v>66.052081340510654</c:v>
                </c:pt>
                <c:pt idx="97">
                  <c:v>67.313711158035517</c:v>
                </c:pt>
                <c:pt idx="98">
                  <c:v>69.30862822582138</c:v>
                </c:pt>
                <c:pt idx="99">
                  <c:v>67.269988272473114</c:v>
                </c:pt>
              </c:numCache>
            </c:numRef>
          </c:xVal>
          <c:yVal>
            <c:numRef>
              <c:f>strideLength!$C$2:$C$101</c:f>
              <c:numCache>
                <c:formatCode>General</c:formatCode>
                <c:ptCount val="100"/>
                <c:pt idx="0">
                  <c:v>58.571162897511101</c:v>
                </c:pt>
                <c:pt idx="1">
                  <c:v>52.196401425749798</c:v>
                </c:pt>
                <c:pt idx="2">
                  <c:v>42.734492111026782</c:v>
                </c:pt>
                <c:pt idx="3">
                  <c:v>46.767154306667805</c:v>
                </c:pt>
                <c:pt idx="4">
                  <c:v>52.098667363839638</c:v>
                </c:pt>
                <c:pt idx="5">
                  <c:v>63.064999240555778</c:v>
                </c:pt>
                <c:pt idx="6">
                  <c:v>63.046262518515221</c:v>
                </c:pt>
                <c:pt idx="7">
                  <c:v>48.568694190340182</c:v>
                </c:pt>
                <c:pt idx="8">
                  <c:v>57.978263369637432</c:v>
                </c:pt>
                <c:pt idx="9">
                  <c:v>56.517773323935842</c:v>
                </c:pt>
                <c:pt idx="10">
                  <c:v>67.721322746525118</c:v>
                </c:pt>
                <c:pt idx="11">
                  <c:v>60.8820403175975</c:v>
                </c:pt>
                <c:pt idx="12">
                  <c:v>49.206879392091366</c:v>
                </c:pt>
                <c:pt idx="13">
                  <c:v>58.15669974997553</c:v>
                </c:pt>
                <c:pt idx="14">
                  <c:v>66.7113259243485</c:v>
                </c:pt>
                <c:pt idx="15">
                  <c:v>65.774543948624057</c:v>
                </c:pt>
                <c:pt idx="16">
                  <c:v>67.698842288496678</c:v>
                </c:pt>
                <c:pt idx="17">
                  <c:v>55.519323446492933</c:v>
                </c:pt>
                <c:pt idx="18">
                  <c:v>62.854502046480491</c:v>
                </c:pt>
                <c:pt idx="19">
                  <c:v>51.670907187759155</c:v>
                </c:pt>
                <c:pt idx="20">
                  <c:v>56.137734505387641</c:v>
                </c:pt>
                <c:pt idx="21">
                  <c:v>62.45636700048243</c:v>
                </c:pt>
                <c:pt idx="22">
                  <c:v>47.176565665882379</c:v>
                </c:pt>
                <c:pt idx="23">
                  <c:v>63.315423604468094</c:v>
                </c:pt>
                <c:pt idx="24">
                  <c:v>53.707679986178562</c:v>
                </c:pt>
                <c:pt idx="25">
                  <c:v>71.414468682792801</c:v>
                </c:pt>
                <c:pt idx="26">
                  <c:v>61.844775855821069</c:v>
                </c:pt>
                <c:pt idx="27">
                  <c:v>53.890338218184922</c:v>
                </c:pt>
                <c:pt idx="28">
                  <c:v>61.740276005981002</c:v>
                </c:pt>
                <c:pt idx="29">
                  <c:v>67.352506114889991</c:v>
                </c:pt>
                <c:pt idx="30">
                  <c:v>64.839602267216549</c:v>
                </c:pt>
                <c:pt idx="31">
                  <c:v>60.54083712176697</c:v>
                </c:pt>
                <c:pt idx="32">
                  <c:v>57.625179450201983</c:v>
                </c:pt>
                <c:pt idx="33">
                  <c:v>64.884779688487185</c:v>
                </c:pt>
                <c:pt idx="34">
                  <c:v>74.178987673054223</c:v>
                </c:pt>
                <c:pt idx="35">
                  <c:v>55.082560261940387</c:v>
                </c:pt>
                <c:pt idx="36">
                  <c:v>57.607570359483077</c:v>
                </c:pt>
                <c:pt idx="37">
                  <c:v>65.017966479150061</c:v>
                </c:pt>
                <c:pt idx="38">
                  <c:v>51.419156729412578</c:v>
                </c:pt>
                <c:pt idx="39">
                  <c:v>47.898646637964418</c:v>
                </c:pt>
                <c:pt idx="40">
                  <c:v>52.88923615187349</c:v>
                </c:pt>
                <c:pt idx="41">
                  <c:v>59.20784158381656</c:v>
                </c:pt>
                <c:pt idx="42">
                  <c:v>62.656814744219162</c:v>
                </c:pt>
                <c:pt idx="43">
                  <c:v>44.011367693361251</c:v>
                </c:pt>
                <c:pt idx="44">
                  <c:v>55.09206844924455</c:v>
                </c:pt>
                <c:pt idx="45">
                  <c:v>57.481898103947685</c:v>
                </c:pt>
                <c:pt idx="46">
                  <c:v>61.108333371226479</c:v>
                </c:pt>
                <c:pt idx="47">
                  <c:v>52.120714811440564</c:v>
                </c:pt>
                <c:pt idx="48">
                  <c:v>60.376960717054033</c:v>
                </c:pt>
                <c:pt idx="49">
                  <c:v>55.022245517807903</c:v>
                </c:pt>
                <c:pt idx="50">
                  <c:v>41.562386096877454</c:v>
                </c:pt>
                <c:pt idx="51">
                  <c:v>63.858005266076646</c:v>
                </c:pt>
                <c:pt idx="52">
                  <c:v>66.516285111567697</c:v>
                </c:pt>
                <c:pt idx="53">
                  <c:v>56.626786708086286</c:v>
                </c:pt>
                <c:pt idx="54">
                  <c:v>46.676257606243162</c:v>
                </c:pt>
                <c:pt idx="55">
                  <c:v>50.45547400562311</c:v>
                </c:pt>
                <c:pt idx="56">
                  <c:v>53.014409773261214</c:v>
                </c:pt>
                <c:pt idx="57">
                  <c:v>34.637331138248847</c:v>
                </c:pt>
                <c:pt idx="58">
                  <c:v>42.566271387506568</c:v>
                </c:pt>
                <c:pt idx="59">
                  <c:v>56.104581305255408</c:v>
                </c:pt>
                <c:pt idx="60">
                  <c:v>56.572867166898789</c:v>
                </c:pt>
                <c:pt idx="61">
                  <c:v>45.459158813293762</c:v>
                </c:pt>
                <c:pt idx="62">
                  <c:v>55.159332758087032</c:v>
                </c:pt>
                <c:pt idx="63">
                  <c:v>53.64867650803928</c:v>
                </c:pt>
                <c:pt idx="64">
                  <c:v>40.341408490923932</c:v>
                </c:pt>
                <c:pt idx="65">
                  <c:v>55.010836846697487</c:v>
                </c:pt>
                <c:pt idx="66">
                  <c:v>51.640027133209806</c:v>
                </c:pt>
                <c:pt idx="67">
                  <c:v>59.072863158810208</c:v>
                </c:pt>
                <c:pt idx="68">
                  <c:v>47.433515036693571</c:v>
                </c:pt>
                <c:pt idx="69">
                  <c:v>46.366336406783667</c:v>
                </c:pt>
                <c:pt idx="70">
                  <c:v>44.094846945547324</c:v>
                </c:pt>
                <c:pt idx="71">
                  <c:v>46.89580448292174</c:v>
                </c:pt>
                <c:pt idx="72">
                  <c:v>47.461717239577702</c:v>
                </c:pt>
                <c:pt idx="73">
                  <c:v>37.370762985694746</c:v>
                </c:pt>
                <c:pt idx="74">
                  <c:v>55.350697634032542</c:v>
                </c:pt>
                <c:pt idx="75">
                  <c:v>57.880976650387595</c:v>
                </c:pt>
                <c:pt idx="76">
                  <c:v>44.981680972916656</c:v>
                </c:pt>
                <c:pt idx="77">
                  <c:v>63.916510695555473</c:v>
                </c:pt>
                <c:pt idx="78">
                  <c:v>45.805009538419036</c:v>
                </c:pt>
                <c:pt idx="79">
                  <c:v>57.658227732765511</c:v>
                </c:pt>
                <c:pt idx="80">
                  <c:v>32.469195881851483</c:v>
                </c:pt>
                <c:pt idx="81">
                  <c:v>47.431353406529816</c:v>
                </c:pt>
                <c:pt idx="82">
                  <c:v>43.662500710645254</c:v>
                </c:pt>
                <c:pt idx="83">
                  <c:v>50.548585719873081</c:v>
                </c:pt>
                <c:pt idx="84">
                  <c:v>40.881472595294618</c:v>
                </c:pt>
                <c:pt idx="85">
                  <c:v>42.702999545901839</c:v>
                </c:pt>
                <c:pt idx="86">
                  <c:v>48.664250281610585</c:v>
                </c:pt>
                <c:pt idx="87">
                  <c:v>45.123439466926648</c:v>
                </c:pt>
                <c:pt idx="88">
                  <c:v>52.555810843052605</c:v>
                </c:pt>
                <c:pt idx="89">
                  <c:v>29.46230771761504</c:v>
                </c:pt>
                <c:pt idx="90">
                  <c:v>35.556165372902178</c:v>
                </c:pt>
                <c:pt idx="91">
                  <c:v>45.013943808164477</c:v>
                </c:pt>
                <c:pt idx="92">
                  <c:v>49.243425750439492</c:v>
                </c:pt>
                <c:pt idx="93">
                  <c:v>48.914605438660438</c:v>
                </c:pt>
                <c:pt idx="94">
                  <c:v>48.069781784426887</c:v>
                </c:pt>
                <c:pt idx="95">
                  <c:v>61.723648006256838</c:v>
                </c:pt>
                <c:pt idx="96">
                  <c:v>43.985310882483027</c:v>
                </c:pt>
                <c:pt idx="97">
                  <c:v>36.325544093990466</c:v>
                </c:pt>
                <c:pt idx="98">
                  <c:v>49.336153623819264</c:v>
                </c:pt>
                <c:pt idx="99">
                  <c:v>40.778583039930091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89-4CE2-B7DC-55CEAD170F9C}"/>
            </c:ext>
          </c:extLst>
        </c:ser>
        <c:ser>
          <c:idx val="1"/>
          <c:order val="1"/>
          <c:tx>
            <c:v>Predicted strideLength</c:v>
          </c:tx>
          <c:spPr>
            <a:ln w="19050">
              <a:noFill/>
            </a:ln>
          </c:spPr>
          <c:xVal>
            <c:numRef>
              <c:f>strideLength!$B$2:$B$101</c:f>
              <c:numCache>
                <c:formatCode>General</c:formatCode>
                <c:ptCount val="100"/>
                <c:pt idx="0">
                  <c:v>83.3790959894027</c:v>
                </c:pt>
                <c:pt idx="1">
                  <c:v>77.953122372797949</c:v>
                </c:pt>
                <c:pt idx="2">
                  <c:v>78.303702134848962</c:v>
                </c:pt>
                <c:pt idx="3">
                  <c:v>76.621282009697012</c:v>
                </c:pt>
                <c:pt idx="4">
                  <c:v>80.117826244655816</c:v>
                </c:pt>
                <c:pt idx="5">
                  <c:v>81.051374696436852</c:v>
                </c:pt>
                <c:pt idx="6">
                  <c:v>85.210534808575687</c:v>
                </c:pt>
                <c:pt idx="7">
                  <c:v>78.598283631903485</c:v>
                </c:pt>
                <c:pt idx="8">
                  <c:v>79.252449197527255</c:v>
                </c:pt>
                <c:pt idx="9">
                  <c:v>79.968768608306092</c:v>
                </c:pt>
                <c:pt idx="10">
                  <c:v>86.108222411858961</c:v>
                </c:pt>
                <c:pt idx="11">
                  <c:v>80.463385613772644</c:v>
                </c:pt>
                <c:pt idx="12">
                  <c:v>76.273385536532771</c:v>
                </c:pt>
                <c:pt idx="13">
                  <c:v>83.045916074556928</c:v>
                </c:pt>
                <c:pt idx="14">
                  <c:v>83.404840532937413</c:v>
                </c:pt>
                <c:pt idx="15">
                  <c:v>85.26955081474469</c:v>
                </c:pt>
                <c:pt idx="16">
                  <c:v>85.128092011425309</c:v>
                </c:pt>
                <c:pt idx="17">
                  <c:v>78.514352523133994</c:v>
                </c:pt>
                <c:pt idx="18">
                  <c:v>86.638868999585469</c:v>
                </c:pt>
                <c:pt idx="19">
                  <c:v>79.588702906686848</c:v>
                </c:pt>
                <c:pt idx="20">
                  <c:v>82.273175187522057</c:v>
                </c:pt>
                <c:pt idx="21">
                  <c:v>80.434829062717938</c:v>
                </c:pt>
                <c:pt idx="22">
                  <c:v>78.334568182052578</c:v>
                </c:pt>
                <c:pt idx="23">
                  <c:v>85.069470070268466</c:v>
                </c:pt>
                <c:pt idx="24">
                  <c:v>77.118264599807802</c:v>
                </c:pt>
                <c:pt idx="25">
                  <c:v>86.212089248033323</c:v>
                </c:pt>
                <c:pt idx="26">
                  <c:v>81.946696215168402</c:v>
                </c:pt>
                <c:pt idx="27">
                  <c:v>78.732593940371245</c:v>
                </c:pt>
                <c:pt idx="28">
                  <c:v>83.693000443055581</c:v>
                </c:pt>
                <c:pt idx="29">
                  <c:v>84.048301179600486</c:v>
                </c:pt>
                <c:pt idx="30">
                  <c:v>81.021581262297261</c:v>
                </c:pt>
                <c:pt idx="31">
                  <c:v>81.057168478609427</c:v>
                </c:pt>
                <c:pt idx="32">
                  <c:v>79.977791994241585</c:v>
                </c:pt>
                <c:pt idx="33">
                  <c:v>84.171526416619486</c:v>
                </c:pt>
                <c:pt idx="34">
                  <c:v>87.400221248910512</c:v>
                </c:pt>
                <c:pt idx="35">
                  <c:v>75.135325963135884</c:v>
                </c:pt>
                <c:pt idx="36">
                  <c:v>80.295154758490227</c:v>
                </c:pt>
                <c:pt idx="37">
                  <c:v>84.719446567246536</c:v>
                </c:pt>
                <c:pt idx="38">
                  <c:v>75.548787222165146</c:v>
                </c:pt>
                <c:pt idx="39">
                  <c:v>73.952011971145538</c:v>
                </c:pt>
                <c:pt idx="40">
                  <c:v>80.234478790934276</c:v>
                </c:pt>
                <c:pt idx="41">
                  <c:v>80.218425530714825</c:v>
                </c:pt>
                <c:pt idx="42">
                  <c:v>77.07820473358187</c:v>
                </c:pt>
                <c:pt idx="43">
                  <c:v>77.353355285708759</c:v>
                </c:pt>
                <c:pt idx="44">
                  <c:v>79.12435775326594</c:v>
                </c:pt>
                <c:pt idx="45">
                  <c:v>78.721718078042016</c:v>
                </c:pt>
                <c:pt idx="46">
                  <c:v>83.501885426756644</c:v>
                </c:pt>
                <c:pt idx="47">
                  <c:v>80.48804553607674</c:v>
                </c:pt>
                <c:pt idx="48">
                  <c:v>82.241502131912057</c:v>
                </c:pt>
                <c:pt idx="49">
                  <c:v>81.232838282167336</c:v>
                </c:pt>
                <c:pt idx="50">
                  <c:v>72.435908822796335</c:v>
                </c:pt>
                <c:pt idx="51">
                  <c:v>72.907925980767629</c:v>
                </c:pt>
                <c:pt idx="52">
                  <c:v>69.527798074973433</c:v>
                </c:pt>
                <c:pt idx="53">
                  <c:v>72.443649427892069</c:v>
                </c:pt>
                <c:pt idx="54">
                  <c:v>73.315157164113785</c:v>
                </c:pt>
                <c:pt idx="55">
                  <c:v>72.99290175791036</c:v>
                </c:pt>
                <c:pt idx="56">
                  <c:v>72.303580690243166</c:v>
                </c:pt>
                <c:pt idx="57">
                  <c:v>65.381279810992865</c:v>
                </c:pt>
                <c:pt idx="58">
                  <c:v>69.719995452430638</c:v>
                </c:pt>
                <c:pt idx="59">
                  <c:v>68.131335436056702</c:v>
                </c:pt>
                <c:pt idx="60">
                  <c:v>74.282549099864525</c:v>
                </c:pt>
                <c:pt idx="61">
                  <c:v>71.20308260066011</c:v>
                </c:pt>
                <c:pt idx="62">
                  <c:v>70.834090402395759</c:v>
                </c:pt>
                <c:pt idx="63">
                  <c:v>68.253630861270864</c:v>
                </c:pt>
                <c:pt idx="64">
                  <c:v>74.675416142272852</c:v>
                </c:pt>
                <c:pt idx="65">
                  <c:v>68.089419315664614</c:v>
                </c:pt>
                <c:pt idx="66">
                  <c:v>69.593386362050339</c:v>
                </c:pt>
                <c:pt idx="67">
                  <c:v>69.474793240551861</c:v>
                </c:pt>
                <c:pt idx="68">
                  <c:v>69.16332361132946</c:v>
                </c:pt>
                <c:pt idx="69">
                  <c:v>72.077348579067248</c:v>
                </c:pt>
                <c:pt idx="70">
                  <c:v>68.187042586283766</c:v>
                </c:pt>
                <c:pt idx="71">
                  <c:v>70.145636072005686</c:v>
                </c:pt>
                <c:pt idx="72">
                  <c:v>71.097630284251693</c:v>
                </c:pt>
                <c:pt idx="73">
                  <c:v>67.113715805238996</c:v>
                </c:pt>
                <c:pt idx="74">
                  <c:v>75.393322940584795</c:v>
                </c:pt>
                <c:pt idx="75">
                  <c:v>71.632851079931399</c:v>
                </c:pt>
                <c:pt idx="76">
                  <c:v>68.627053628555515</c:v>
                </c:pt>
                <c:pt idx="77">
                  <c:v>68.158354893333723</c:v>
                </c:pt>
                <c:pt idx="78">
                  <c:v>72.464948082052075</c:v>
                </c:pt>
                <c:pt idx="79">
                  <c:v>72.214062519661724</c:v>
                </c:pt>
                <c:pt idx="80">
                  <c:v>65.986519511148089</c:v>
                </c:pt>
                <c:pt idx="81">
                  <c:v>67.377330202125137</c:v>
                </c:pt>
                <c:pt idx="82">
                  <c:v>68.678619464557556</c:v>
                </c:pt>
                <c:pt idx="83">
                  <c:v>70.499143571693736</c:v>
                </c:pt>
                <c:pt idx="84">
                  <c:v>69.115722807126247</c:v>
                </c:pt>
                <c:pt idx="85">
                  <c:v>69.653562269841956</c:v>
                </c:pt>
                <c:pt idx="86">
                  <c:v>70.382833552864795</c:v>
                </c:pt>
                <c:pt idx="87">
                  <c:v>72.821848633138586</c:v>
                </c:pt>
                <c:pt idx="88">
                  <c:v>71.356589671612142</c:v>
                </c:pt>
                <c:pt idx="89">
                  <c:v>64.398963947941979</c:v>
                </c:pt>
                <c:pt idx="90">
                  <c:v>66.772669339005589</c:v>
                </c:pt>
                <c:pt idx="91">
                  <c:v>70.254260858956812</c:v>
                </c:pt>
                <c:pt idx="92">
                  <c:v>68.203879241522614</c:v>
                </c:pt>
                <c:pt idx="93">
                  <c:v>68.836284672836541</c:v>
                </c:pt>
                <c:pt idx="94">
                  <c:v>72.544521345291912</c:v>
                </c:pt>
                <c:pt idx="95">
                  <c:v>67.806805057791706</c:v>
                </c:pt>
                <c:pt idx="96">
                  <c:v>66.052081340510654</c:v>
                </c:pt>
                <c:pt idx="97">
                  <c:v>67.313711158035517</c:v>
                </c:pt>
                <c:pt idx="98">
                  <c:v>69.30862822582138</c:v>
                </c:pt>
                <c:pt idx="99">
                  <c:v>67.269988272473114</c:v>
                </c:pt>
              </c:numCache>
            </c:numRef>
          </c:xVal>
          <c:yVal>
            <c:numRef>
              <c:f>SLR!$B$25:$B$124</c:f>
              <c:numCache>
                <c:formatCode>General</c:formatCode>
                <c:ptCount val="100"/>
                <c:pt idx="0">
                  <c:v>61.492970340288238</c:v>
                </c:pt>
                <c:pt idx="1">
                  <c:v>55.850942785697214</c:v>
                </c:pt>
                <c:pt idx="2">
                  <c:v>56.215482095567921</c:v>
                </c:pt>
                <c:pt idx="3">
                  <c:v>54.466070584340301</c:v>
                </c:pt>
                <c:pt idx="4">
                  <c:v>58.101841841891726</c:v>
                </c:pt>
                <c:pt idx="5">
                  <c:v>59.072562759585807</c:v>
                </c:pt>
                <c:pt idx="6">
                  <c:v>63.397334241118884</c:v>
                </c:pt>
                <c:pt idx="7">
                  <c:v>56.521793375513724</c:v>
                </c:pt>
                <c:pt idx="8">
                  <c:v>57.202006809508148</c:v>
                </c:pt>
                <c:pt idx="9">
                  <c:v>57.946848959336279</c:v>
                </c:pt>
                <c:pt idx="10">
                  <c:v>64.330766386391318</c:v>
                </c:pt>
                <c:pt idx="11">
                  <c:v>58.461160854490288</c:v>
                </c:pt>
                <c:pt idx="12">
                  <c:v>54.104321407799716</c:v>
                </c:pt>
                <c:pt idx="13">
                  <c:v>61.146523712821519</c:v>
                </c:pt>
                <c:pt idx="14">
                  <c:v>61.519739992016497</c:v>
                </c:pt>
                <c:pt idx="15">
                  <c:v>63.458700174036153</c:v>
                </c:pt>
                <c:pt idx="16">
                  <c:v>63.311608698374542</c:v>
                </c:pt>
                <c:pt idx="17">
                  <c:v>56.43452025886684</c:v>
                </c:pt>
                <c:pt idx="18">
                  <c:v>64.882542506448473</c:v>
                </c:pt>
                <c:pt idx="19">
                  <c:v>57.551649625058545</c:v>
                </c:pt>
                <c:pt idx="20">
                  <c:v>60.343013470186392</c:v>
                </c:pt>
                <c:pt idx="21">
                  <c:v>58.431467225420349</c:v>
                </c:pt>
                <c:pt idx="22">
                  <c:v>56.247577181377267</c:v>
                </c:pt>
                <c:pt idx="23">
                  <c:v>63.250652521533141</c:v>
                </c:pt>
                <c:pt idx="24">
                  <c:v>54.982842258086777</c:v>
                </c:pt>
                <c:pt idx="25">
                  <c:v>64.438769040497604</c:v>
                </c:pt>
                <c:pt idx="26">
                  <c:v>60.003534606452718</c:v>
                </c:pt>
                <c:pt idx="27">
                  <c:v>56.661451714235042</c:v>
                </c:pt>
                <c:pt idx="28">
                  <c:v>61.819373987294284</c:v>
                </c:pt>
                <c:pt idx="29">
                  <c:v>62.188822253614319</c:v>
                </c:pt>
                <c:pt idx="30">
                  <c:v>59.04158299664573</c:v>
                </c:pt>
                <c:pt idx="31">
                  <c:v>59.078587241268295</c:v>
                </c:pt>
                <c:pt idx="32">
                  <c:v>57.956231642644582</c:v>
                </c:pt>
                <c:pt idx="33">
                  <c:v>62.316954130362589</c:v>
                </c:pt>
                <c:pt idx="34">
                  <c:v>65.674210633307098</c:v>
                </c:pt>
                <c:pt idx="35">
                  <c:v>52.920946049648009</c:v>
                </c:pt>
                <c:pt idx="36">
                  <c:v>58.286231304864174</c:v>
                </c:pt>
                <c:pt idx="37">
                  <c:v>62.886691620071929</c:v>
                </c:pt>
                <c:pt idx="38">
                  <c:v>53.350870701153909</c:v>
                </c:pt>
                <c:pt idx="39">
                  <c:v>51.690514311441319</c:v>
                </c:pt>
                <c:pt idx="40">
                  <c:v>58.223139313446353</c:v>
                </c:pt>
                <c:pt idx="41">
                  <c:v>58.206446837054287</c:v>
                </c:pt>
                <c:pt idx="42">
                  <c:v>54.941187269498499</c:v>
                </c:pt>
                <c:pt idx="43">
                  <c:v>55.227293894125296</c:v>
                </c:pt>
                <c:pt idx="44">
                  <c:v>57.06881496061709</c:v>
                </c:pt>
                <c:pt idx="45">
                  <c:v>56.650142791767436</c:v>
                </c:pt>
                <c:pt idx="46">
                  <c:v>61.620649064497954</c:v>
                </c:pt>
                <c:pt idx="47">
                  <c:v>58.486802697035927</c:v>
                </c:pt>
                <c:pt idx="48">
                  <c:v>60.310079242135075</c:v>
                </c:pt>
                <c:pt idx="49">
                  <c:v>59.26125194666794</c:v>
                </c:pt>
                <c:pt idx="50">
                  <c:v>50.11404226365778</c:v>
                </c:pt>
                <c:pt idx="51">
                  <c:v>50.604854420090675</c:v>
                </c:pt>
                <c:pt idx="52">
                  <c:v>47.090135011177239</c:v>
                </c:pt>
                <c:pt idx="53">
                  <c:v>50.122091087762939</c:v>
                </c:pt>
                <c:pt idx="54">
                  <c:v>51.028300923865856</c:v>
                </c:pt>
                <c:pt idx="55">
                  <c:v>50.693213802201356</c:v>
                </c:pt>
                <c:pt idx="56">
                  <c:v>49.976445028052396</c:v>
                </c:pt>
                <c:pt idx="57">
                  <c:v>42.778508756784888</c:v>
                </c:pt>
                <c:pt idx="58">
                  <c:v>47.289985393091229</c:v>
                </c:pt>
                <c:pt idx="59">
                  <c:v>45.638067374207196</c:v>
                </c:pt>
                <c:pt idx="60">
                  <c:v>52.034212921095616</c:v>
                </c:pt>
                <c:pt idx="61">
                  <c:v>48.832126794325404</c:v>
                </c:pt>
                <c:pt idx="62">
                  <c:v>48.448441893303112</c:v>
                </c:pt>
                <c:pt idx="63">
                  <c:v>45.765232415472269</c:v>
                </c:pt>
                <c:pt idx="64">
                  <c:v>52.442723325896552</c:v>
                </c:pt>
                <c:pt idx="65">
                  <c:v>45.594482218262101</c:v>
                </c:pt>
                <c:pt idx="66">
                  <c:v>47.158334923136621</c:v>
                </c:pt>
                <c:pt idx="67">
                  <c:v>47.035019605636407</c:v>
                </c:pt>
                <c:pt idx="68">
                  <c:v>46.711147734031059</c:v>
                </c:pt>
                <c:pt idx="69">
                  <c:v>49.741204701582362</c:v>
                </c:pt>
                <c:pt idx="70">
                  <c:v>45.695992697619573</c:v>
                </c:pt>
                <c:pt idx="71">
                  <c:v>47.732574368578796</c:v>
                </c:pt>
                <c:pt idx="72">
                  <c:v>48.722475528596618</c:v>
                </c:pt>
                <c:pt idx="73">
                  <c:v>44.579927692216103</c:v>
                </c:pt>
                <c:pt idx="74">
                  <c:v>53.189216070591982</c:v>
                </c:pt>
                <c:pt idx="75">
                  <c:v>49.279007994544102</c:v>
                </c:pt>
                <c:pt idx="76">
                  <c:v>46.153524303970244</c:v>
                </c:pt>
                <c:pt idx="77">
                  <c:v>45.666162704785378</c:v>
                </c:pt>
                <c:pt idx="78">
                  <c:v>50.144237821628124</c:v>
                </c:pt>
                <c:pt idx="79">
                  <c:v>49.883362381370972</c:v>
                </c:pt>
                <c:pt idx="80">
                  <c:v>43.407848172472086</c:v>
                </c:pt>
                <c:pt idx="81">
                  <c:v>44.854038809613897</c:v>
                </c:pt>
                <c:pt idx="82">
                  <c:v>46.207143412384013</c:v>
                </c:pt>
                <c:pt idx="83">
                  <c:v>48.100157994103782</c:v>
                </c:pt>
                <c:pt idx="84">
                  <c:v>46.661651538894148</c:v>
                </c:pt>
                <c:pt idx="85">
                  <c:v>47.220906943178122</c:v>
                </c:pt>
                <c:pt idx="86">
                  <c:v>47.97921668891577</c:v>
                </c:pt>
                <c:pt idx="87">
                  <c:v>50.515349604648335</c:v>
                </c:pt>
                <c:pt idx="88">
                  <c:v>48.99174628113704</c:v>
                </c:pt>
                <c:pt idx="89">
                  <c:v>41.757078584385155</c:v>
                </c:pt>
                <c:pt idx="90">
                  <c:v>44.225301279364345</c:v>
                </c:pt>
                <c:pt idx="91">
                  <c:v>47.845524427756061</c:v>
                </c:pt>
                <c:pt idx="92">
                  <c:v>45.713499762617829</c:v>
                </c:pt>
                <c:pt idx="93">
                  <c:v>46.371086607166262</c:v>
                </c:pt>
                <c:pt idx="94">
                  <c:v>50.226979570027709</c:v>
                </c:pt>
                <c:pt idx="95">
                  <c:v>45.300614694586784</c:v>
                </c:pt>
                <c:pt idx="96">
                  <c:v>43.476020573211557</c:v>
                </c:pt>
                <c:pt idx="97">
                  <c:v>44.787886552873843</c:v>
                </c:pt>
                <c:pt idx="98">
                  <c:v>46.862238155160981</c:v>
                </c:pt>
                <c:pt idx="99">
                  <c:v>44.742422689143581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89-4CE2-B7DC-55CEAD170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042991"/>
        <c:axId val="1300620303"/>
      </c:scatterChart>
      <c:valAx>
        <c:axId val="1255042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legLength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0620303"/>
        <c:crosses val="autoZero"/>
        <c:crossBetween val="midCat"/>
      </c:valAx>
      <c:valAx>
        <c:axId val="13006203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strideLength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504299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</a:t>
            </a:r>
            <a:r>
              <a:rPr lang="en-US" baseline="0"/>
              <a:t>s by Predicted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SLR!$B$25:$B$124</c:f>
              <c:numCache>
                <c:formatCode>General</c:formatCode>
                <c:ptCount val="100"/>
                <c:pt idx="0">
                  <c:v>61.492970340288238</c:v>
                </c:pt>
                <c:pt idx="1">
                  <c:v>55.850942785697214</c:v>
                </c:pt>
                <c:pt idx="2">
                  <c:v>56.215482095567921</c:v>
                </c:pt>
                <c:pt idx="3">
                  <c:v>54.466070584340301</c:v>
                </c:pt>
                <c:pt idx="4">
                  <c:v>58.101841841891726</c:v>
                </c:pt>
                <c:pt idx="5">
                  <c:v>59.072562759585807</c:v>
                </c:pt>
                <c:pt idx="6">
                  <c:v>63.397334241118884</c:v>
                </c:pt>
                <c:pt idx="7">
                  <c:v>56.521793375513724</c:v>
                </c:pt>
                <c:pt idx="8">
                  <c:v>57.202006809508148</c:v>
                </c:pt>
                <c:pt idx="9">
                  <c:v>57.946848959336279</c:v>
                </c:pt>
                <c:pt idx="10">
                  <c:v>64.330766386391318</c:v>
                </c:pt>
                <c:pt idx="11">
                  <c:v>58.461160854490288</c:v>
                </c:pt>
                <c:pt idx="12">
                  <c:v>54.104321407799716</c:v>
                </c:pt>
                <c:pt idx="13">
                  <c:v>61.146523712821519</c:v>
                </c:pt>
                <c:pt idx="14">
                  <c:v>61.519739992016497</c:v>
                </c:pt>
                <c:pt idx="15">
                  <c:v>63.458700174036153</c:v>
                </c:pt>
                <c:pt idx="16">
                  <c:v>63.311608698374542</c:v>
                </c:pt>
                <c:pt idx="17">
                  <c:v>56.43452025886684</c:v>
                </c:pt>
                <c:pt idx="18">
                  <c:v>64.882542506448473</c:v>
                </c:pt>
                <c:pt idx="19">
                  <c:v>57.551649625058545</c:v>
                </c:pt>
                <c:pt idx="20">
                  <c:v>60.343013470186392</c:v>
                </c:pt>
                <c:pt idx="21">
                  <c:v>58.431467225420349</c:v>
                </c:pt>
                <c:pt idx="22">
                  <c:v>56.247577181377267</c:v>
                </c:pt>
                <c:pt idx="23">
                  <c:v>63.250652521533141</c:v>
                </c:pt>
                <c:pt idx="24">
                  <c:v>54.982842258086777</c:v>
                </c:pt>
                <c:pt idx="25">
                  <c:v>64.438769040497604</c:v>
                </c:pt>
                <c:pt idx="26">
                  <c:v>60.003534606452718</c:v>
                </c:pt>
                <c:pt idx="27">
                  <c:v>56.661451714235042</c:v>
                </c:pt>
                <c:pt idx="28">
                  <c:v>61.819373987294284</c:v>
                </c:pt>
                <c:pt idx="29">
                  <c:v>62.188822253614319</c:v>
                </c:pt>
                <c:pt idx="30">
                  <c:v>59.04158299664573</c:v>
                </c:pt>
                <c:pt idx="31">
                  <c:v>59.078587241268295</c:v>
                </c:pt>
                <c:pt idx="32">
                  <c:v>57.956231642644582</c:v>
                </c:pt>
                <c:pt idx="33">
                  <c:v>62.316954130362589</c:v>
                </c:pt>
                <c:pt idx="34">
                  <c:v>65.674210633307098</c:v>
                </c:pt>
                <c:pt idx="35">
                  <c:v>52.920946049648009</c:v>
                </c:pt>
                <c:pt idx="36">
                  <c:v>58.286231304864174</c:v>
                </c:pt>
                <c:pt idx="37">
                  <c:v>62.886691620071929</c:v>
                </c:pt>
                <c:pt idx="38">
                  <c:v>53.350870701153909</c:v>
                </c:pt>
                <c:pt idx="39">
                  <c:v>51.690514311441319</c:v>
                </c:pt>
                <c:pt idx="40">
                  <c:v>58.223139313446353</c:v>
                </c:pt>
                <c:pt idx="41">
                  <c:v>58.206446837054287</c:v>
                </c:pt>
                <c:pt idx="42">
                  <c:v>54.941187269498499</c:v>
                </c:pt>
                <c:pt idx="43">
                  <c:v>55.227293894125296</c:v>
                </c:pt>
                <c:pt idx="44">
                  <c:v>57.06881496061709</c:v>
                </c:pt>
                <c:pt idx="45">
                  <c:v>56.650142791767436</c:v>
                </c:pt>
                <c:pt idx="46">
                  <c:v>61.620649064497954</c:v>
                </c:pt>
                <c:pt idx="47">
                  <c:v>58.486802697035927</c:v>
                </c:pt>
                <c:pt idx="48">
                  <c:v>60.310079242135075</c:v>
                </c:pt>
                <c:pt idx="49">
                  <c:v>59.26125194666794</c:v>
                </c:pt>
                <c:pt idx="50">
                  <c:v>50.11404226365778</c:v>
                </c:pt>
                <c:pt idx="51">
                  <c:v>50.604854420090675</c:v>
                </c:pt>
                <c:pt idx="52">
                  <c:v>47.090135011177239</c:v>
                </c:pt>
                <c:pt idx="53">
                  <c:v>50.122091087762939</c:v>
                </c:pt>
                <c:pt idx="54">
                  <c:v>51.028300923865856</c:v>
                </c:pt>
                <c:pt idx="55">
                  <c:v>50.693213802201356</c:v>
                </c:pt>
                <c:pt idx="56">
                  <c:v>49.976445028052396</c:v>
                </c:pt>
                <c:pt idx="57">
                  <c:v>42.778508756784888</c:v>
                </c:pt>
                <c:pt idx="58">
                  <c:v>47.289985393091229</c:v>
                </c:pt>
                <c:pt idx="59">
                  <c:v>45.638067374207196</c:v>
                </c:pt>
                <c:pt idx="60">
                  <c:v>52.034212921095616</c:v>
                </c:pt>
                <c:pt idx="61">
                  <c:v>48.832126794325404</c:v>
                </c:pt>
                <c:pt idx="62">
                  <c:v>48.448441893303112</c:v>
                </c:pt>
                <c:pt idx="63">
                  <c:v>45.765232415472269</c:v>
                </c:pt>
                <c:pt idx="64">
                  <c:v>52.442723325896552</c:v>
                </c:pt>
                <c:pt idx="65">
                  <c:v>45.594482218262101</c:v>
                </c:pt>
                <c:pt idx="66">
                  <c:v>47.158334923136621</c:v>
                </c:pt>
                <c:pt idx="67">
                  <c:v>47.035019605636407</c:v>
                </c:pt>
                <c:pt idx="68">
                  <c:v>46.711147734031059</c:v>
                </c:pt>
                <c:pt idx="69">
                  <c:v>49.741204701582362</c:v>
                </c:pt>
                <c:pt idx="70">
                  <c:v>45.695992697619573</c:v>
                </c:pt>
                <c:pt idx="71">
                  <c:v>47.732574368578796</c:v>
                </c:pt>
                <c:pt idx="72">
                  <c:v>48.722475528596618</c:v>
                </c:pt>
                <c:pt idx="73">
                  <c:v>44.579927692216103</c:v>
                </c:pt>
                <c:pt idx="74">
                  <c:v>53.189216070591982</c:v>
                </c:pt>
                <c:pt idx="75">
                  <c:v>49.279007994544102</c:v>
                </c:pt>
                <c:pt idx="76">
                  <c:v>46.153524303970244</c:v>
                </c:pt>
                <c:pt idx="77">
                  <c:v>45.666162704785378</c:v>
                </c:pt>
                <c:pt idx="78">
                  <c:v>50.144237821628124</c:v>
                </c:pt>
                <c:pt idx="79">
                  <c:v>49.883362381370972</c:v>
                </c:pt>
                <c:pt idx="80">
                  <c:v>43.407848172472086</c:v>
                </c:pt>
                <c:pt idx="81">
                  <c:v>44.854038809613897</c:v>
                </c:pt>
                <c:pt idx="82">
                  <c:v>46.207143412384013</c:v>
                </c:pt>
                <c:pt idx="83">
                  <c:v>48.100157994103782</c:v>
                </c:pt>
                <c:pt idx="84">
                  <c:v>46.661651538894148</c:v>
                </c:pt>
                <c:pt idx="85">
                  <c:v>47.220906943178122</c:v>
                </c:pt>
                <c:pt idx="86">
                  <c:v>47.97921668891577</c:v>
                </c:pt>
                <c:pt idx="87">
                  <c:v>50.515349604648335</c:v>
                </c:pt>
                <c:pt idx="88">
                  <c:v>48.99174628113704</c:v>
                </c:pt>
                <c:pt idx="89">
                  <c:v>41.757078584385155</c:v>
                </c:pt>
                <c:pt idx="90">
                  <c:v>44.225301279364345</c:v>
                </c:pt>
                <c:pt idx="91">
                  <c:v>47.845524427756061</c:v>
                </c:pt>
                <c:pt idx="92">
                  <c:v>45.713499762617829</c:v>
                </c:pt>
                <c:pt idx="93">
                  <c:v>46.371086607166262</c:v>
                </c:pt>
                <c:pt idx="94">
                  <c:v>50.226979570027709</c:v>
                </c:pt>
                <c:pt idx="95">
                  <c:v>45.300614694586784</c:v>
                </c:pt>
                <c:pt idx="96">
                  <c:v>43.476020573211557</c:v>
                </c:pt>
                <c:pt idx="97">
                  <c:v>44.787886552873843</c:v>
                </c:pt>
                <c:pt idx="98">
                  <c:v>46.862238155160981</c:v>
                </c:pt>
                <c:pt idx="99">
                  <c:v>44.742422689143581</c:v>
                </c:pt>
              </c:numCache>
            </c:numRef>
          </c:xVal>
          <c:yVal>
            <c:numRef>
              <c:f>SLR!$C$25:$C$124</c:f>
              <c:numCache>
                <c:formatCode>General</c:formatCode>
                <c:ptCount val="100"/>
                <c:pt idx="0">
                  <c:v>-2.921807442777137</c:v>
                </c:pt>
                <c:pt idx="1">
                  <c:v>-3.6545413599474159</c:v>
                </c:pt>
                <c:pt idx="2">
                  <c:v>-13.480989984541139</c:v>
                </c:pt>
                <c:pt idx="3">
                  <c:v>-7.6989162776724953</c:v>
                </c:pt>
                <c:pt idx="4">
                  <c:v>-6.0031744780520881</c:v>
                </c:pt>
                <c:pt idx="5">
                  <c:v>3.9924364809699711</c:v>
                </c:pt>
                <c:pt idx="6">
                  <c:v>-0.35107172260366326</c:v>
                </c:pt>
                <c:pt idx="7">
                  <c:v>-7.9530991851735422</c:v>
                </c:pt>
                <c:pt idx="8">
                  <c:v>0.77625656012928346</c:v>
                </c:pt>
                <c:pt idx="9">
                  <c:v>-1.4290756354004372</c:v>
                </c:pt>
                <c:pt idx="10">
                  <c:v>3.3905563601338002</c:v>
                </c:pt>
                <c:pt idx="11">
                  <c:v>2.4208794631072124</c:v>
                </c:pt>
                <c:pt idx="12">
                  <c:v>-4.89744201570835</c:v>
                </c:pt>
                <c:pt idx="13">
                  <c:v>-2.9898239628459891</c:v>
                </c:pt>
                <c:pt idx="14">
                  <c:v>5.1915859323320035</c:v>
                </c:pt>
                <c:pt idx="15">
                  <c:v>2.3158437745879041</c:v>
                </c:pt>
                <c:pt idx="16">
                  <c:v>4.3872335901221362</c:v>
                </c:pt>
                <c:pt idx="17">
                  <c:v>-0.91519681237390671</c:v>
                </c:pt>
                <c:pt idx="18">
                  <c:v>-2.0280404599679827</c:v>
                </c:pt>
                <c:pt idx="19">
                  <c:v>-5.8807424372993893</c:v>
                </c:pt>
                <c:pt idx="20">
                  <c:v>-4.205278964798751</c:v>
                </c:pt>
                <c:pt idx="21">
                  <c:v>4.0248997750620816</c:v>
                </c:pt>
                <c:pt idx="22">
                  <c:v>-9.071011515494888</c:v>
                </c:pt>
                <c:pt idx="23">
                  <c:v>6.4771082934953483E-2</c:v>
                </c:pt>
                <c:pt idx="24">
                  <c:v>-1.275162271908215</c:v>
                </c:pt>
                <c:pt idx="25">
                  <c:v>6.9756996422951971</c:v>
                </c:pt>
                <c:pt idx="26">
                  <c:v>1.8412412493683519</c:v>
                </c:pt>
                <c:pt idx="27">
                  <c:v>-2.7711134960501198</c:v>
                </c:pt>
                <c:pt idx="28">
                  <c:v>-7.9097981313282162E-2</c:v>
                </c:pt>
                <c:pt idx="29">
                  <c:v>5.1636838612756719</c:v>
                </c:pt>
                <c:pt idx="30">
                  <c:v>5.7980192705708191</c:v>
                </c:pt>
                <c:pt idx="31">
                  <c:v>1.4622498804986748</c:v>
                </c:pt>
                <c:pt idx="32">
                  <c:v>-0.33105219244259843</c:v>
                </c:pt>
                <c:pt idx="33">
                  <c:v>2.5678255581245963</c:v>
                </c:pt>
                <c:pt idx="34">
                  <c:v>8.5047770397471254</c:v>
                </c:pt>
                <c:pt idx="35">
                  <c:v>2.1616142122923776</c:v>
                </c:pt>
                <c:pt idx="36">
                  <c:v>-0.67866094538109678</c:v>
                </c:pt>
                <c:pt idx="37">
                  <c:v>2.1312748590781325</c:v>
                </c:pt>
                <c:pt idx="38">
                  <c:v>-1.9317139717413312</c:v>
                </c:pt>
                <c:pt idx="39">
                  <c:v>-3.7918676734769008</c:v>
                </c:pt>
                <c:pt idx="40">
                  <c:v>-5.3339031615728629</c:v>
                </c:pt>
                <c:pt idx="41">
                  <c:v>1.0013947467622728</c:v>
                </c:pt>
                <c:pt idx="42">
                  <c:v>7.7156274747206623</c:v>
                </c:pt>
                <c:pt idx="43">
                  <c:v>-11.215926200764045</c:v>
                </c:pt>
                <c:pt idx="44">
                  <c:v>-1.9767465113725393</c:v>
                </c:pt>
                <c:pt idx="45">
                  <c:v>0.83175531218024901</c:v>
                </c:pt>
                <c:pt idx="46">
                  <c:v>-0.51231569327147497</c:v>
                </c:pt>
                <c:pt idx="47">
                  <c:v>-6.3660878855953626</c:v>
                </c:pt>
                <c:pt idx="48">
                  <c:v>6.6881474918957906E-2</c:v>
                </c:pt>
                <c:pt idx="49">
                  <c:v>-4.2390064288600371</c:v>
                </c:pt>
                <c:pt idx="50">
                  <c:v>-8.5516561667803259</c:v>
                </c:pt>
                <c:pt idx="51">
                  <c:v>13.253150845985971</c:v>
                </c:pt>
                <c:pt idx="52">
                  <c:v>19.426150100390458</c:v>
                </c:pt>
                <c:pt idx="53">
                  <c:v>6.5046956203233464</c:v>
                </c:pt>
                <c:pt idx="54">
                  <c:v>-4.3520433176226945</c:v>
                </c:pt>
                <c:pt idx="55">
                  <c:v>-0.2377397965782464</c:v>
                </c:pt>
                <c:pt idx="56">
                  <c:v>3.0379647452088179</c:v>
                </c:pt>
                <c:pt idx="57">
                  <c:v>-8.1411776185360409</c:v>
                </c:pt>
                <c:pt idx="58">
                  <c:v>-4.7237140055846609</c:v>
                </c:pt>
                <c:pt idx="59">
                  <c:v>10.466513931048212</c:v>
                </c:pt>
                <c:pt idx="60">
                  <c:v>4.5386542458031727</c:v>
                </c:pt>
                <c:pt idx="61">
                  <c:v>-3.3729679810316426</c:v>
                </c:pt>
                <c:pt idx="62">
                  <c:v>6.7108908647839201</c:v>
                </c:pt>
                <c:pt idx="63">
                  <c:v>7.8834440925670108</c:v>
                </c:pt>
                <c:pt idx="64">
                  <c:v>-12.101314834972619</c:v>
                </c:pt>
                <c:pt idx="65">
                  <c:v>9.4163546284353856</c:v>
                </c:pt>
                <c:pt idx="66">
                  <c:v>4.4816922100731844</c:v>
                </c:pt>
                <c:pt idx="67">
                  <c:v>12.037843553173801</c:v>
                </c:pt>
                <c:pt idx="68">
                  <c:v>0.72236730266251215</c:v>
                </c:pt>
                <c:pt idx="69">
                  <c:v>-3.374868294798695</c:v>
                </c:pt>
                <c:pt idx="70">
                  <c:v>-1.6011457520722487</c:v>
                </c:pt>
                <c:pt idx="71">
                  <c:v>-0.83676988565705557</c:v>
                </c:pt>
                <c:pt idx="72">
                  <c:v>-1.2607582890189164</c:v>
                </c:pt>
                <c:pt idx="73">
                  <c:v>-7.2091647065213564</c:v>
                </c:pt>
                <c:pt idx="74">
                  <c:v>2.1614815634405602</c:v>
                </c:pt>
                <c:pt idx="75">
                  <c:v>8.6019686558434927</c:v>
                </c:pt>
                <c:pt idx="76">
                  <c:v>-1.1718433310535872</c:v>
                </c:pt>
                <c:pt idx="77">
                  <c:v>18.250347990770095</c:v>
                </c:pt>
                <c:pt idx="78">
                  <c:v>-4.3392282832090885</c:v>
                </c:pt>
                <c:pt idx="79">
                  <c:v>7.7748653513945385</c:v>
                </c:pt>
                <c:pt idx="80">
                  <c:v>-10.938652290620603</c:v>
                </c:pt>
                <c:pt idx="81">
                  <c:v>2.5773145969159188</c:v>
                </c:pt>
                <c:pt idx="82">
                  <c:v>-2.5446427017387592</c:v>
                </c:pt>
                <c:pt idx="83">
                  <c:v>2.4484277257692995</c:v>
                </c:pt>
                <c:pt idx="84">
                  <c:v>-5.7801789435995303</c:v>
                </c:pt>
                <c:pt idx="85">
                  <c:v>-4.5179073972762822</c:v>
                </c:pt>
                <c:pt idx="86">
                  <c:v>0.68503359269481479</c:v>
                </c:pt>
                <c:pt idx="87">
                  <c:v>-5.3919101377216876</c:v>
                </c:pt>
                <c:pt idx="88">
                  <c:v>3.5640645619155649</c:v>
                </c:pt>
                <c:pt idx="89">
                  <c:v>-12.294770866770115</c:v>
                </c:pt>
                <c:pt idx="90">
                  <c:v>-8.6691359064621665</c:v>
                </c:pt>
                <c:pt idx="91">
                  <c:v>-2.831580619591584</c:v>
                </c:pt>
                <c:pt idx="92">
                  <c:v>3.5299259878216631</c:v>
                </c:pt>
                <c:pt idx="93">
                  <c:v>2.5435188314941755</c:v>
                </c:pt>
                <c:pt idx="94">
                  <c:v>-2.1571977856008218</c:v>
                </c:pt>
                <c:pt idx="95">
                  <c:v>16.423033311670054</c:v>
                </c:pt>
                <c:pt idx="96">
                  <c:v>0.50929030927147068</c:v>
                </c:pt>
                <c:pt idx="97">
                  <c:v>-8.4623424588833771</c:v>
                </c:pt>
                <c:pt idx="98">
                  <c:v>2.4739154686582836</c:v>
                </c:pt>
                <c:pt idx="99">
                  <c:v>-3.9638396492134902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5D-4C46-8F23-7CCB86CFD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052575"/>
        <c:axId val="1300632367"/>
      </c:scatterChart>
      <c:valAx>
        <c:axId val="1264052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632367"/>
        <c:crosses val="autoZero"/>
        <c:crossBetween val="midCat"/>
      </c:valAx>
      <c:valAx>
        <c:axId val="130063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052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legLength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strideLength</c:v>
          </c:tx>
          <c:spPr>
            <a:ln w="19050">
              <a:noFill/>
            </a:ln>
          </c:spPr>
          <c:xVal>
            <c:numRef>
              <c:f>strideLength!$I$2:$I$101</c:f>
              <c:numCache>
                <c:formatCode>General</c:formatCode>
                <c:ptCount val="100"/>
                <c:pt idx="0">
                  <c:v>83.3790959894027</c:v>
                </c:pt>
                <c:pt idx="1">
                  <c:v>77.953122372797949</c:v>
                </c:pt>
                <c:pt idx="2">
                  <c:v>78.303702134848962</c:v>
                </c:pt>
                <c:pt idx="3">
                  <c:v>76.621282009697012</c:v>
                </c:pt>
                <c:pt idx="4">
                  <c:v>80.117826244655816</c:v>
                </c:pt>
                <c:pt idx="5">
                  <c:v>81.051374696436852</c:v>
                </c:pt>
                <c:pt idx="6">
                  <c:v>85.210534808575687</c:v>
                </c:pt>
                <c:pt idx="7">
                  <c:v>78.598283631903485</c:v>
                </c:pt>
                <c:pt idx="8">
                  <c:v>79.252449197527255</c:v>
                </c:pt>
                <c:pt idx="9">
                  <c:v>79.968768608306092</c:v>
                </c:pt>
                <c:pt idx="10">
                  <c:v>86.108222411858961</c:v>
                </c:pt>
                <c:pt idx="11">
                  <c:v>80.463385613772644</c:v>
                </c:pt>
                <c:pt idx="12">
                  <c:v>76.273385536532771</c:v>
                </c:pt>
                <c:pt idx="13">
                  <c:v>83.045916074556928</c:v>
                </c:pt>
                <c:pt idx="14">
                  <c:v>83.404840532937413</c:v>
                </c:pt>
                <c:pt idx="15">
                  <c:v>85.26955081474469</c:v>
                </c:pt>
                <c:pt idx="16">
                  <c:v>85.128092011425309</c:v>
                </c:pt>
                <c:pt idx="17">
                  <c:v>78.514352523133994</c:v>
                </c:pt>
                <c:pt idx="18">
                  <c:v>86.638868999585469</c:v>
                </c:pt>
                <c:pt idx="19">
                  <c:v>79.588702906686848</c:v>
                </c:pt>
                <c:pt idx="20">
                  <c:v>82.273175187522057</c:v>
                </c:pt>
                <c:pt idx="21">
                  <c:v>80.434829062717938</c:v>
                </c:pt>
                <c:pt idx="22">
                  <c:v>78.334568182052578</c:v>
                </c:pt>
                <c:pt idx="23">
                  <c:v>85.069470070268466</c:v>
                </c:pt>
                <c:pt idx="24">
                  <c:v>77.118264599807802</c:v>
                </c:pt>
                <c:pt idx="25">
                  <c:v>86.212089248033323</c:v>
                </c:pt>
                <c:pt idx="26">
                  <c:v>81.946696215168402</c:v>
                </c:pt>
                <c:pt idx="27">
                  <c:v>78.732593940371245</c:v>
                </c:pt>
                <c:pt idx="28">
                  <c:v>83.693000443055581</c:v>
                </c:pt>
                <c:pt idx="29">
                  <c:v>84.048301179600486</c:v>
                </c:pt>
                <c:pt idx="30">
                  <c:v>81.021581262297261</c:v>
                </c:pt>
                <c:pt idx="31">
                  <c:v>81.057168478609427</c:v>
                </c:pt>
                <c:pt idx="32">
                  <c:v>79.977791994241585</c:v>
                </c:pt>
                <c:pt idx="33">
                  <c:v>84.171526416619486</c:v>
                </c:pt>
                <c:pt idx="34">
                  <c:v>87.400221248910512</c:v>
                </c:pt>
                <c:pt idx="35">
                  <c:v>75.135325963135884</c:v>
                </c:pt>
                <c:pt idx="36">
                  <c:v>80.295154758490227</c:v>
                </c:pt>
                <c:pt idx="37">
                  <c:v>84.719446567246536</c:v>
                </c:pt>
                <c:pt idx="38">
                  <c:v>75.548787222165146</c:v>
                </c:pt>
                <c:pt idx="39">
                  <c:v>73.952011971145538</c:v>
                </c:pt>
                <c:pt idx="40">
                  <c:v>80.234478790934276</c:v>
                </c:pt>
                <c:pt idx="41">
                  <c:v>80.218425530714825</c:v>
                </c:pt>
                <c:pt idx="42">
                  <c:v>77.07820473358187</c:v>
                </c:pt>
                <c:pt idx="43">
                  <c:v>77.353355285708759</c:v>
                </c:pt>
                <c:pt idx="44">
                  <c:v>79.12435775326594</c:v>
                </c:pt>
                <c:pt idx="45">
                  <c:v>78.721718078042016</c:v>
                </c:pt>
                <c:pt idx="46">
                  <c:v>83.501885426756644</c:v>
                </c:pt>
                <c:pt idx="47">
                  <c:v>80.48804553607674</c:v>
                </c:pt>
                <c:pt idx="48">
                  <c:v>82.241502131912057</c:v>
                </c:pt>
                <c:pt idx="49">
                  <c:v>81.232838282167336</c:v>
                </c:pt>
                <c:pt idx="50">
                  <c:v>72.435908822796335</c:v>
                </c:pt>
                <c:pt idx="51">
                  <c:v>72.907925980767629</c:v>
                </c:pt>
                <c:pt idx="52">
                  <c:v>69.527798074973433</c:v>
                </c:pt>
                <c:pt idx="53">
                  <c:v>72.443649427892069</c:v>
                </c:pt>
                <c:pt idx="54">
                  <c:v>73.315157164113785</c:v>
                </c:pt>
                <c:pt idx="55">
                  <c:v>72.99290175791036</c:v>
                </c:pt>
                <c:pt idx="56">
                  <c:v>72.303580690243166</c:v>
                </c:pt>
                <c:pt idx="57">
                  <c:v>65.381279810992865</c:v>
                </c:pt>
                <c:pt idx="58">
                  <c:v>69.719995452430638</c:v>
                </c:pt>
                <c:pt idx="59">
                  <c:v>68.131335436056702</c:v>
                </c:pt>
                <c:pt idx="60">
                  <c:v>74.282549099864525</c:v>
                </c:pt>
                <c:pt idx="61">
                  <c:v>71.20308260066011</c:v>
                </c:pt>
                <c:pt idx="62">
                  <c:v>70.834090402395759</c:v>
                </c:pt>
                <c:pt idx="63">
                  <c:v>68.253630861270864</c:v>
                </c:pt>
                <c:pt idx="64">
                  <c:v>74.675416142272852</c:v>
                </c:pt>
                <c:pt idx="65">
                  <c:v>68.089419315664614</c:v>
                </c:pt>
                <c:pt idx="66">
                  <c:v>69.593386362050339</c:v>
                </c:pt>
                <c:pt idx="67">
                  <c:v>69.474793240551861</c:v>
                </c:pt>
                <c:pt idx="68">
                  <c:v>69.16332361132946</c:v>
                </c:pt>
                <c:pt idx="69">
                  <c:v>72.077348579067248</c:v>
                </c:pt>
                <c:pt idx="70">
                  <c:v>68.187042586283766</c:v>
                </c:pt>
                <c:pt idx="71">
                  <c:v>70.145636072005686</c:v>
                </c:pt>
                <c:pt idx="72">
                  <c:v>71.097630284251693</c:v>
                </c:pt>
                <c:pt idx="73">
                  <c:v>67.113715805238996</c:v>
                </c:pt>
                <c:pt idx="74">
                  <c:v>75.393322940584795</c:v>
                </c:pt>
                <c:pt idx="75">
                  <c:v>71.632851079931399</c:v>
                </c:pt>
                <c:pt idx="76">
                  <c:v>68.627053628555515</c:v>
                </c:pt>
                <c:pt idx="77">
                  <c:v>68.158354893333723</c:v>
                </c:pt>
                <c:pt idx="78">
                  <c:v>72.464948082052075</c:v>
                </c:pt>
                <c:pt idx="79">
                  <c:v>72.214062519661724</c:v>
                </c:pt>
                <c:pt idx="80">
                  <c:v>65.986519511148089</c:v>
                </c:pt>
                <c:pt idx="81">
                  <c:v>67.377330202125137</c:v>
                </c:pt>
                <c:pt idx="82">
                  <c:v>68.678619464557556</c:v>
                </c:pt>
                <c:pt idx="83">
                  <c:v>70.499143571693736</c:v>
                </c:pt>
                <c:pt idx="84">
                  <c:v>69.115722807126247</c:v>
                </c:pt>
                <c:pt idx="85">
                  <c:v>69.653562269841956</c:v>
                </c:pt>
                <c:pt idx="86">
                  <c:v>70.382833552864795</c:v>
                </c:pt>
                <c:pt idx="87">
                  <c:v>72.821848633138586</c:v>
                </c:pt>
                <c:pt idx="88">
                  <c:v>71.356589671612142</c:v>
                </c:pt>
                <c:pt idx="89">
                  <c:v>64.398963947941979</c:v>
                </c:pt>
                <c:pt idx="90">
                  <c:v>66.772669339005589</c:v>
                </c:pt>
                <c:pt idx="91">
                  <c:v>70.254260858956812</c:v>
                </c:pt>
                <c:pt idx="92">
                  <c:v>68.203879241522614</c:v>
                </c:pt>
                <c:pt idx="93">
                  <c:v>68.836284672836541</c:v>
                </c:pt>
                <c:pt idx="94">
                  <c:v>72.544521345291912</c:v>
                </c:pt>
                <c:pt idx="95">
                  <c:v>67.806805057791706</c:v>
                </c:pt>
                <c:pt idx="96">
                  <c:v>66.052081340510654</c:v>
                </c:pt>
                <c:pt idx="97">
                  <c:v>67.313711158035517</c:v>
                </c:pt>
                <c:pt idx="98">
                  <c:v>69.30862822582138</c:v>
                </c:pt>
                <c:pt idx="99">
                  <c:v>67.269988272473114</c:v>
                </c:pt>
              </c:numCache>
            </c:numRef>
          </c:xVal>
          <c:yVal>
            <c:numRef>
              <c:f>strideLength!$C$2:$C$101</c:f>
              <c:numCache>
                <c:formatCode>General</c:formatCode>
                <c:ptCount val="100"/>
                <c:pt idx="0">
                  <c:v>58.571162897511101</c:v>
                </c:pt>
                <c:pt idx="1">
                  <c:v>52.196401425749798</c:v>
                </c:pt>
                <c:pt idx="2">
                  <c:v>42.734492111026782</c:v>
                </c:pt>
                <c:pt idx="3">
                  <c:v>46.767154306667805</c:v>
                </c:pt>
                <c:pt idx="4">
                  <c:v>52.098667363839638</c:v>
                </c:pt>
                <c:pt idx="5">
                  <c:v>63.064999240555778</c:v>
                </c:pt>
                <c:pt idx="6">
                  <c:v>63.046262518515221</c:v>
                </c:pt>
                <c:pt idx="7">
                  <c:v>48.568694190340182</c:v>
                </c:pt>
                <c:pt idx="8">
                  <c:v>57.978263369637432</c:v>
                </c:pt>
                <c:pt idx="9">
                  <c:v>56.517773323935842</c:v>
                </c:pt>
                <c:pt idx="10">
                  <c:v>67.721322746525118</c:v>
                </c:pt>
                <c:pt idx="11">
                  <c:v>60.8820403175975</c:v>
                </c:pt>
                <c:pt idx="12">
                  <c:v>49.206879392091366</c:v>
                </c:pt>
                <c:pt idx="13">
                  <c:v>58.15669974997553</c:v>
                </c:pt>
                <c:pt idx="14">
                  <c:v>66.7113259243485</c:v>
                </c:pt>
                <c:pt idx="15">
                  <c:v>65.774543948624057</c:v>
                </c:pt>
                <c:pt idx="16">
                  <c:v>67.698842288496678</c:v>
                </c:pt>
                <c:pt idx="17">
                  <c:v>55.519323446492933</c:v>
                </c:pt>
                <c:pt idx="18">
                  <c:v>62.854502046480491</c:v>
                </c:pt>
                <c:pt idx="19">
                  <c:v>51.670907187759155</c:v>
                </c:pt>
                <c:pt idx="20">
                  <c:v>56.137734505387641</c:v>
                </c:pt>
                <c:pt idx="21">
                  <c:v>62.45636700048243</c:v>
                </c:pt>
                <c:pt idx="22">
                  <c:v>47.176565665882379</c:v>
                </c:pt>
                <c:pt idx="23">
                  <c:v>63.315423604468094</c:v>
                </c:pt>
                <c:pt idx="24">
                  <c:v>53.707679986178562</c:v>
                </c:pt>
                <c:pt idx="25">
                  <c:v>71.414468682792801</c:v>
                </c:pt>
                <c:pt idx="26">
                  <c:v>61.844775855821069</c:v>
                </c:pt>
                <c:pt idx="27">
                  <c:v>53.890338218184922</c:v>
                </c:pt>
                <c:pt idx="28">
                  <c:v>61.740276005981002</c:v>
                </c:pt>
                <c:pt idx="29">
                  <c:v>67.352506114889991</c:v>
                </c:pt>
                <c:pt idx="30">
                  <c:v>64.839602267216549</c:v>
                </c:pt>
                <c:pt idx="31">
                  <c:v>60.54083712176697</c:v>
                </c:pt>
                <c:pt idx="32">
                  <c:v>57.625179450201983</c:v>
                </c:pt>
                <c:pt idx="33">
                  <c:v>64.884779688487185</c:v>
                </c:pt>
                <c:pt idx="34">
                  <c:v>74.178987673054223</c:v>
                </c:pt>
                <c:pt idx="35">
                  <c:v>55.082560261940387</c:v>
                </c:pt>
                <c:pt idx="36">
                  <c:v>57.607570359483077</c:v>
                </c:pt>
                <c:pt idx="37">
                  <c:v>65.017966479150061</c:v>
                </c:pt>
                <c:pt idx="38">
                  <c:v>51.419156729412578</c:v>
                </c:pt>
                <c:pt idx="39">
                  <c:v>47.898646637964418</c:v>
                </c:pt>
                <c:pt idx="40">
                  <c:v>52.88923615187349</c:v>
                </c:pt>
                <c:pt idx="41">
                  <c:v>59.20784158381656</c:v>
                </c:pt>
                <c:pt idx="42">
                  <c:v>62.656814744219162</c:v>
                </c:pt>
                <c:pt idx="43">
                  <c:v>44.011367693361251</c:v>
                </c:pt>
                <c:pt idx="44">
                  <c:v>55.09206844924455</c:v>
                </c:pt>
                <c:pt idx="45">
                  <c:v>57.481898103947685</c:v>
                </c:pt>
                <c:pt idx="46">
                  <c:v>61.108333371226479</c:v>
                </c:pt>
                <c:pt idx="47">
                  <c:v>52.120714811440564</c:v>
                </c:pt>
                <c:pt idx="48">
                  <c:v>60.376960717054033</c:v>
                </c:pt>
                <c:pt idx="49">
                  <c:v>55.022245517807903</c:v>
                </c:pt>
                <c:pt idx="50">
                  <c:v>41.562386096877454</c:v>
                </c:pt>
                <c:pt idx="51">
                  <c:v>63.858005266076646</c:v>
                </c:pt>
                <c:pt idx="52">
                  <c:v>66.516285111567697</c:v>
                </c:pt>
                <c:pt idx="53">
                  <c:v>56.626786708086286</c:v>
                </c:pt>
                <c:pt idx="54">
                  <c:v>46.676257606243162</c:v>
                </c:pt>
                <c:pt idx="55">
                  <c:v>50.45547400562311</c:v>
                </c:pt>
                <c:pt idx="56">
                  <c:v>53.014409773261214</c:v>
                </c:pt>
                <c:pt idx="57">
                  <c:v>34.637331138248847</c:v>
                </c:pt>
                <c:pt idx="58">
                  <c:v>42.566271387506568</c:v>
                </c:pt>
                <c:pt idx="59">
                  <c:v>56.104581305255408</c:v>
                </c:pt>
                <c:pt idx="60">
                  <c:v>56.572867166898789</c:v>
                </c:pt>
                <c:pt idx="61">
                  <c:v>45.459158813293762</c:v>
                </c:pt>
                <c:pt idx="62">
                  <c:v>55.159332758087032</c:v>
                </c:pt>
                <c:pt idx="63">
                  <c:v>53.64867650803928</c:v>
                </c:pt>
                <c:pt idx="64">
                  <c:v>40.341408490923932</c:v>
                </c:pt>
                <c:pt idx="65">
                  <c:v>55.010836846697487</c:v>
                </c:pt>
                <c:pt idx="66">
                  <c:v>51.640027133209806</c:v>
                </c:pt>
                <c:pt idx="67">
                  <c:v>59.072863158810208</c:v>
                </c:pt>
                <c:pt idx="68">
                  <c:v>47.433515036693571</c:v>
                </c:pt>
                <c:pt idx="69">
                  <c:v>46.366336406783667</c:v>
                </c:pt>
                <c:pt idx="70">
                  <c:v>44.094846945547324</c:v>
                </c:pt>
                <c:pt idx="71">
                  <c:v>46.89580448292174</c:v>
                </c:pt>
                <c:pt idx="72">
                  <c:v>47.461717239577702</c:v>
                </c:pt>
                <c:pt idx="73">
                  <c:v>37.370762985694746</c:v>
                </c:pt>
                <c:pt idx="74">
                  <c:v>55.350697634032542</c:v>
                </c:pt>
                <c:pt idx="75">
                  <c:v>57.880976650387595</c:v>
                </c:pt>
                <c:pt idx="76">
                  <c:v>44.981680972916656</c:v>
                </c:pt>
                <c:pt idx="77">
                  <c:v>63.916510695555473</c:v>
                </c:pt>
                <c:pt idx="78">
                  <c:v>45.805009538419036</c:v>
                </c:pt>
                <c:pt idx="79">
                  <c:v>57.658227732765511</c:v>
                </c:pt>
                <c:pt idx="80">
                  <c:v>32.469195881851483</c:v>
                </c:pt>
                <c:pt idx="81">
                  <c:v>47.431353406529816</c:v>
                </c:pt>
                <c:pt idx="82">
                  <c:v>43.662500710645254</c:v>
                </c:pt>
                <c:pt idx="83">
                  <c:v>50.548585719873081</c:v>
                </c:pt>
                <c:pt idx="84">
                  <c:v>40.881472595294618</c:v>
                </c:pt>
                <c:pt idx="85">
                  <c:v>42.702999545901839</c:v>
                </c:pt>
                <c:pt idx="86">
                  <c:v>48.664250281610585</c:v>
                </c:pt>
                <c:pt idx="87">
                  <c:v>45.123439466926648</c:v>
                </c:pt>
                <c:pt idx="88">
                  <c:v>52.555810843052605</c:v>
                </c:pt>
                <c:pt idx="89">
                  <c:v>29.46230771761504</c:v>
                </c:pt>
                <c:pt idx="90">
                  <c:v>35.556165372902178</c:v>
                </c:pt>
                <c:pt idx="91">
                  <c:v>45.013943808164477</c:v>
                </c:pt>
                <c:pt idx="92">
                  <c:v>49.243425750439492</c:v>
                </c:pt>
                <c:pt idx="93">
                  <c:v>48.914605438660438</c:v>
                </c:pt>
                <c:pt idx="94">
                  <c:v>48.069781784426887</c:v>
                </c:pt>
                <c:pt idx="95">
                  <c:v>61.723648006256838</c:v>
                </c:pt>
                <c:pt idx="96">
                  <c:v>43.985310882483027</c:v>
                </c:pt>
                <c:pt idx="97">
                  <c:v>36.325544093990466</c:v>
                </c:pt>
                <c:pt idx="98">
                  <c:v>49.336153623819264</c:v>
                </c:pt>
                <c:pt idx="99">
                  <c:v>40.778583039930091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32-43BE-9A5F-481B015CB8D4}"/>
            </c:ext>
          </c:extLst>
        </c:ser>
        <c:ser>
          <c:idx val="1"/>
          <c:order val="1"/>
          <c:tx>
            <c:v>Predicted strideLength</c:v>
          </c:tx>
          <c:spPr>
            <a:ln w="19050">
              <a:noFill/>
            </a:ln>
          </c:spPr>
          <c:xVal>
            <c:numRef>
              <c:f>strideLength!$I$2:$I$101</c:f>
              <c:numCache>
                <c:formatCode>General</c:formatCode>
                <c:ptCount val="100"/>
                <c:pt idx="0">
                  <c:v>83.3790959894027</c:v>
                </c:pt>
                <c:pt idx="1">
                  <c:v>77.953122372797949</c:v>
                </c:pt>
                <c:pt idx="2">
                  <c:v>78.303702134848962</c:v>
                </c:pt>
                <c:pt idx="3">
                  <c:v>76.621282009697012</c:v>
                </c:pt>
                <c:pt idx="4">
                  <c:v>80.117826244655816</c:v>
                </c:pt>
                <c:pt idx="5">
                  <c:v>81.051374696436852</c:v>
                </c:pt>
                <c:pt idx="6">
                  <c:v>85.210534808575687</c:v>
                </c:pt>
                <c:pt idx="7">
                  <c:v>78.598283631903485</c:v>
                </c:pt>
                <c:pt idx="8">
                  <c:v>79.252449197527255</c:v>
                </c:pt>
                <c:pt idx="9">
                  <c:v>79.968768608306092</c:v>
                </c:pt>
                <c:pt idx="10">
                  <c:v>86.108222411858961</c:v>
                </c:pt>
                <c:pt idx="11">
                  <c:v>80.463385613772644</c:v>
                </c:pt>
                <c:pt idx="12">
                  <c:v>76.273385536532771</c:v>
                </c:pt>
                <c:pt idx="13">
                  <c:v>83.045916074556928</c:v>
                </c:pt>
                <c:pt idx="14">
                  <c:v>83.404840532937413</c:v>
                </c:pt>
                <c:pt idx="15">
                  <c:v>85.26955081474469</c:v>
                </c:pt>
                <c:pt idx="16">
                  <c:v>85.128092011425309</c:v>
                </c:pt>
                <c:pt idx="17">
                  <c:v>78.514352523133994</c:v>
                </c:pt>
                <c:pt idx="18">
                  <c:v>86.638868999585469</c:v>
                </c:pt>
                <c:pt idx="19">
                  <c:v>79.588702906686848</c:v>
                </c:pt>
                <c:pt idx="20">
                  <c:v>82.273175187522057</c:v>
                </c:pt>
                <c:pt idx="21">
                  <c:v>80.434829062717938</c:v>
                </c:pt>
                <c:pt idx="22">
                  <c:v>78.334568182052578</c:v>
                </c:pt>
                <c:pt idx="23">
                  <c:v>85.069470070268466</c:v>
                </c:pt>
                <c:pt idx="24">
                  <c:v>77.118264599807802</c:v>
                </c:pt>
                <c:pt idx="25">
                  <c:v>86.212089248033323</c:v>
                </c:pt>
                <c:pt idx="26">
                  <c:v>81.946696215168402</c:v>
                </c:pt>
                <c:pt idx="27">
                  <c:v>78.732593940371245</c:v>
                </c:pt>
                <c:pt idx="28">
                  <c:v>83.693000443055581</c:v>
                </c:pt>
                <c:pt idx="29">
                  <c:v>84.048301179600486</c:v>
                </c:pt>
                <c:pt idx="30">
                  <c:v>81.021581262297261</c:v>
                </c:pt>
                <c:pt idx="31">
                  <c:v>81.057168478609427</c:v>
                </c:pt>
                <c:pt idx="32">
                  <c:v>79.977791994241585</c:v>
                </c:pt>
                <c:pt idx="33">
                  <c:v>84.171526416619486</c:v>
                </c:pt>
                <c:pt idx="34">
                  <c:v>87.400221248910512</c:v>
                </c:pt>
                <c:pt idx="35">
                  <c:v>75.135325963135884</c:v>
                </c:pt>
                <c:pt idx="36">
                  <c:v>80.295154758490227</c:v>
                </c:pt>
                <c:pt idx="37">
                  <c:v>84.719446567246536</c:v>
                </c:pt>
                <c:pt idx="38">
                  <c:v>75.548787222165146</c:v>
                </c:pt>
                <c:pt idx="39">
                  <c:v>73.952011971145538</c:v>
                </c:pt>
                <c:pt idx="40">
                  <c:v>80.234478790934276</c:v>
                </c:pt>
                <c:pt idx="41">
                  <c:v>80.218425530714825</c:v>
                </c:pt>
                <c:pt idx="42">
                  <c:v>77.07820473358187</c:v>
                </c:pt>
                <c:pt idx="43">
                  <c:v>77.353355285708759</c:v>
                </c:pt>
                <c:pt idx="44">
                  <c:v>79.12435775326594</c:v>
                </c:pt>
                <c:pt idx="45">
                  <c:v>78.721718078042016</c:v>
                </c:pt>
                <c:pt idx="46">
                  <c:v>83.501885426756644</c:v>
                </c:pt>
                <c:pt idx="47">
                  <c:v>80.48804553607674</c:v>
                </c:pt>
                <c:pt idx="48">
                  <c:v>82.241502131912057</c:v>
                </c:pt>
                <c:pt idx="49">
                  <c:v>81.232838282167336</c:v>
                </c:pt>
                <c:pt idx="50">
                  <c:v>72.435908822796335</c:v>
                </c:pt>
                <c:pt idx="51">
                  <c:v>72.907925980767629</c:v>
                </c:pt>
                <c:pt idx="52">
                  <c:v>69.527798074973433</c:v>
                </c:pt>
                <c:pt idx="53">
                  <c:v>72.443649427892069</c:v>
                </c:pt>
                <c:pt idx="54">
                  <c:v>73.315157164113785</c:v>
                </c:pt>
                <c:pt idx="55">
                  <c:v>72.99290175791036</c:v>
                </c:pt>
                <c:pt idx="56">
                  <c:v>72.303580690243166</c:v>
                </c:pt>
                <c:pt idx="57">
                  <c:v>65.381279810992865</c:v>
                </c:pt>
                <c:pt idx="58">
                  <c:v>69.719995452430638</c:v>
                </c:pt>
                <c:pt idx="59">
                  <c:v>68.131335436056702</c:v>
                </c:pt>
                <c:pt idx="60">
                  <c:v>74.282549099864525</c:v>
                </c:pt>
                <c:pt idx="61">
                  <c:v>71.20308260066011</c:v>
                </c:pt>
                <c:pt idx="62">
                  <c:v>70.834090402395759</c:v>
                </c:pt>
                <c:pt idx="63">
                  <c:v>68.253630861270864</c:v>
                </c:pt>
                <c:pt idx="64">
                  <c:v>74.675416142272852</c:v>
                </c:pt>
                <c:pt idx="65">
                  <c:v>68.089419315664614</c:v>
                </c:pt>
                <c:pt idx="66">
                  <c:v>69.593386362050339</c:v>
                </c:pt>
                <c:pt idx="67">
                  <c:v>69.474793240551861</c:v>
                </c:pt>
                <c:pt idx="68">
                  <c:v>69.16332361132946</c:v>
                </c:pt>
                <c:pt idx="69">
                  <c:v>72.077348579067248</c:v>
                </c:pt>
                <c:pt idx="70">
                  <c:v>68.187042586283766</c:v>
                </c:pt>
                <c:pt idx="71">
                  <c:v>70.145636072005686</c:v>
                </c:pt>
                <c:pt idx="72">
                  <c:v>71.097630284251693</c:v>
                </c:pt>
                <c:pt idx="73">
                  <c:v>67.113715805238996</c:v>
                </c:pt>
                <c:pt idx="74">
                  <c:v>75.393322940584795</c:v>
                </c:pt>
                <c:pt idx="75">
                  <c:v>71.632851079931399</c:v>
                </c:pt>
                <c:pt idx="76">
                  <c:v>68.627053628555515</c:v>
                </c:pt>
                <c:pt idx="77">
                  <c:v>68.158354893333723</c:v>
                </c:pt>
                <c:pt idx="78">
                  <c:v>72.464948082052075</c:v>
                </c:pt>
                <c:pt idx="79">
                  <c:v>72.214062519661724</c:v>
                </c:pt>
                <c:pt idx="80">
                  <c:v>65.986519511148089</c:v>
                </c:pt>
                <c:pt idx="81">
                  <c:v>67.377330202125137</c:v>
                </c:pt>
                <c:pt idx="82">
                  <c:v>68.678619464557556</c:v>
                </c:pt>
                <c:pt idx="83">
                  <c:v>70.499143571693736</c:v>
                </c:pt>
                <c:pt idx="84">
                  <c:v>69.115722807126247</c:v>
                </c:pt>
                <c:pt idx="85">
                  <c:v>69.653562269841956</c:v>
                </c:pt>
                <c:pt idx="86">
                  <c:v>70.382833552864795</c:v>
                </c:pt>
                <c:pt idx="87">
                  <c:v>72.821848633138586</c:v>
                </c:pt>
                <c:pt idx="88">
                  <c:v>71.356589671612142</c:v>
                </c:pt>
                <c:pt idx="89">
                  <c:v>64.398963947941979</c:v>
                </c:pt>
                <c:pt idx="90">
                  <c:v>66.772669339005589</c:v>
                </c:pt>
                <c:pt idx="91">
                  <c:v>70.254260858956812</c:v>
                </c:pt>
                <c:pt idx="92">
                  <c:v>68.203879241522614</c:v>
                </c:pt>
                <c:pt idx="93">
                  <c:v>68.836284672836541</c:v>
                </c:pt>
                <c:pt idx="94">
                  <c:v>72.544521345291912</c:v>
                </c:pt>
                <c:pt idx="95">
                  <c:v>67.806805057791706</c:v>
                </c:pt>
                <c:pt idx="96">
                  <c:v>66.052081340510654</c:v>
                </c:pt>
                <c:pt idx="97">
                  <c:v>67.313711158035517</c:v>
                </c:pt>
                <c:pt idx="98">
                  <c:v>69.30862822582138</c:v>
                </c:pt>
                <c:pt idx="99">
                  <c:v>67.269988272473114</c:v>
                </c:pt>
              </c:numCache>
            </c:numRef>
          </c:xVal>
          <c:yVal>
            <c:numRef>
              <c:f>'Dummy SLR'!$B$27:$B$126</c:f>
              <c:numCache>
                <c:formatCode>General</c:formatCode>
                <c:ptCount val="100"/>
                <c:pt idx="0">
                  <c:v>62.373764160138876</c:v>
                </c:pt>
                <c:pt idx="1">
                  <c:v>52.963279195066377</c:v>
                </c:pt>
                <c:pt idx="2">
                  <c:v>53.571303821235517</c:v>
                </c:pt>
                <c:pt idx="3">
                  <c:v>50.653414717568097</c:v>
                </c:pt>
                <c:pt idx="4">
                  <c:v>56.7176124593515</c:v>
                </c:pt>
                <c:pt idx="5">
                  <c:v>58.336703205161143</c:v>
                </c:pt>
                <c:pt idx="6">
                  <c:v>65.550102397305238</c:v>
                </c:pt>
                <c:pt idx="7">
                  <c:v>54.082208397058849</c:v>
                </c:pt>
                <c:pt idx="8">
                  <c:v>55.21675413114275</c:v>
                </c:pt>
                <c:pt idx="9">
                  <c:v>56.45909578660067</c:v>
                </c:pt>
                <c:pt idx="10">
                  <c:v>67.106998226687324</c:v>
                </c:pt>
                <c:pt idx="11">
                  <c:v>57.316930015497064</c:v>
                </c:pt>
                <c:pt idx="12">
                  <c:v>50.050043827577952</c:v>
                </c:pt>
                <c:pt idx="13">
                  <c:v>61.795916791009518</c:v>
                </c:pt>
                <c:pt idx="14">
                  <c:v>62.418413960706403</c:v>
                </c:pt>
                <c:pt idx="15">
                  <c:v>65.652456237923332</c:v>
                </c:pt>
                <c:pt idx="16">
                  <c:v>65.407118527887235</c:v>
                </c:pt>
                <c:pt idx="17">
                  <c:v>53.936643288750901</c:v>
                </c:pt>
                <c:pt idx="18">
                  <c:v>68.027320013782941</c:v>
                </c:pt>
                <c:pt idx="19">
                  <c:v>55.799932505768936</c:v>
                </c:pt>
                <c:pt idx="20">
                  <c:v>60.455721092843049</c:v>
                </c:pt>
                <c:pt idx="21">
                  <c:v>57.267403236831512</c:v>
                </c:pt>
                <c:pt idx="22">
                  <c:v>53.624836052253357</c:v>
                </c:pt>
                <c:pt idx="23">
                  <c:v>65.305448130119032</c:v>
                </c:pt>
                <c:pt idx="24">
                  <c:v>51.515351675357238</c:v>
                </c:pt>
                <c:pt idx="25">
                  <c:v>67.287138671380461</c:v>
                </c:pt>
                <c:pt idx="26">
                  <c:v>59.889495438640751</c:v>
                </c:pt>
                <c:pt idx="27">
                  <c:v>54.315148184053442</c:v>
                </c:pt>
                <c:pt idx="28">
                  <c:v>62.918181319214199</c:v>
                </c:pt>
                <c:pt idx="29">
                  <c:v>63.534393721925312</c:v>
                </c:pt>
                <c:pt idx="30">
                  <c:v>58.285031250256964</c:v>
                </c:pt>
                <c:pt idx="31">
                  <c:v>58.346751595344813</c:v>
                </c:pt>
                <c:pt idx="32">
                  <c:v>56.474745408895217</c:v>
                </c:pt>
                <c:pt idx="33">
                  <c:v>63.748108222256832</c:v>
                </c:pt>
                <c:pt idx="34">
                  <c:v>69.347763938071807</c:v>
                </c:pt>
                <c:pt idx="35">
                  <c:v>48.076261192138304</c:v>
                </c:pt>
                <c:pt idx="36">
                  <c:v>57.025160455569278</c:v>
                </c:pt>
                <c:pt idx="37">
                  <c:v>64.698388246427413</c:v>
                </c:pt>
                <c:pt idx="38">
                  <c:v>48.793343735597006</c:v>
                </c:pt>
                <c:pt idx="39">
                  <c:v>46.023991992651645</c:v>
                </c:pt>
                <c:pt idx="40">
                  <c:v>56.919927676943303</c:v>
                </c:pt>
                <c:pt idx="41">
                  <c:v>56.892085860043721</c:v>
                </c:pt>
                <c:pt idx="42">
                  <c:v>51.445874233065894</c:v>
                </c:pt>
                <c:pt idx="43">
                  <c:v>51.923078937120778</c:v>
                </c:pt>
                <c:pt idx="44">
                  <c:v>54.994599971253962</c:v>
                </c:pt>
                <c:pt idx="45">
                  <c:v>54.29628573720737</c:v>
                </c:pt>
                <c:pt idx="46">
                  <c:v>62.586722835528093</c:v>
                </c:pt>
                <c:pt idx="47">
                  <c:v>57.359698713703096</c:v>
                </c:pt>
                <c:pt idx="48">
                  <c:v>60.400789234585631</c:v>
                </c:pt>
                <c:pt idx="49">
                  <c:v>58.651422823406079</c:v>
                </c:pt>
                <c:pt idx="50">
                  <c:v>51.675807262117544</c:v>
                </c:pt>
                <c:pt idx="51">
                  <c:v>52.305572223824285</c:v>
                </c:pt>
                <c:pt idx="52">
                  <c:v>47.795807938336395</c:v>
                </c:pt>
                <c:pt idx="53">
                  <c:v>51.68613477201707</c:v>
                </c:pt>
                <c:pt idx="54">
                  <c:v>52.848899783542777</c:v>
                </c:pt>
                <c:pt idx="55">
                  <c:v>52.418946846196718</c:v>
                </c:pt>
                <c:pt idx="56">
                  <c:v>51.499255160307825</c:v>
                </c:pt>
                <c:pt idx="57">
                  <c:v>42.263526173505056</c:v>
                </c:pt>
                <c:pt idx="58">
                  <c:v>48.052237544782713</c:v>
                </c:pt>
                <c:pt idx="59">
                  <c:v>45.932648463155189</c:v>
                </c:pt>
                <c:pt idx="60">
                  <c:v>54.139593426951677</c:v>
                </c:pt>
                <c:pt idx="61">
                  <c:v>50.030971379643276</c:v>
                </c:pt>
                <c:pt idx="62">
                  <c:v>49.538662247049871</c:v>
                </c:pt>
                <c:pt idx="63">
                  <c:v>46.095814933857078</c:v>
                </c:pt>
                <c:pt idx="64">
                  <c:v>54.663756359887216</c:v>
                </c:pt>
                <c:pt idx="65">
                  <c:v>45.876724004673484</c:v>
                </c:pt>
                <c:pt idx="66">
                  <c:v>47.883315785036132</c:v>
                </c:pt>
                <c:pt idx="67">
                  <c:v>47.725088925359771</c:v>
                </c:pt>
                <c:pt idx="68">
                  <c:v>47.309526364110653</c:v>
                </c:pt>
                <c:pt idx="69">
                  <c:v>51.197416435961699</c:v>
                </c:pt>
                <c:pt idx="70">
                  <c:v>46.006972903987659</c:v>
                </c:pt>
                <c:pt idx="71">
                  <c:v>48.620126961429335</c:v>
                </c:pt>
                <c:pt idx="72">
                  <c:v>49.890276972918166</c:v>
                </c:pt>
                <c:pt idx="73">
                  <c:v>44.574941064152284</c:v>
                </c:pt>
                <c:pt idx="74">
                  <c:v>55.621587107589477</c:v>
                </c:pt>
                <c:pt idx="75">
                  <c:v>50.60436818380672</c:v>
                </c:pt>
                <c:pt idx="76">
                  <c:v>46.594035328535519</c:v>
                </c:pt>
                <c:pt idx="77">
                  <c:v>45.968697804137918</c:v>
                </c:pt>
                <c:pt idx="78">
                  <c:v>51.714551421486185</c:v>
                </c:pt>
                <c:pt idx="79">
                  <c:v>51.379820079789617</c:v>
                </c:pt>
                <c:pt idx="80">
                  <c:v>43.071036557724696</c:v>
                </c:pt>
                <c:pt idx="81">
                  <c:v>44.926655207921684</c:v>
                </c:pt>
                <c:pt idx="82">
                  <c:v>46.662834430828269</c:v>
                </c:pt>
                <c:pt idx="83">
                  <c:v>49.091776420023045</c:v>
                </c:pt>
                <c:pt idx="84">
                  <c:v>47.246017404468006</c:v>
                </c:pt>
                <c:pt idx="85">
                  <c:v>47.963602439082642</c:v>
                </c:pt>
                <c:pt idx="86">
                  <c:v>48.936595674329936</c:v>
                </c:pt>
                <c:pt idx="87">
                  <c:v>52.190727886880254</c:v>
                </c:pt>
                <c:pt idx="88">
                  <c:v>50.235780406237382</c:v>
                </c:pt>
                <c:pt idx="89">
                  <c:v>40.952921036740491</c:v>
                </c:pt>
                <c:pt idx="90">
                  <c:v>44.119917107669814</c:v>
                </c:pt>
                <c:pt idx="91">
                  <c:v>48.765054076131463</c:v>
                </c:pt>
                <c:pt idx="92">
                  <c:v>46.02943635762</c:v>
                </c:pt>
                <c:pt idx="93">
                  <c:v>46.873191241332918</c:v>
                </c:pt>
                <c:pt idx="94">
                  <c:v>51.820718013591659</c:v>
                </c:pt>
                <c:pt idx="95">
                  <c:v>45.499660259677306</c:v>
                </c:pt>
                <c:pt idx="96">
                  <c:v>43.15850910456048</c:v>
                </c:pt>
                <c:pt idx="97">
                  <c:v>44.84177472383692</c:v>
                </c:pt>
                <c:pt idx="98">
                  <c:v>47.503391679038238</c:v>
                </c:pt>
                <c:pt idx="99">
                  <c:v>44.783439680529909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32-43BE-9A5F-481B015CB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328015"/>
        <c:axId val="630026207"/>
      </c:scatterChart>
      <c:valAx>
        <c:axId val="631328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legLength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0026207"/>
        <c:crosses val="autoZero"/>
        <c:crossBetween val="midCat"/>
      </c:valAx>
      <c:valAx>
        <c:axId val="6300262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strideLength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13280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'Dummy SLR'!$C$26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'Dummy SLR'!$B$27:$B$126</c:f>
              <c:numCache>
                <c:formatCode>General</c:formatCode>
                <c:ptCount val="100"/>
                <c:pt idx="0">
                  <c:v>62.373764160138876</c:v>
                </c:pt>
                <c:pt idx="1">
                  <c:v>52.963279195066377</c:v>
                </c:pt>
                <c:pt idx="2">
                  <c:v>53.571303821235517</c:v>
                </c:pt>
                <c:pt idx="3">
                  <c:v>50.653414717568097</c:v>
                </c:pt>
                <c:pt idx="4">
                  <c:v>56.7176124593515</c:v>
                </c:pt>
                <c:pt idx="5">
                  <c:v>58.336703205161143</c:v>
                </c:pt>
                <c:pt idx="6">
                  <c:v>65.550102397305238</c:v>
                </c:pt>
                <c:pt idx="7">
                  <c:v>54.082208397058849</c:v>
                </c:pt>
                <c:pt idx="8">
                  <c:v>55.21675413114275</c:v>
                </c:pt>
                <c:pt idx="9">
                  <c:v>56.45909578660067</c:v>
                </c:pt>
                <c:pt idx="10">
                  <c:v>67.106998226687324</c:v>
                </c:pt>
                <c:pt idx="11">
                  <c:v>57.316930015497064</c:v>
                </c:pt>
                <c:pt idx="12">
                  <c:v>50.050043827577952</c:v>
                </c:pt>
                <c:pt idx="13">
                  <c:v>61.795916791009518</c:v>
                </c:pt>
                <c:pt idx="14">
                  <c:v>62.418413960706403</c:v>
                </c:pt>
                <c:pt idx="15">
                  <c:v>65.652456237923332</c:v>
                </c:pt>
                <c:pt idx="16">
                  <c:v>65.407118527887235</c:v>
                </c:pt>
                <c:pt idx="17">
                  <c:v>53.936643288750901</c:v>
                </c:pt>
                <c:pt idx="18">
                  <c:v>68.027320013782941</c:v>
                </c:pt>
                <c:pt idx="19">
                  <c:v>55.799932505768936</c:v>
                </c:pt>
                <c:pt idx="20">
                  <c:v>60.455721092843049</c:v>
                </c:pt>
                <c:pt idx="21">
                  <c:v>57.267403236831512</c:v>
                </c:pt>
                <c:pt idx="22">
                  <c:v>53.624836052253357</c:v>
                </c:pt>
                <c:pt idx="23">
                  <c:v>65.305448130119032</c:v>
                </c:pt>
                <c:pt idx="24">
                  <c:v>51.515351675357238</c:v>
                </c:pt>
                <c:pt idx="25">
                  <c:v>67.287138671380461</c:v>
                </c:pt>
                <c:pt idx="26">
                  <c:v>59.889495438640751</c:v>
                </c:pt>
                <c:pt idx="27">
                  <c:v>54.315148184053442</c:v>
                </c:pt>
                <c:pt idx="28">
                  <c:v>62.918181319214199</c:v>
                </c:pt>
                <c:pt idx="29">
                  <c:v>63.534393721925312</c:v>
                </c:pt>
                <c:pt idx="30">
                  <c:v>58.285031250256964</c:v>
                </c:pt>
                <c:pt idx="31">
                  <c:v>58.346751595344813</c:v>
                </c:pt>
                <c:pt idx="32">
                  <c:v>56.474745408895217</c:v>
                </c:pt>
                <c:pt idx="33">
                  <c:v>63.748108222256832</c:v>
                </c:pt>
                <c:pt idx="34">
                  <c:v>69.347763938071807</c:v>
                </c:pt>
                <c:pt idx="35">
                  <c:v>48.076261192138304</c:v>
                </c:pt>
                <c:pt idx="36">
                  <c:v>57.025160455569278</c:v>
                </c:pt>
                <c:pt idx="37">
                  <c:v>64.698388246427413</c:v>
                </c:pt>
                <c:pt idx="38">
                  <c:v>48.793343735597006</c:v>
                </c:pt>
                <c:pt idx="39">
                  <c:v>46.023991992651645</c:v>
                </c:pt>
                <c:pt idx="40">
                  <c:v>56.919927676943303</c:v>
                </c:pt>
                <c:pt idx="41">
                  <c:v>56.892085860043721</c:v>
                </c:pt>
                <c:pt idx="42">
                  <c:v>51.445874233065894</c:v>
                </c:pt>
                <c:pt idx="43">
                  <c:v>51.923078937120778</c:v>
                </c:pt>
                <c:pt idx="44">
                  <c:v>54.994599971253962</c:v>
                </c:pt>
                <c:pt idx="45">
                  <c:v>54.29628573720737</c:v>
                </c:pt>
                <c:pt idx="46">
                  <c:v>62.586722835528093</c:v>
                </c:pt>
                <c:pt idx="47">
                  <c:v>57.359698713703096</c:v>
                </c:pt>
                <c:pt idx="48">
                  <c:v>60.400789234585631</c:v>
                </c:pt>
                <c:pt idx="49">
                  <c:v>58.651422823406079</c:v>
                </c:pt>
                <c:pt idx="50">
                  <c:v>51.675807262117544</c:v>
                </c:pt>
                <c:pt idx="51">
                  <c:v>52.305572223824285</c:v>
                </c:pt>
                <c:pt idx="52">
                  <c:v>47.795807938336395</c:v>
                </c:pt>
                <c:pt idx="53">
                  <c:v>51.68613477201707</c:v>
                </c:pt>
                <c:pt idx="54">
                  <c:v>52.848899783542777</c:v>
                </c:pt>
                <c:pt idx="55">
                  <c:v>52.418946846196718</c:v>
                </c:pt>
                <c:pt idx="56">
                  <c:v>51.499255160307825</c:v>
                </c:pt>
                <c:pt idx="57">
                  <c:v>42.263526173505056</c:v>
                </c:pt>
                <c:pt idx="58">
                  <c:v>48.052237544782713</c:v>
                </c:pt>
                <c:pt idx="59">
                  <c:v>45.932648463155189</c:v>
                </c:pt>
                <c:pt idx="60">
                  <c:v>54.139593426951677</c:v>
                </c:pt>
                <c:pt idx="61">
                  <c:v>50.030971379643276</c:v>
                </c:pt>
                <c:pt idx="62">
                  <c:v>49.538662247049871</c:v>
                </c:pt>
                <c:pt idx="63">
                  <c:v>46.095814933857078</c:v>
                </c:pt>
                <c:pt idx="64">
                  <c:v>54.663756359887216</c:v>
                </c:pt>
                <c:pt idx="65">
                  <c:v>45.876724004673484</c:v>
                </c:pt>
                <c:pt idx="66">
                  <c:v>47.883315785036132</c:v>
                </c:pt>
                <c:pt idx="67">
                  <c:v>47.725088925359771</c:v>
                </c:pt>
                <c:pt idx="68">
                  <c:v>47.309526364110653</c:v>
                </c:pt>
                <c:pt idx="69">
                  <c:v>51.197416435961699</c:v>
                </c:pt>
                <c:pt idx="70">
                  <c:v>46.006972903987659</c:v>
                </c:pt>
                <c:pt idx="71">
                  <c:v>48.620126961429335</c:v>
                </c:pt>
                <c:pt idx="72">
                  <c:v>49.890276972918166</c:v>
                </c:pt>
                <c:pt idx="73">
                  <c:v>44.574941064152284</c:v>
                </c:pt>
                <c:pt idx="74">
                  <c:v>55.621587107589477</c:v>
                </c:pt>
                <c:pt idx="75">
                  <c:v>50.60436818380672</c:v>
                </c:pt>
                <c:pt idx="76">
                  <c:v>46.594035328535519</c:v>
                </c:pt>
                <c:pt idx="77">
                  <c:v>45.968697804137918</c:v>
                </c:pt>
                <c:pt idx="78">
                  <c:v>51.714551421486185</c:v>
                </c:pt>
                <c:pt idx="79">
                  <c:v>51.379820079789617</c:v>
                </c:pt>
                <c:pt idx="80">
                  <c:v>43.071036557724696</c:v>
                </c:pt>
                <c:pt idx="81">
                  <c:v>44.926655207921684</c:v>
                </c:pt>
                <c:pt idx="82">
                  <c:v>46.662834430828269</c:v>
                </c:pt>
                <c:pt idx="83">
                  <c:v>49.091776420023045</c:v>
                </c:pt>
                <c:pt idx="84">
                  <c:v>47.246017404468006</c:v>
                </c:pt>
                <c:pt idx="85">
                  <c:v>47.963602439082642</c:v>
                </c:pt>
                <c:pt idx="86">
                  <c:v>48.936595674329936</c:v>
                </c:pt>
                <c:pt idx="87">
                  <c:v>52.190727886880254</c:v>
                </c:pt>
                <c:pt idx="88">
                  <c:v>50.235780406237382</c:v>
                </c:pt>
                <c:pt idx="89">
                  <c:v>40.952921036740491</c:v>
                </c:pt>
                <c:pt idx="90">
                  <c:v>44.119917107669814</c:v>
                </c:pt>
                <c:pt idx="91">
                  <c:v>48.765054076131463</c:v>
                </c:pt>
                <c:pt idx="92">
                  <c:v>46.02943635762</c:v>
                </c:pt>
                <c:pt idx="93">
                  <c:v>46.873191241332918</c:v>
                </c:pt>
                <c:pt idx="94">
                  <c:v>51.820718013591659</c:v>
                </c:pt>
                <c:pt idx="95">
                  <c:v>45.499660259677306</c:v>
                </c:pt>
                <c:pt idx="96">
                  <c:v>43.15850910456048</c:v>
                </c:pt>
                <c:pt idx="97">
                  <c:v>44.84177472383692</c:v>
                </c:pt>
                <c:pt idx="98">
                  <c:v>47.503391679038238</c:v>
                </c:pt>
                <c:pt idx="99">
                  <c:v>44.783439680529909</c:v>
                </c:pt>
              </c:numCache>
            </c:numRef>
          </c:xVal>
          <c:yVal>
            <c:numRef>
              <c:f>'Dummy SLR'!$C$27:$C$126</c:f>
              <c:numCache>
                <c:formatCode>General</c:formatCode>
                <c:ptCount val="100"/>
                <c:pt idx="0">
                  <c:v>-3.8026012626277748</c:v>
                </c:pt>
                <c:pt idx="1">
                  <c:v>-0.76687776931657936</c:v>
                </c:pt>
                <c:pt idx="2">
                  <c:v>-10.836811710208735</c:v>
                </c:pt>
                <c:pt idx="3">
                  <c:v>-3.8862604109002916</c:v>
                </c:pt>
                <c:pt idx="4">
                  <c:v>-4.6189450955118616</c:v>
                </c:pt>
                <c:pt idx="5">
                  <c:v>4.7282960353946351</c:v>
                </c:pt>
                <c:pt idx="6">
                  <c:v>-2.5038398787900178</c:v>
                </c:pt>
                <c:pt idx="7">
                  <c:v>-5.5135142067186678</c:v>
                </c:pt>
                <c:pt idx="8">
                  <c:v>2.761509238494682</c:v>
                </c:pt>
                <c:pt idx="9">
                  <c:v>5.8677537335171337E-2</c:v>
                </c:pt>
                <c:pt idx="10">
                  <c:v>0.61432451983779401</c:v>
                </c:pt>
                <c:pt idx="11">
                  <c:v>3.565110302100436</c:v>
                </c:pt>
                <c:pt idx="12">
                  <c:v>-0.84316443548658526</c:v>
                </c:pt>
                <c:pt idx="13">
                  <c:v>-3.6392170410339872</c:v>
                </c:pt>
                <c:pt idx="14">
                  <c:v>4.2929119636420978</c:v>
                </c:pt>
                <c:pt idx="15">
                  <c:v>0.12208771070072544</c:v>
                </c:pt>
                <c:pt idx="16">
                  <c:v>2.2917237606094432</c:v>
                </c:pt>
                <c:pt idx="17">
                  <c:v>1.5826801577420326</c:v>
                </c:pt>
                <c:pt idx="18">
                  <c:v>-5.1728179673024499</c:v>
                </c:pt>
                <c:pt idx="19">
                  <c:v>-4.1290253180097807</c:v>
                </c:pt>
                <c:pt idx="20">
                  <c:v>-4.3179865874554082</c:v>
                </c:pt>
                <c:pt idx="21">
                  <c:v>5.1889637636509178</c:v>
                </c:pt>
                <c:pt idx="22">
                  <c:v>-6.4482703863709787</c:v>
                </c:pt>
                <c:pt idx="23">
                  <c:v>-1.9900245256509379</c:v>
                </c:pt>
                <c:pt idx="24">
                  <c:v>2.1923283108213241</c:v>
                </c:pt>
                <c:pt idx="25">
                  <c:v>4.1273300114123401</c:v>
                </c:pt>
                <c:pt idx="26">
                  <c:v>1.9552804171803189</c:v>
                </c:pt>
                <c:pt idx="27">
                  <c:v>-0.42480996586851916</c:v>
                </c:pt>
                <c:pt idx="28">
                  <c:v>-1.1779053132331967</c:v>
                </c:pt>
                <c:pt idx="29">
                  <c:v>3.8181123929646787</c:v>
                </c:pt>
                <c:pt idx="30">
                  <c:v>6.554571016959585</c:v>
                </c:pt>
                <c:pt idx="31">
                  <c:v>2.1940855264221568</c:v>
                </c:pt>
                <c:pt idx="32">
                  <c:v>1.1504340413067666</c:v>
                </c:pt>
                <c:pt idx="33">
                  <c:v>1.1366714662303536</c:v>
                </c:pt>
                <c:pt idx="34">
                  <c:v>4.8312237349824159</c:v>
                </c:pt>
                <c:pt idx="35">
                  <c:v>7.0062990698020826</c:v>
                </c:pt>
                <c:pt idx="36">
                  <c:v>0.5824099039137991</c:v>
                </c:pt>
                <c:pt idx="37">
                  <c:v>0.31957823272264818</c:v>
                </c:pt>
                <c:pt idx="38">
                  <c:v>2.6258129938155719</c:v>
                </c:pt>
                <c:pt idx="39">
                  <c:v>1.8746546453127735</c:v>
                </c:pt>
                <c:pt idx="40">
                  <c:v>-4.0306915250698125</c:v>
                </c:pt>
                <c:pt idx="41">
                  <c:v>2.3157557237728383</c:v>
                </c:pt>
                <c:pt idx="42">
                  <c:v>11.210940511153268</c:v>
                </c:pt>
                <c:pt idx="43">
                  <c:v>-7.9117112437595267</c:v>
                </c:pt>
                <c:pt idx="44">
                  <c:v>9.7468477990588553E-2</c:v>
                </c:pt>
                <c:pt idx="45">
                  <c:v>3.1856123667403153</c:v>
                </c:pt>
                <c:pt idx="46">
                  <c:v>-1.478389464301614</c:v>
                </c:pt>
                <c:pt idx="47">
                  <c:v>-5.2389839022625324</c:v>
                </c:pt>
                <c:pt idx="48">
                  <c:v>-2.3828517531597981E-2</c:v>
                </c:pt>
                <c:pt idx="49">
                  <c:v>-3.6291773055981764</c:v>
                </c:pt>
                <c:pt idx="50">
                  <c:v>-10.113421165240091</c:v>
                </c:pt>
                <c:pt idx="51">
                  <c:v>11.55243304225236</c:v>
                </c:pt>
                <c:pt idx="52">
                  <c:v>18.720477173231302</c:v>
                </c:pt>
                <c:pt idx="53">
                  <c:v>4.9406519360692158</c:v>
                </c:pt>
                <c:pt idx="54">
                  <c:v>-6.1726421772996147</c:v>
                </c:pt>
                <c:pt idx="55">
                  <c:v>-1.9634728405736084</c:v>
                </c:pt>
                <c:pt idx="56">
                  <c:v>1.5151546129533884</c:v>
                </c:pt>
                <c:pt idx="57">
                  <c:v>-7.6261950352562096</c:v>
                </c:pt>
                <c:pt idx="58">
                  <c:v>-5.4859661572761453</c:v>
                </c:pt>
                <c:pt idx="59">
                  <c:v>10.171932842100219</c:v>
                </c:pt>
                <c:pt idx="60">
                  <c:v>2.4332737399471114</c:v>
                </c:pt>
                <c:pt idx="61">
                  <c:v>-4.5718125663495144</c:v>
                </c:pt>
                <c:pt idx="62">
                  <c:v>5.6206705110371615</c:v>
                </c:pt>
                <c:pt idx="63">
                  <c:v>7.5528615741822023</c:v>
                </c:pt>
                <c:pt idx="64">
                  <c:v>-14.322347868963284</c:v>
                </c:pt>
                <c:pt idx="65">
                  <c:v>9.1341128420240025</c:v>
                </c:pt>
                <c:pt idx="66">
                  <c:v>3.756711348173674</c:v>
                </c:pt>
                <c:pt idx="67">
                  <c:v>11.347774233450437</c:v>
                </c:pt>
                <c:pt idx="68">
                  <c:v>0.12398867258291801</c:v>
                </c:pt>
                <c:pt idx="69">
                  <c:v>-4.8310800291780325</c:v>
                </c:pt>
                <c:pt idx="70">
                  <c:v>-1.9121259584403347</c:v>
                </c:pt>
                <c:pt idx="71">
                  <c:v>-1.7243224785075952</c:v>
                </c:pt>
                <c:pt idx="72">
                  <c:v>-2.4285597333404638</c:v>
                </c:pt>
                <c:pt idx="73">
                  <c:v>-7.204178078457538</c:v>
                </c:pt>
                <c:pt idx="74">
                  <c:v>-0.27088947355693449</c:v>
                </c:pt>
                <c:pt idx="75">
                  <c:v>7.2766084665808748</c:v>
                </c:pt>
                <c:pt idx="76">
                  <c:v>-1.6123543556188622</c:v>
                </c:pt>
                <c:pt idx="77">
                  <c:v>17.947812891417556</c:v>
                </c:pt>
                <c:pt idx="78">
                  <c:v>-5.9095418830671491</c:v>
                </c:pt>
                <c:pt idx="79">
                  <c:v>6.2784076529758934</c:v>
                </c:pt>
                <c:pt idx="80">
                  <c:v>-10.601840675873213</c:v>
                </c:pt>
                <c:pt idx="81">
                  <c:v>2.504698198608132</c:v>
                </c:pt>
                <c:pt idx="82">
                  <c:v>-3.0003337201830149</c:v>
                </c:pt>
                <c:pt idx="83">
                  <c:v>1.4568092998500362</c:v>
                </c:pt>
                <c:pt idx="84">
                  <c:v>-6.3645448091733883</c:v>
                </c:pt>
                <c:pt idx="85">
                  <c:v>-5.2606028931808027</c:v>
                </c:pt>
                <c:pt idx="86">
                  <c:v>-0.27234539271935176</c:v>
                </c:pt>
                <c:pt idx="87">
                  <c:v>-7.0672884199536057</c:v>
                </c:pt>
                <c:pt idx="88">
                  <c:v>2.3200304368152231</c:v>
                </c:pt>
                <c:pt idx="89">
                  <c:v>-11.490613319125451</c:v>
                </c:pt>
                <c:pt idx="90">
                  <c:v>-8.5637517347676351</c:v>
                </c:pt>
                <c:pt idx="91">
                  <c:v>-3.7511102679669861</c:v>
                </c:pt>
                <c:pt idx="92">
                  <c:v>3.2139893928194923</c:v>
                </c:pt>
                <c:pt idx="93">
                  <c:v>2.0414141973275193</c:v>
                </c:pt>
                <c:pt idx="94">
                  <c:v>-3.7509362291647719</c:v>
                </c:pt>
                <c:pt idx="95">
                  <c:v>16.223987746579532</c:v>
                </c:pt>
                <c:pt idx="96">
                  <c:v>0.82680177792254739</c:v>
                </c:pt>
                <c:pt idx="97">
                  <c:v>-8.5162306298464543</c:v>
                </c:pt>
                <c:pt idx="98">
                  <c:v>1.8327619447810264</c:v>
                </c:pt>
                <c:pt idx="99">
                  <c:v>-4.0048566405998187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B3-40F3-82B4-86E3FB56F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060975"/>
        <c:axId val="1300604495"/>
      </c:scatterChart>
      <c:valAx>
        <c:axId val="126406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604495"/>
        <c:crosses val="autoZero"/>
        <c:crossBetween val="midCat"/>
      </c:valAx>
      <c:valAx>
        <c:axId val="130060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06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legLengthSquared Line Fit  Plot</a:t>
            </a:r>
          </a:p>
        </c:rich>
      </c:tx>
      <c:layout>
        <c:manualLayout>
          <c:xMode val="edge"/>
          <c:yMode val="edge"/>
          <c:x val="0.3088626421697287"/>
          <c:y val="0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strideLength</c:v>
          </c:tx>
          <c:spPr>
            <a:ln w="19050">
              <a:noFill/>
            </a:ln>
          </c:spPr>
          <c:xVal>
            <c:numRef>
              <c:f>strideLength!$K$2:$K$101</c:f>
              <c:numCache>
                <c:formatCode>General</c:formatCode>
                <c:ptCount val="100"/>
                <c:pt idx="0">
                  <c:v>6952.0736480100295</c:v>
                </c:pt>
                <c:pt idx="1">
                  <c:v>6076.6892876684124</c:v>
                </c:pt>
                <c:pt idx="2">
                  <c:v>6131.4697680231502</c:v>
                </c:pt>
                <c:pt idx="3">
                  <c:v>5870.8208568095188</c:v>
                </c:pt>
                <c:pt idx="4">
                  <c:v>6418.86608216886</c:v>
                </c:pt>
                <c:pt idx="5">
                  <c:v>6569.3253401822039</c:v>
                </c:pt>
                <c:pt idx="6">
                  <c:v>7260.8352423634888</c:v>
                </c:pt>
                <c:pt idx="7">
                  <c:v>6177.6901898811475</c:v>
                </c:pt>
                <c:pt idx="8">
                  <c:v>6280.9507038066386</c:v>
                </c:pt>
                <c:pt idx="9">
                  <c:v>6395.0039527288018</c:v>
                </c:pt>
                <c:pt idx="10">
                  <c:v>7414.6259669301699</c:v>
                </c:pt>
                <c:pt idx="11">
                  <c:v>6474.3564244306745</c:v>
                </c:pt>
                <c:pt idx="12">
                  <c:v>5817.6293412045661</c:v>
                </c:pt>
                <c:pt idx="13">
                  <c:v>6896.6241766623525</c:v>
                </c:pt>
                <c:pt idx="14">
                  <c:v>6956.3674243247197</c:v>
                </c:pt>
                <c:pt idx="15">
                  <c:v>7270.8962961483267</c:v>
                </c:pt>
                <c:pt idx="16">
                  <c:v>7246.7920495056933</c:v>
                </c:pt>
                <c:pt idx="17">
                  <c:v>6164.5035521269574</c:v>
                </c:pt>
                <c:pt idx="18">
                  <c:v>7506.2936215273321</c:v>
                </c:pt>
                <c:pt idx="19">
                  <c:v>6334.3616303688632</c:v>
                </c:pt>
                <c:pt idx="20">
                  <c:v>6768.8753554366949</c:v>
                </c:pt>
                <c:pt idx="21">
                  <c:v>6469.7617263486545</c:v>
                </c:pt>
                <c:pt idx="22">
                  <c:v>6136.3045722686438</c:v>
                </c:pt>
                <c:pt idx="23">
                  <c:v>7236.8147380363025</c:v>
                </c:pt>
                <c:pt idx="24">
                  <c:v>5947.2267348859696</c:v>
                </c:pt>
                <c:pt idx="25">
                  <c:v>7432.5243325108631</c:v>
                </c:pt>
                <c:pt idx="26">
                  <c:v>6715.2610205810952</c:v>
                </c:pt>
                <c:pt idx="27">
                  <c:v>6198.8213485793831</c:v>
                </c:pt>
                <c:pt idx="28">
                  <c:v>7004.5183231613019</c:v>
                </c:pt>
                <c:pt idx="29">
                  <c:v>7064.1169311768326</c:v>
                </c:pt>
                <c:pt idx="30">
                  <c:v>6564.4966302430385</c:v>
                </c:pt>
                <c:pt idx="31">
                  <c:v>6570.2645617696735</c:v>
                </c:pt>
                <c:pt idx="32">
                  <c:v>6396.4472122741736</c:v>
                </c:pt>
                <c:pt idx="33">
                  <c:v>7084.8458593036721</c:v>
                </c:pt>
                <c:pt idx="34">
                  <c:v>7638.7986743585088</c:v>
                </c:pt>
                <c:pt idx="35">
                  <c:v>5645.3172075866814</c:v>
                </c:pt>
                <c:pt idx="36">
                  <c:v>6447.3118776898955</c:v>
                </c:pt>
                <c:pt idx="37">
                  <c:v>7177.3846266605406</c:v>
                </c:pt>
                <c:pt idx="38">
                  <c:v>5707.6192507399837</c:v>
                </c:pt>
                <c:pt idx="39">
                  <c:v>5468.9000745804533</c:v>
                </c:pt>
                <c:pt idx="40">
                  <c:v>6437.5715868528823</c:v>
                </c:pt>
                <c:pt idx="41">
                  <c:v>6434.9957946268396</c:v>
                </c:pt>
                <c:pt idx="42">
                  <c:v>5941.0496449519624</c:v>
                </c:pt>
                <c:pt idx="43">
                  <c:v>5983.5415739570872</c:v>
                </c:pt>
                <c:pt idx="44">
                  <c:v>6260.6639898668163</c:v>
                </c:pt>
                <c:pt idx="45">
                  <c:v>6197.1088971587269</c:v>
                </c:pt>
                <c:pt idx="46">
                  <c:v>6972.5648698231935</c:v>
                </c:pt>
                <c:pt idx="47">
                  <c:v>6478.3254742175632</c:v>
                </c:pt>
                <c:pt idx="48">
                  <c:v>6763.6646729132954</c:v>
                </c:pt>
                <c:pt idx="49">
                  <c:v>6598.7740153767509</c:v>
                </c:pt>
                <c:pt idx="50">
                  <c:v>5246.9608869844642</c:v>
                </c:pt>
                <c:pt idx="51">
                  <c:v>5315.5656708170918</c:v>
                </c:pt>
                <c:pt idx="52">
                  <c:v>4834.1147051542794</c:v>
                </c:pt>
                <c:pt idx="53">
                  <c:v>5248.0823424313267</c:v>
                </c:pt>
                <c:pt idx="54">
                  <c:v>5375.1122699987045</c:v>
                </c:pt>
                <c:pt idx="55">
                  <c:v>5327.9637070399531</c:v>
                </c:pt>
                <c:pt idx="56">
                  <c:v>5227.8077806305046</c:v>
                </c:pt>
                <c:pt idx="57">
                  <c:v>4274.711749723343</c:v>
                </c:pt>
                <c:pt idx="58">
                  <c:v>4860.8777658869485</c:v>
                </c:pt>
                <c:pt idx="59">
                  <c:v>4641.8788683004759</c:v>
                </c:pt>
                <c:pt idx="60">
                  <c:v>5517.8971007737837</c:v>
                </c:pt>
                <c:pt idx="61">
                  <c:v>5069.8789718364269</c:v>
                </c:pt>
                <c:pt idx="62">
                  <c:v>5017.4683631347752</c:v>
                </c:pt>
                <c:pt idx="63">
                  <c:v>4658.5581257466265</c:v>
                </c:pt>
                <c:pt idx="64">
                  <c:v>5576.4177760216244</c:v>
                </c:pt>
                <c:pt idx="65">
                  <c:v>4636.1690227444014</c:v>
                </c:pt>
                <c:pt idx="66">
                  <c:v>4843.2394253376142</c:v>
                </c:pt>
                <c:pt idx="67">
                  <c:v>4826.7468958174304</c:v>
                </c:pt>
                <c:pt idx="68">
                  <c:v>4783.5653329654833</c:v>
                </c:pt>
                <c:pt idx="69">
                  <c:v>5195.1441781883677</c:v>
                </c:pt>
                <c:pt idx="70">
                  <c:v>4649.4727766636761</c:v>
                </c:pt>
                <c:pt idx="71">
                  <c:v>4920.4102599462658</c:v>
                </c:pt>
                <c:pt idx="72">
                  <c:v>5054.8730320361437</c:v>
                </c:pt>
                <c:pt idx="73">
                  <c:v>4504.2508491863864</c:v>
                </c:pt>
                <c:pt idx="74">
                  <c:v>5684.1531440233093</c:v>
                </c:pt>
                <c:pt idx="75">
                  <c:v>5131.2653538396289</c:v>
                </c:pt>
                <c:pt idx="76">
                  <c:v>4709.6724897366348</c:v>
                </c:pt>
                <c:pt idx="77">
                  <c:v>4645.5613417656286</c:v>
                </c:pt>
                <c:pt idx="78">
                  <c:v>5251.1687005345029</c:v>
                </c:pt>
                <c:pt idx="79">
                  <c:v>5214.8708255936117</c:v>
                </c:pt>
                <c:pt idx="80">
                  <c:v>4354.2207571951276</c:v>
                </c:pt>
                <c:pt idx="81">
                  <c:v>4539.7046251662041</c:v>
                </c:pt>
                <c:pt idx="82">
                  <c:v>4716.7527715575043</c:v>
                </c:pt>
                <c:pt idx="83">
                  <c:v>4970.1292443422863</c:v>
                </c:pt>
                <c:pt idx="84">
                  <c:v>4776.9831391515108</c:v>
                </c:pt>
                <c:pt idx="85">
                  <c:v>4851.6187368787505</c:v>
                </c:pt>
                <c:pt idx="86">
                  <c:v>4953.7432589302707</c:v>
                </c:pt>
                <c:pt idx="87">
                  <c:v>5303.0216383477482</c:v>
                </c:pt>
                <c:pt idx="88">
                  <c:v>5091.762889562825</c:v>
                </c:pt>
                <c:pt idx="89">
                  <c:v>4147.2265575683305</c:v>
                </c:pt>
                <c:pt idx="90">
                  <c:v>4458.5893706561774</c:v>
                </c:pt>
                <c:pt idx="91">
                  <c:v>4935.6611688383509</c:v>
                </c:pt>
                <c:pt idx="92">
                  <c:v>4651.7691435921997</c:v>
                </c:pt>
                <c:pt idx="93">
                  <c:v>4738.4340875597909</c:v>
                </c:pt>
                <c:pt idx="94">
                  <c:v>5262.707577217514</c:v>
                </c:pt>
                <c:pt idx="95">
                  <c:v>4597.7628121453672</c:v>
                </c:pt>
                <c:pt idx="96">
                  <c:v>4362.8774494134359</c:v>
                </c:pt>
                <c:pt idx="97">
                  <c:v>4531.1357098674353</c:v>
                </c:pt>
                <c:pt idx="98">
                  <c:v>4803.6859465451244</c:v>
                </c:pt>
                <c:pt idx="99">
                  <c:v>4525.2513221786703</c:v>
                </c:pt>
              </c:numCache>
            </c:numRef>
          </c:xVal>
          <c:yVal>
            <c:numRef>
              <c:f>strideLength!$C$2:$C$101</c:f>
              <c:numCache>
                <c:formatCode>General</c:formatCode>
                <c:ptCount val="100"/>
                <c:pt idx="0">
                  <c:v>58.571162897511101</c:v>
                </c:pt>
                <c:pt idx="1">
                  <c:v>52.196401425749798</c:v>
                </c:pt>
                <c:pt idx="2">
                  <c:v>42.734492111026782</c:v>
                </c:pt>
                <c:pt idx="3">
                  <c:v>46.767154306667805</c:v>
                </c:pt>
                <c:pt idx="4">
                  <c:v>52.098667363839638</c:v>
                </c:pt>
                <c:pt idx="5">
                  <c:v>63.064999240555778</c:v>
                </c:pt>
                <c:pt idx="6">
                  <c:v>63.046262518515221</c:v>
                </c:pt>
                <c:pt idx="7">
                  <c:v>48.568694190340182</c:v>
                </c:pt>
                <c:pt idx="8">
                  <c:v>57.978263369637432</c:v>
                </c:pt>
                <c:pt idx="9">
                  <c:v>56.517773323935842</c:v>
                </c:pt>
                <c:pt idx="10">
                  <c:v>67.721322746525118</c:v>
                </c:pt>
                <c:pt idx="11">
                  <c:v>60.8820403175975</c:v>
                </c:pt>
                <c:pt idx="12">
                  <c:v>49.206879392091366</c:v>
                </c:pt>
                <c:pt idx="13">
                  <c:v>58.15669974997553</c:v>
                </c:pt>
                <c:pt idx="14">
                  <c:v>66.7113259243485</c:v>
                </c:pt>
                <c:pt idx="15">
                  <c:v>65.774543948624057</c:v>
                </c:pt>
                <c:pt idx="16">
                  <c:v>67.698842288496678</c:v>
                </c:pt>
                <c:pt idx="17">
                  <c:v>55.519323446492933</c:v>
                </c:pt>
                <c:pt idx="18">
                  <c:v>62.854502046480491</c:v>
                </c:pt>
                <c:pt idx="19">
                  <c:v>51.670907187759155</c:v>
                </c:pt>
                <c:pt idx="20">
                  <c:v>56.137734505387641</c:v>
                </c:pt>
                <c:pt idx="21">
                  <c:v>62.45636700048243</c:v>
                </c:pt>
                <c:pt idx="22">
                  <c:v>47.176565665882379</c:v>
                </c:pt>
                <c:pt idx="23">
                  <c:v>63.315423604468094</c:v>
                </c:pt>
                <c:pt idx="24">
                  <c:v>53.707679986178562</c:v>
                </c:pt>
                <c:pt idx="25">
                  <c:v>71.414468682792801</c:v>
                </c:pt>
                <c:pt idx="26">
                  <c:v>61.844775855821069</c:v>
                </c:pt>
                <c:pt idx="27">
                  <c:v>53.890338218184922</c:v>
                </c:pt>
                <c:pt idx="28">
                  <c:v>61.740276005981002</c:v>
                </c:pt>
                <c:pt idx="29">
                  <c:v>67.352506114889991</c:v>
                </c:pt>
                <c:pt idx="30">
                  <c:v>64.839602267216549</c:v>
                </c:pt>
                <c:pt idx="31">
                  <c:v>60.54083712176697</c:v>
                </c:pt>
                <c:pt idx="32">
                  <c:v>57.625179450201983</c:v>
                </c:pt>
                <c:pt idx="33">
                  <c:v>64.884779688487185</c:v>
                </c:pt>
                <c:pt idx="34">
                  <c:v>74.178987673054223</c:v>
                </c:pt>
                <c:pt idx="35">
                  <c:v>55.082560261940387</c:v>
                </c:pt>
                <c:pt idx="36">
                  <c:v>57.607570359483077</c:v>
                </c:pt>
                <c:pt idx="37">
                  <c:v>65.017966479150061</c:v>
                </c:pt>
                <c:pt idx="38">
                  <c:v>51.419156729412578</c:v>
                </c:pt>
                <c:pt idx="39">
                  <c:v>47.898646637964418</c:v>
                </c:pt>
                <c:pt idx="40">
                  <c:v>52.88923615187349</c:v>
                </c:pt>
                <c:pt idx="41">
                  <c:v>59.20784158381656</c:v>
                </c:pt>
                <c:pt idx="42">
                  <c:v>62.656814744219162</c:v>
                </c:pt>
                <c:pt idx="43">
                  <c:v>44.011367693361251</c:v>
                </c:pt>
                <c:pt idx="44">
                  <c:v>55.09206844924455</c:v>
                </c:pt>
                <c:pt idx="45">
                  <c:v>57.481898103947685</c:v>
                </c:pt>
                <c:pt idx="46">
                  <c:v>61.108333371226479</c:v>
                </c:pt>
                <c:pt idx="47">
                  <c:v>52.120714811440564</c:v>
                </c:pt>
                <c:pt idx="48">
                  <c:v>60.376960717054033</c:v>
                </c:pt>
                <c:pt idx="49">
                  <c:v>55.022245517807903</c:v>
                </c:pt>
                <c:pt idx="50">
                  <c:v>41.562386096877454</c:v>
                </c:pt>
                <c:pt idx="51">
                  <c:v>63.858005266076646</c:v>
                </c:pt>
                <c:pt idx="52">
                  <c:v>66.516285111567697</c:v>
                </c:pt>
                <c:pt idx="53">
                  <c:v>56.626786708086286</c:v>
                </c:pt>
                <c:pt idx="54">
                  <c:v>46.676257606243162</c:v>
                </c:pt>
                <c:pt idx="55">
                  <c:v>50.45547400562311</c:v>
                </c:pt>
                <c:pt idx="56">
                  <c:v>53.014409773261214</c:v>
                </c:pt>
                <c:pt idx="57">
                  <c:v>34.637331138248847</c:v>
                </c:pt>
                <c:pt idx="58">
                  <c:v>42.566271387506568</c:v>
                </c:pt>
                <c:pt idx="59">
                  <c:v>56.104581305255408</c:v>
                </c:pt>
                <c:pt idx="60">
                  <c:v>56.572867166898789</c:v>
                </c:pt>
                <c:pt idx="61">
                  <c:v>45.459158813293762</c:v>
                </c:pt>
                <c:pt idx="62">
                  <c:v>55.159332758087032</c:v>
                </c:pt>
                <c:pt idx="63">
                  <c:v>53.64867650803928</c:v>
                </c:pt>
                <c:pt idx="64">
                  <c:v>40.341408490923932</c:v>
                </c:pt>
                <c:pt idx="65">
                  <c:v>55.010836846697487</c:v>
                </c:pt>
                <c:pt idx="66">
                  <c:v>51.640027133209806</c:v>
                </c:pt>
                <c:pt idx="67">
                  <c:v>59.072863158810208</c:v>
                </c:pt>
                <c:pt idx="68">
                  <c:v>47.433515036693571</c:v>
                </c:pt>
                <c:pt idx="69">
                  <c:v>46.366336406783667</c:v>
                </c:pt>
                <c:pt idx="70">
                  <c:v>44.094846945547324</c:v>
                </c:pt>
                <c:pt idx="71">
                  <c:v>46.89580448292174</c:v>
                </c:pt>
                <c:pt idx="72">
                  <c:v>47.461717239577702</c:v>
                </c:pt>
                <c:pt idx="73">
                  <c:v>37.370762985694746</c:v>
                </c:pt>
                <c:pt idx="74">
                  <c:v>55.350697634032542</c:v>
                </c:pt>
                <c:pt idx="75">
                  <c:v>57.880976650387595</c:v>
                </c:pt>
                <c:pt idx="76">
                  <c:v>44.981680972916656</c:v>
                </c:pt>
                <c:pt idx="77">
                  <c:v>63.916510695555473</c:v>
                </c:pt>
                <c:pt idx="78">
                  <c:v>45.805009538419036</c:v>
                </c:pt>
                <c:pt idx="79">
                  <c:v>57.658227732765511</c:v>
                </c:pt>
                <c:pt idx="80">
                  <c:v>32.469195881851483</c:v>
                </c:pt>
                <c:pt idx="81">
                  <c:v>47.431353406529816</c:v>
                </c:pt>
                <c:pt idx="82">
                  <c:v>43.662500710645254</c:v>
                </c:pt>
                <c:pt idx="83">
                  <c:v>50.548585719873081</c:v>
                </c:pt>
                <c:pt idx="84">
                  <c:v>40.881472595294618</c:v>
                </c:pt>
                <c:pt idx="85">
                  <c:v>42.702999545901839</c:v>
                </c:pt>
                <c:pt idx="86">
                  <c:v>48.664250281610585</c:v>
                </c:pt>
                <c:pt idx="87">
                  <c:v>45.123439466926648</c:v>
                </c:pt>
                <c:pt idx="88">
                  <c:v>52.555810843052605</c:v>
                </c:pt>
                <c:pt idx="89">
                  <c:v>29.46230771761504</c:v>
                </c:pt>
                <c:pt idx="90">
                  <c:v>35.556165372902178</c:v>
                </c:pt>
                <c:pt idx="91">
                  <c:v>45.013943808164477</c:v>
                </c:pt>
                <c:pt idx="92">
                  <c:v>49.243425750439492</c:v>
                </c:pt>
                <c:pt idx="93">
                  <c:v>48.914605438660438</c:v>
                </c:pt>
                <c:pt idx="94">
                  <c:v>48.069781784426887</c:v>
                </c:pt>
                <c:pt idx="95">
                  <c:v>61.723648006256838</c:v>
                </c:pt>
                <c:pt idx="96">
                  <c:v>43.985310882483027</c:v>
                </c:pt>
                <c:pt idx="97">
                  <c:v>36.325544093990466</c:v>
                </c:pt>
                <c:pt idx="98">
                  <c:v>49.336153623819264</c:v>
                </c:pt>
                <c:pt idx="99">
                  <c:v>40.778583039930091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87-4CB7-B3F7-52EF36F91ABC}"/>
            </c:ext>
          </c:extLst>
        </c:ser>
        <c:ser>
          <c:idx val="1"/>
          <c:order val="1"/>
          <c:tx>
            <c:v>Predicted strideLength</c:v>
          </c:tx>
          <c:spPr>
            <a:ln w="19050">
              <a:noFill/>
            </a:ln>
          </c:spPr>
          <c:xVal>
            <c:numRef>
              <c:f>strideLength!$K$2:$K$101</c:f>
              <c:numCache>
                <c:formatCode>General</c:formatCode>
                <c:ptCount val="100"/>
                <c:pt idx="0">
                  <c:v>6952.0736480100295</c:v>
                </c:pt>
                <c:pt idx="1">
                  <c:v>6076.6892876684124</c:v>
                </c:pt>
                <c:pt idx="2">
                  <c:v>6131.4697680231502</c:v>
                </c:pt>
                <c:pt idx="3">
                  <c:v>5870.8208568095188</c:v>
                </c:pt>
                <c:pt idx="4">
                  <c:v>6418.86608216886</c:v>
                </c:pt>
                <c:pt idx="5">
                  <c:v>6569.3253401822039</c:v>
                </c:pt>
                <c:pt idx="6">
                  <c:v>7260.8352423634888</c:v>
                </c:pt>
                <c:pt idx="7">
                  <c:v>6177.6901898811475</c:v>
                </c:pt>
                <c:pt idx="8">
                  <c:v>6280.9507038066386</c:v>
                </c:pt>
                <c:pt idx="9">
                  <c:v>6395.0039527288018</c:v>
                </c:pt>
                <c:pt idx="10">
                  <c:v>7414.6259669301699</c:v>
                </c:pt>
                <c:pt idx="11">
                  <c:v>6474.3564244306745</c:v>
                </c:pt>
                <c:pt idx="12">
                  <c:v>5817.6293412045661</c:v>
                </c:pt>
                <c:pt idx="13">
                  <c:v>6896.6241766623525</c:v>
                </c:pt>
                <c:pt idx="14">
                  <c:v>6956.3674243247197</c:v>
                </c:pt>
                <c:pt idx="15">
                  <c:v>7270.8962961483267</c:v>
                </c:pt>
                <c:pt idx="16">
                  <c:v>7246.7920495056933</c:v>
                </c:pt>
                <c:pt idx="17">
                  <c:v>6164.5035521269574</c:v>
                </c:pt>
                <c:pt idx="18">
                  <c:v>7506.2936215273321</c:v>
                </c:pt>
                <c:pt idx="19">
                  <c:v>6334.3616303688632</c:v>
                </c:pt>
                <c:pt idx="20">
                  <c:v>6768.8753554366949</c:v>
                </c:pt>
                <c:pt idx="21">
                  <c:v>6469.7617263486545</c:v>
                </c:pt>
                <c:pt idx="22">
                  <c:v>6136.3045722686438</c:v>
                </c:pt>
                <c:pt idx="23">
                  <c:v>7236.8147380363025</c:v>
                </c:pt>
                <c:pt idx="24">
                  <c:v>5947.2267348859696</c:v>
                </c:pt>
                <c:pt idx="25">
                  <c:v>7432.5243325108631</c:v>
                </c:pt>
                <c:pt idx="26">
                  <c:v>6715.2610205810952</c:v>
                </c:pt>
                <c:pt idx="27">
                  <c:v>6198.8213485793831</c:v>
                </c:pt>
                <c:pt idx="28">
                  <c:v>7004.5183231613019</c:v>
                </c:pt>
                <c:pt idx="29">
                  <c:v>7064.1169311768326</c:v>
                </c:pt>
                <c:pt idx="30">
                  <c:v>6564.4966302430385</c:v>
                </c:pt>
                <c:pt idx="31">
                  <c:v>6570.2645617696735</c:v>
                </c:pt>
                <c:pt idx="32">
                  <c:v>6396.4472122741736</c:v>
                </c:pt>
                <c:pt idx="33">
                  <c:v>7084.8458593036721</c:v>
                </c:pt>
                <c:pt idx="34">
                  <c:v>7638.7986743585088</c:v>
                </c:pt>
                <c:pt idx="35">
                  <c:v>5645.3172075866814</c:v>
                </c:pt>
                <c:pt idx="36">
                  <c:v>6447.3118776898955</c:v>
                </c:pt>
                <c:pt idx="37">
                  <c:v>7177.3846266605406</c:v>
                </c:pt>
                <c:pt idx="38">
                  <c:v>5707.6192507399837</c:v>
                </c:pt>
                <c:pt idx="39">
                  <c:v>5468.9000745804533</c:v>
                </c:pt>
                <c:pt idx="40">
                  <c:v>6437.5715868528823</c:v>
                </c:pt>
                <c:pt idx="41">
                  <c:v>6434.9957946268396</c:v>
                </c:pt>
                <c:pt idx="42">
                  <c:v>5941.0496449519624</c:v>
                </c:pt>
                <c:pt idx="43">
                  <c:v>5983.5415739570872</c:v>
                </c:pt>
                <c:pt idx="44">
                  <c:v>6260.6639898668163</c:v>
                </c:pt>
                <c:pt idx="45">
                  <c:v>6197.1088971587269</c:v>
                </c:pt>
                <c:pt idx="46">
                  <c:v>6972.5648698231935</c:v>
                </c:pt>
                <c:pt idx="47">
                  <c:v>6478.3254742175632</c:v>
                </c:pt>
                <c:pt idx="48">
                  <c:v>6763.6646729132954</c:v>
                </c:pt>
                <c:pt idx="49">
                  <c:v>6598.7740153767509</c:v>
                </c:pt>
                <c:pt idx="50">
                  <c:v>5246.9608869844642</c:v>
                </c:pt>
                <c:pt idx="51">
                  <c:v>5315.5656708170918</c:v>
                </c:pt>
                <c:pt idx="52">
                  <c:v>4834.1147051542794</c:v>
                </c:pt>
                <c:pt idx="53">
                  <c:v>5248.0823424313267</c:v>
                </c:pt>
                <c:pt idx="54">
                  <c:v>5375.1122699987045</c:v>
                </c:pt>
                <c:pt idx="55">
                  <c:v>5327.9637070399531</c:v>
                </c:pt>
                <c:pt idx="56">
                  <c:v>5227.8077806305046</c:v>
                </c:pt>
                <c:pt idx="57">
                  <c:v>4274.711749723343</c:v>
                </c:pt>
                <c:pt idx="58">
                  <c:v>4860.8777658869485</c:v>
                </c:pt>
                <c:pt idx="59">
                  <c:v>4641.8788683004759</c:v>
                </c:pt>
                <c:pt idx="60">
                  <c:v>5517.8971007737837</c:v>
                </c:pt>
                <c:pt idx="61">
                  <c:v>5069.8789718364269</c:v>
                </c:pt>
                <c:pt idx="62">
                  <c:v>5017.4683631347752</c:v>
                </c:pt>
                <c:pt idx="63">
                  <c:v>4658.5581257466265</c:v>
                </c:pt>
                <c:pt idx="64">
                  <c:v>5576.4177760216244</c:v>
                </c:pt>
                <c:pt idx="65">
                  <c:v>4636.1690227444014</c:v>
                </c:pt>
                <c:pt idx="66">
                  <c:v>4843.2394253376142</c:v>
                </c:pt>
                <c:pt idx="67">
                  <c:v>4826.7468958174304</c:v>
                </c:pt>
                <c:pt idx="68">
                  <c:v>4783.5653329654833</c:v>
                </c:pt>
                <c:pt idx="69">
                  <c:v>5195.1441781883677</c:v>
                </c:pt>
                <c:pt idx="70">
                  <c:v>4649.4727766636761</c:v>
                </c:pt>
                <c:pt idx="71">
                  <c:v>4920.4102599462658</c:v>
                </c:pt>
                <c:pt idx="72">
                  <c:v>5054.8730320361437</c:v>
                </c:pt>
                <c:pt idx="73">
                  <c:v>4504.2508491863864</c:v>
                </c:pt>
                <c:pt idx="74">
                  <c:v>5684.1531440233093</c:v>
                </c:pt>
                <c:pt idx="75">
                  <c:v>5131.2653538396289</c:v>
                </c:pt>
                <c:pt idx="76">
                  <c:v>4709.6724897366348</c:v>
                </c:pt>
                <c:pt idx="77">
                  <c:v>4645.5613417656286</c:v>
                </c:pt>
                <c:pt idx="78">
                  <c:v>5251.1687005345029</c:v>
                </c:pt>
                <c:pt idx="79">
                  <c:v>5214.8708255936117</c:v>
                </c:pt>
                <c:pt idx="80">
                  <c:v>4354.2207571951276</c:v>
                </c:pt>
                <c:pt idx="81">
                  <c:v>4539.7046251662041</c:v>
                </c:pt>
                <c:pt idx="82">
                  <c:v>4716.7527715575043</c:v>
                </c:pt>
                <c:pt idx="83">
                  <c:v>4970.1292443422863</c:v>
                </c:pt>
                <c:pt idx="84">
                  <c:v>4776.9831391515108</c:v>
                </c:pt>
                <c:pt idx="85">
                  <c:v>4851.6187368787505</c:v>
                </c:pt>
                <c:pt idx="86">
                  <c:v>4953.7432589302707</c:v>
                </c:pt>
                <c:pt idx="87">
                  <c:v>5303.0216383477482</c:v>
                </c:pt>
                <c:pt idx="88">
                  <c:v>5091.762889562825</c:v>
                </c:pt>
                <c:pt idx="89">
                  <c:v>4147.2265575683305</c:v>
                </c:pt>
                <c:pt idx="90">
                  <c:v>4458.5893706561774</c:v>
                </c:pt>
                <c:pt idx="91">
                  <c:v>4935.6611688383509</c:v>
                </c:pt>
                <c:pt idx="92">
                  <c:v>4651.7691435921997</c:v>
                </c:pt>
                <c:pt idx="93">
                  <c:v>4738.4340875597909</c:v>
                </c:pt>
                <c:pt idx="94">
                  <c:v>5262.707577217514</c:v>
                </c:pt>
                <c:pt idx="95">
                  <c:v>4597.7628121453672</c:v>
                </c:pt>
                <c:pt idx="96">
                  <c:v>4362.8774494134359</c:v>
                </c:pt>
                <c:pt idx="97">
                  <c:v>4531.1357098674353</c:v>
                </c:pt>
                <c:pt idx="98">
                  <c:v>4803.6859465451244</c:v>
                </c:pt>
                <c:pt idx="99">
                  <c:v>4525.2513221786703</c:v>
                </c:pt>
              </c:numCache>
            </c:numRef>
          </c:xVal>
          <c:yVal>
            <c:numRef>
              <c:f>'Dummy Quadratic'!$B$29:$B$128</c:f>
              <c:numCache>
                <c:formatCode>General</c:formatCode>
                <c:ptCount val="100"/>
                <c:pt idx="0">
                  <c:v>62.07408936229416</c:v>
                </c:pt>
                <c:pt idx="1">
                  <c:v>52.90179203675973</c:v>
                </c:pt>
                <c:pt idx="2">
                  <c:v>53.385012964395969</c:v>
                </c:pt>
                <c:pt idx="3">
                  <c:v>51.203837875085753</c:v>
                </c:pt>
                <c:pt idx="4">
                  <c:v>56.126987857338634</c:v>
                </c:pt>
                <c:pt idx="5">
                  <c:v>57.695739899807393</c:v>
                </c:pt>
                <c:pt idx="6">
                  <c:v>65.987349130502309</c:v>
                </c:pt>
                <c:pt idx="7">
                  <c:v>53.802735450135515</c:v>
                </c:pt>
                <c:pt idx="8">
                  <c:v>54.768519443865443</c:v>
                </c:pt>
                <c:pt idx="9">
                  <c:v>55.886431615119932</c:v>
                </c:pt>
                <c:pt idx="10">
                  <c:v>68.056098927508913</c:v>
                </c:pt>
                <c:pt idx="11">
                  <c:v>56.69517799600311</c:v>
                </c:pt>
                <c:pt idx="12">
                  <c:v>50.796241229667999</c:v>
                </c:pt>
                <c:pt idx="13">
                  <c:v>61.406527670627895</c:v>
                </c:pt>
                <c:pt idx="14">
                  <c:v>62.126239520937077</c:v>
                </c:pt>
                <c:pt idx="15">
                  <c:v>66.120309869539426</c:v>
                </c:pt>
                <c:pt idx="16">
                  <c:v>65.802325885695439</c:v>
                </c:pt>
                <c:pt idx="17">
                  <c:v>53.682632269570604</c:v>
                </c:pt>
                <c:pt idx="18">
                  <c:v>69.325598028296952</c:v>
                </c:pt>
                <c:pt idx="19">
                  <c:v>55.285429746808063</c:v>
                </c:pt>
                <c:pt idx="20">
                  <c:v>59.910808641192034</c:v>
                </c:pt>
                <c:pt idx="21">
                  <c:v>56.647666890197115</c:v>
                </c:pt>
                <c:pt idx="22">
                  <c:v>53.428281106444331</c:v>
                </c:pt>
                <c:pt idx="23">
                  <c:v>65.671271390089714</c:v>
                </c:pt>
                <c:pt idx="24">
                  <c:v>51.811924066674692</c:v>
                </c:pt>
                <c:pt idx="25">
                  <c:v>68.30186025111766</c:v>
                </c:pt>
                <c:pt idx="26">
                  <c:v>59.300942857352027</c:v>
                </c:pt>
                <c:pt idx="27">
                  <c:v>53.996732372609301</c:v>
                </c:pt>
                <c:pt idx="28">
                  <c:v>62.715520959591345</c:v>
                </c:pt>
                <c:pt idx="29">
                  <c:v>63.456162448263854</c:v>
                </c:pt>
                <c:pt idx="30">
                  <c:v>57.644018739807223</c:v>
                </c:pt>
                <c:pt idx="31">
                  <c:v>57.705810537305013</c:v>
                </c:pt>
                <c:pt idx="32">
                  <c:v>55.900916280951719</c:v>
                </c:pt>
                <c:pt idx="33">
                  <c:v>63.716657335882871</c:v>
                </c:pt>
                <c:pt idx="34">
                  <c:v>71.207516062190166</c:v>
                </c:pt>
                <c:pt idx="35">
                  <c:v>49.566875937725115</c:v>
                </c:pt>
                <c:pt idx="36">
                  <c:v>56.416727965346979</c:v>
                </c:pt>
                <c:pt idx="37">
                  <c:v>64.897558619756978</c:v>
                </c:pt>
                <c:pt idx="38">
                  <c:v>49.995086397289128</c:v>
                </c:pt>
                <c:pt idx="39">
                  <c:v>48.457537916024307</c:v>
                </c:pt>
                <c:pt idx="40">
                  <c:v>56.31715321992715</c:v>
                </c:pt>
                <c:pt idx="41">
                  <c:v>56.290884112011327</c:v>
                </c:pt>
                <c:pt idx="42">
                  <c:v>51.76178300358805</c:v>
                </c:pt>
                <c:pt idx="43">
                  <c:v>52.110153706999597</c:v>
                </c:pt>
                <c:pt idx="44">
                  <c:v>54.575266680680784</c:v>
                </c:pt>
                <c:pt idx="45">
                  <c:v>53.980940798979304</c:v>
                </c:pt>
                <c:pt idx="46">
                  <c:v>62.323553979946496</c:v>
                </c:pt>
                <c:pt idx="47">
                  <c:v>56.736286762511327</c:v>
                </c:pt>
                <c:pt idx="48">
                  <c:v>59.85106890319139</c:v>
                </c:pt>
                <c:pt idx="49">
                  <c:v>58.013116525350938</c:v>
                </c:pt>
                <c:pt idx="50">
                  <c:v>51.787097628192896</c:v>
                </c:pt>
                <c:pt idx="51">
                  <c:v>51.432062103972839</c:v>
                </c:pt>
                <c:pt idx="52">
                  <c:v>50.133551050841561</c:v>
                </c:pt>
                <c:pt idx="53">
                  <c:v>51.782679652474599</c:v>
                </c:pt>
                <c:pt idx="54">
                  <c:v>50.985847656986152</c:v>
                </c:pt>
                <c:pt idx="55">
                  <c:v>51.349651896337491</c:v>
                </c:pt>
                <c:pt idx="56">
                  <c:v>51.855381889446107</c:v>
                </c:pt>
                <c:pt idx="57">
                  <c:v>36.345746141297013</c:v>
                </c:pt>
                <c:pt idx="58">
                  <c:v>50.446799167032623</c:v>
                </c:pt>
                <c:pt idx="59">
                  <c:v>46.990693825341168</c:v>
                </c:pt>
                <c:pt idx="60">
                  <c:v>49.406238476261478</c:v>
                </c:pt>
                <c:pt idx="61">
                  <c:v>51.89313202840367</c:v>
                </c:pt>
                <c:pt idx="62">
                  <c:v>51.693916176474886</c:v>
                </c:pt>
                <c:pt idx="63">
                  <c:v>47.326817636248052</c:v>
                </c:pt>
                <c:pt idx="64">
                  <c:v>48.555930236347194</c:v>
                </c:pt>
                <c:pt idx="65">
                  <c:v>46.87279960436581</c:v>
                </c:pt>
                <c:pt idx="66">
                  <c:v>50.243693256561983</c:v>
                </c:pt>
                <c:pt idx="67">
                  <c:v>50.042083977519269</c:v>
                </c:pt>
                <c:pt idx="68">
                  <c:v>49.460242311270576</c:v>
                </c:pt>
                <c:pt idx="69">
                  <c:v>51.940426381865109</c:v>
                </c:pt>
                <c:pt idx="70">
                  <c:v>47.145252017579878</c:v>
                </c:pt>
                <c:pt idx="71">
                  <c:v>51.037762275490877</c:v>
                </c:pt>
                <c:pt idx="72">
                  <c:v>51.847058314969672</c:v>
                </c:pt>
                <c:pt idx="73">
                  <c:v>43.74054620688662</c:v>
                </c:pt>
                <c:pt idx="74">
                  <c:v>46.690525034619895</c:v>
                </c:pt>
                <c:pt idx="75">
                  <c:v>51.991025041262219</c:v>
                </c:pt>
                <c:pt idx="76">
                  <c:v>48.280822752999029</c:v>
                </c:pt>
                <c:pt idx="77">
                  <c:v>47.065961556740149</c:v>
                </c:pt>
                <c:pt idx="78">
                  <c:v>51.770281701768454</c:v>
                </c:pt>
                <c:pt idx="79">
                  <c:v>51.893815364518559</c:v>
                </c:pt>
                <c:pt idx="80">
                  <c:v>39.195750756196276</c:v>
                </c:pt>
                <c:pt idx="81">
                  <c:v>44.660163922875199</c:v>
                </c:pt>
                <c:pt idx="82">
                  <c:v>48.403997915178934</c:v>
                </c:pt>
                <c:pt idx="83">
                  <c:v>51.420950673622883</c:v>
                </c:pt>
                <c:pt idx="84">
                  <c:v>49.364642889809147</c:v>
                </c:pt>
                <c:pt idx="85">
                  <c:v>50.341789329801486</c:v>
                </c:pt>
                <c:pt idx="86">
                  <c:v>51.305655150529674</c:v>
                </c:pt>
                <c:pt idx="87">
                  <c:v>51.509787387150027</c:v>
                </c:pt>
                <c:pt idx="88">
                  <c:v>51.944668697224643</c:v>
                </c:pt>
                <c:pt idx="89">
                  <c:v>31.110775060516744</c:v>
                </c:pt>
                <c:pt idx="90">
                  <c:v>42.47022880586951</c:v>
                </c:pt>
                <c:pt idx="91">
                  <c:v>51.165901246114572</c:v>
                </c:pt>
                <c:pt idx="92">
                  <c:v>47.191487673010215</c:v>
                </c:pt>
                <c:pt idx="93">
                  <c:v>48.767722296608554</c:v>
                </c:pt>
                <c:pt idx="94">
                  <c:v>51.720825701811009</c:v>
                </c:pt>
                <c:pt idx="95">
                  <c:v>46.042074564464656</c:v>
                </c:pt>
                <c:pt idx="96">
                  <c:v>39.487289400090276</c:v>
                </c:pt>
                <c:pt idx="97">
                  <c:v>44.443200791588879</c:v>
                </c:pt>
                <c:pt idx="98">
                  <c:v>49.741113317465988</c:v>
                </c:pt>
                <c:pt idx="99">
                  <c:v>44.292256622354671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187-4CB7-B3F7-52EF36F91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716559"/>
        <c:axId val="1256496207"/>
      </c:scatterChart>
      <c:valAx>
        <c:axId val="1261716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legLengthSquared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6496207"/>
        <c:crosses val="autoZero"/>
        <c:crossBetween val="midCat"/>
      </c:valAx>
      <c:valAx>
        <c:axId val="12564962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strideLength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17165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'Dummy Quadratic'!$C$28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'Dummy Quadratic'!$B$29:$B$128</c:f>
              <c:numCache>
                <c:formatCode>General</c:formatCode>
                <c:ptCount val="100"/>
                <c:pt idx="0">
                  <c:v>62.07408936229416</c:v>
                </c:pt>
                <c:pt idx="1">
                  <c:v>52.90179203675973</c:v>
                </c:pt>
                <c:pt idx="2">
                  <c:v>53.385012964395969</c:v>
                </c:pt>
                <c:pt idx="3">
                  <c:v>51.203837875085753</c:v>
                </c:pt>
                <c:pt idx="4">
                  <c:v>56.126987857338634</c:v>
                </c:pt>
                <c:pt idx="5">
                  <c:v>57.695739899807393</c:v>
                </c:pt>
                <c:pt idx="6">
                  <c:v>65.987349130502309</c:v>
                </c:pt>
                <c:pt idx="7">
                  <c:v>53.802735450135515</c:v>
                </c:pt>
                <c:pt idx="8">
                  <c:v>54.768519443865443</c:v>
                </c:pt>
                <c:pt idx="9">
                  <c:v>55.886431615119932</c:v>
                </c:pt>
                <c:pt idx="10">
                  <c:v>68.056098927508913</c:v>
                </c:pt>
                <c:pt idx="11">
                  <c:v>56.69517799600311</c:v>
                </c:pt>
                <c:pt idx="12">
                  <c:v>50.796241229667999</c:v>
                </c:pt>
                <c:pt idx="13">
                  <c:v>61.406527670627895</c:v>
                </c:pt>
                <c:pt idx="14">
                  <c:v>62.126239520937077</c:v>
                </c:pt>
                <c:pt idx="15">
                  <c:v>66.120309869539426</c:v>
                </c:pt>
                <c:pt idx="16">
                  <c:v>65.802325885695439</c:v>
                </c:pt>
                <c:pt idx="17">
                  <c:v>53.682632269570604</c:v>
                </c:pt>
                <c:pt idx="18">
                  <c:v>69.325598028296952</c:v>
                </c:pt>
                <c:pt idx="19">
                  <c:v>55.285429746808063</c:v>
                </c:pt>
                <c:pt idx="20">
                  <c:v>59.910808641192034</c:v>
                </c:pt>
                <c:pt idx="21">
                  <c:v>56.647666890197115</c:v>
                </c:pt>
                <c:pt idx="22">
                  <c:v>53.428281106444331</c:v>
                </c:pt>
                <c:pt idx="23">
                  <c:v>65.671271390089714</c:v>
                </c:pt>
                <c:pt idx="24">
                  <c:v>51.811924066674692</c:v>
                </c:pt>
                <c:pt idx="25">
                  <c:v>68.30186025111766</c:v>
                </c:pt>
                <c:pt idx="26">
                  <c:v>59.300942857352027</c:v>
                </c:pt>
                <c:pt idx="27">
                  <c:v>53.996732372609301</c:v>
                </c:pt>
                <c:pt idx="28">
                  <c:v>62.715520959591345</c:v>
                </c:pt>
                <c:pt idx="29">
                  <c:v>63.456162448263854</c:v>
                </c:pt>
                <c:pt idx="30">
                  <c:v>57.644018739807223</c:v>
                </c:pt>
                <c:pt idx="31">
                  <c:v>57.705810537305013</c:v>
                </c:pt>
                <c:pt idx="32">
                  <c:v>55.900916280951719</c:v>
                </c:pt>
                <c:pt idx="33">
                  <c:v>63.716657335882871</c:v>
                </c:pt>
                <c:pt idx="34">
                  <c:v>71.207516062190166</c:v>
                </c:pt>
                <c:pt idx="35">
                  <c:v>49.566875937725115</c:v>
                </c:pt>
                <c:pt idx="36">
                  <c:v>56.416727965346979</c:v>
                </c:pt>
                <c:pt idx="37">
                  <c:v>64.897558619756978</c:v>
                </c:pt>
                <c:pt idx="38">
                  <c:v>49.995086397289128</c:v>
                </c:pt>
                <c:pt idx="39">
                  <c:v>48.457537916024307</c:v>
                </c:pt>
                <c:pt idx="40">
                  <c:v>56.31715321992715</c:v>
                </c:pt>
                <c:pt idx="41">
                  <c:v>56.290884112011327</c:v>
                </c:pt>
                <c:pt idx="42">
                  <c:v>51.76178300358805</c:v>
                </c:pt>
                <c:pt idx="43">
                  <c:v>52.110153706999597</c:v>
                </c:pt>
                <c:pt idx="44">
                  <c:v>54.575266680680784</c:v>
                </c:pt>
                <c:pt idx="45">
                  <c:v>53.980940798979304</c:v>
                </c:pt>
                <c:pt idx="46">
                  <c:v>62.323553979946496</c:v>
                </c:pt>
                <c:pt idx="47">
                  <c:v>56.736286762511327</c:v>
                </c:pt>
                <c:pt idx="48">
                  <c:v>59.85106890319139</c:v>
                </c:pt>
                <c:pt idx="49">
                  <c:v>58.013116525350938</c:v>
                </c:pt>
                <c:pt idx="50">
                  <c:v>51.787097628192896</c:v>
                </c:pt>
                <c:pt idx="51">
                  <c:v>51.432062103972839</c:v>
                </c:pt>
                <c:pt idx="52">
                  <c:v>50.133551050841561</c:v>
                </c:pt>
                <c:pt idx="53">
                  <c:v>51.782679652474599</c:v>
                </c:pt>
                <c:pt idx="54">
                  <c:v>50.985847656986152</c:v>
                </c:pt>
                <c:pt idx="55">
                  <c:v>51.349651896337491</c:v>
                </c:pt>
                <c:pt idx="56">
                  <c:v>51.855381889446107</c:v>
                </c:pt>
                <c:pt idx="57">
                  <c:v>36.345746141297013</c:v>
                </c:pt>
                <c:pt idx="58">
                  <c:v>50.446799167032623</c:v>
                </c:pt>
                <c:pt idx="59">
                  <c:v>46.990693825341168</c:v>
                </c:pt>
                <c:pt idx="60">
                  <c:v>49.406238476261478</c:v>
                </c:pt>
                <c:pt idx="61">
                  <c:v>51.89313202840367</c:v>
                </c:pt>
                <c:pt idx="62">
                  <c:v>51.693916176474886</c:v>
                </c:pt>
                <c:pt idx="63">
                  <c:v>47.326817636248052</c:v>
                </c:pt>
                <c:pt idx="64">
                  <c:v>48.555930236347194</c:v>
                </c:pt>
                <c:pt idx="65">
                  <c:v>46.87279960436581</c:v>
                </c:pt>
                <c:pt idx="66">
                  <c:v>50.243693256561983</c:v>
                </c:pt>
                <c:pt idx="67">
                  <c:v>50.042083977519269</c:v>
                </c:pt>
                <c:pt idx="68">
                  <c:v>49.460242311270576</c:v>
                </c:pt>
                <c:pt idx="69">
                  <c:v>51.940426381865109</c:v>
                </c:pt>
                <c:pt idx="70">
                  <c:v>47.145252017579878</c:v>
                </c:pt>
                <c:pt idx="71">
                  <c:v>51.037762275490877</c:v>
                </c:pt>
                <c:pt idx="72">
                  <c:v>51.847058314969672</c:v>
                </c:pt>
                <c:pt idx="73">
                  <c:v>43.74054620688662</c:v>
                </c:pt>
                <c:pt idx="74">
                  <c:v>46.690525034619895</c:v>
                </c:pt>
                <c:pt idx="75">
                  <c:v>51.991025041262219</c:v>
                </c:pt>
                <c:pt idx="76">
                  <c:v>48.280822752999029</c:v>
                </c:pt>
                <c:pt idx="77">
                  <c:v>47.065961556740149</c:v>
                </c:pt>
                <c:pt idx="78">
                  <c:v>51.770281701768454</c:v>
                </c:pt>
                <c:pt idx="79">
                  <c:v>51.893815364518559</c:v>
                </c:pt>
                <c:pt idx="80">
                  <c:v>39.195750756196276</c:v>
                </c:pt>
                <c:pt idx="81">
                  <c:v>44.660163922875199</c:v>
                </c:pt>
                <c:pt idx="82">
                  <c:v>48.403997915178934</c:v>
                </c:pt>
                <c:pt idx="83">
                  <c:v>51.420950673622883</c:v>
                </c:pt>
                <c:pt idx="84">
                  <c:v>49.364642889809147</c:v>
                </c:pt>
                <c:pt idx="85">
                  <c:v>50.341789329801486</c:v>
                </c:pt>
                <c:pt idx="86">
                  <c:v>51.305655150529674</c:v>
                </c:pt>
                <c:pt idx="87">
                  <c:v>51.509787387150027</c:v>
                </c:pt>
                <c:pt idx="88">
                  <c:v>51.944668697224643</c:v>
                </c:pt>
                <c:pt idx="89">
                  <c:v>31.110775060516744</c:v>
                </c:pt>
                <c:pt idx="90">
                  <c:v>42.47022880586951</c:v>
                </c:pt>
                <c:pt idx="91">
                  <c:v>51.165901246114572</c:v>
                </c:pt>
                <c:pt idx="92">
                  <c:v>47.191487673010215</c:v>
                </c:pt>
                <c:pt idx="93">
                  <c:v>48.767722296608554</c:v>
                </c:pt>
                <c:pt idx="94">
                  <c:v>51.720825701811009</c:v>
                </c:pt>
                <c:pt idx="95">
                  <c:v>46.042074564464656</c:v>
                </c:pt>
                <c:pt idx="96">
                  <c:v>39.487289400090276</c:v>
                </c:pt>
                <c:pt idx="97">
                  <c:v>44.443200791588879</c:v>
                </c:pt>
                <c:pt idx="98">
                  <c:v>49.741113317465988</c:v>
                </c:pt>
                <c:pt idx="99">
                  <c:v>44.292256622354671</c:v>
                </c:pt>
              </c:numCache>
            </c:numRef>
          </c:xVal>
          <c:yVal>
            <c:numRef>
              <c:f>'Dummy Quadratic'!$C$29:$C$128</c:f>
              <c:numCache>
                <c:formatCode>General</c:formatCode>
                <c:ptCount val="100"/>
                <c:pt idx="0">
                  <c:v>-3.5029264647830587</c:v>
                </c:pt>
                <c:pt idx="1">
                  <c:v>-0.70539061100993194</c:v>
                </c:pt>
                <c:pt idx="2">
                  <c:v>-10.650520853369187</c:v>
                </c:pt>
                <c:pt idx="3">
                  <c:v>-4.4366835684179478</c:v>
                </c:pt>
                <c:pt idx="4">
                  <c:v>-4.0283204934989953</c:v>
                </c:pt>
                <c:pt idx="5">
                  <c:v>5.3692593407483855</c:v>
                </c:pt>
                <c:pt idx="6">
                  <c:v>-2.9410866119870889</c:v>
                </c:pt>
                <c:pt idx="7">
                  <c:v>-5.2340412597953332</c:v>
                </c:pt>
                <c:pt idx="8">
                  <c:v>3.2097439257719884</c:v>
                </c:pt>
                <c:pt idx="9">
                  <c:v>0.6313417088159099</c:v>
                </c:pt>
                <c:pt idx="10">
                  <c:v>-0.3347761809837948</c:v>
                </c:pt>
                <c:pt idx="11">
                  <c:v>4.1868623215943899</c:v>
                </c:pt>
                <c:pt idx="12">
                  <c:v>-1.5893618375766323</c:v>
                </c:pt>
                <c:pt idx="13">
                  <c:v>-3.2498279206523648</c:v>
                </c:pt>
                <c:pt idx="14">
                  <c:v>4.5850864034114238</c:v>
                </c:pt>
                <c:pt idx="15">
                  <c:v>-0.34576592091536895</c:v>
                </c:pt>
                <c:pt idx="16">
                  <c:v>1.8965164028012396</c:v>
                </c:pt>
                <c:pt idx="17">
                  <c:v>1.8366911769223293</c:v>
                </c:pt>
                <c:pt idx="18">
                  <c:v>-6.4710959818164611</c:v>
                </c:pt>
                <c:pt idx="19">
                  <c:v>-3.6145225590489076</c:v>
                </c:pt>
                <c:pt idx="20">
                  <c:v>-3.7730741358043929</c:v>
                </c:pt>
                <c:pt idx="21">
                  <c:v>5.8087001102853151</c:v>
                </c:pt>
                <c:pt idx="22">
                  <c:v>-6.2517154405619522</c:v>
                </c:pt>
                <c:pt idx="23">
                  <c:v>-2.35584778562162</c:v>
                </c:pt>
                <c:pt idx="24">
                  <c:v>1.8957559195038698</c:v>
                </c:pt>
                <c:pt idx="25">
                  <c:v>3.1126084316751417</c:v>
                </c:pt>
                <c:pt idx="26">
                  <c:v>2.5438329984690426</c:v>
                </c:pt>
                <c:pt idx="27">
                  <c:v>-0.10639415442437894</c:v>
                </c:pt>
                <c:pt idx="28">
                  <c:v>-0.97524495361034269</c:v>
                </c:pt>
                <c:pt idx="29">
                  <c:v>3.8963436666261373</c:v>
                </c:pt>
                <c:pt idx="30">
                  <c:v>7.1955835274093261</c:v>
                </c:pt>
                <c:pt idx="31">
                  <c:v>2.8350265844619571</c:v>
                </c:pt>
                <c:pt idx="32">
                  <c:v>1.7242631692502641</c:v>
                </c:pt>
                <c:pt idx="33">
                  <c:v>1.1681223526043141</c:v>
                </c:pt>
                <c:pt idx="34">
                  <c:v>2.9714716108640573</c:v>
                </c:pt>
                <c:pt idx="35">
                  <c:v>5.5156843242152718</c:v>
                </c:pt>
                <c:pt idx="36">
                  <c:v>1.1908423941360979</c:v>
                </c:pt>
                <c:pt idx="37">
                  <c:v>0.12040785939308307</c:v>
                </c:pt>
                <c:pt idx="38">
                  <c:v>1.4240703321234491</c:v>
                </c:pt>
                <c:pt idx="39">
                  <c:v>-0.55889127805988892</c:v>
                </c:pt>
                <c:pt idx="40">
                  <c:v>-3.4279170680536595</c:v>
                </c:pt>
                <c:pt idx="41">
                  <c:v>2.9169574718052331</c:v>
                </c:pt>
                <c:pt idx="42">
                  <c:v>10.895031740631111</c:v>
                </c:pt>
                <c:pt idx="43">
                  <c:v>-8.098786013638346</c:v>
                </c:pt>
                <c:pt idx="44">
                  <c:v>0.51680176856376647</c:v>
                </c:pt>
                <c:pt idx="45">
                  <c:v>3.5009573049683809</c:v>
                </c:pt>
                <c:pt idx="46">
                  <c:v>-1.215220608720017</c:v>
                </c:pt>
                <c:pt idx="47">
                  <c:v>-4.6155719510707627</c:v>
                </c:pt>
                <c:pt idx="48">
                  <c:v>0.52589181386264272</c:v>
                </c:pt>
                <c:pt idx="49">
                  <c:v>-2.9908710075430349</c:v>
                </c:pt>
                <c:pt idx="50">
                  <c:v>-10.224711531315442</c:v>
                </c:pt>
                <c:pt idx="51">
                  <c:v>12.425943162103806</c:v>
                </c:pt>
                <c:pt idx="52">
                  <c:v>16.382734060726136</c:v>
                </c:pt>
                <c:pt idx="53">
                  <c:v>4.844107055611687</c:v>
                </c:pt>
                <c:pt idx="54">
                  <c:v>-4.3095900507429903</c:v>
                </c:pt>
                <c:pt idx="55">
                  <c:v>-0.89417789071438136</c:v>
                </c:pt>
                <c:pt idx="56">
                  <c:v>1.1590278838151065</c:v>
                </c:pt>
                <c:pt idx="57">
                  <c:v>-1.7084150030481666</c:v>
                </c:pt>
                <c:pt idx="58">
                  <c:v>-7.8805277795260551</c:v>
                </c:pt>
                <c:pt idx="59">
                  <c:v>9.11388747991424</c:v>
                </c:pt>
                <c:pt idx="60">
                  <c:v>7.1666286906373102</c:v>
                </c:pt>
                <c:pt idx="61">
                  <c:v>-6.4339732151099085</c:v>
                </c:pt>
                <c:pt idx="62">
                  <c:v>3.4654165816121463</c:v>
                </c:pt>
                <c:pt idx="63">
                  <c:v>6.3218588717912283</c:v>
                </c:pt>
                <c:pt idx="64">
                  <c:v>-8.2145217454232622</c:v>
                </c:pt>
                <c:pt idx="65">
                  <c:v>8.1380372423316771</c:v>
                </c:pt>
                <c:pt idx="66">
                  <c:v>1.396333876647823</c:v>
                </c:pt>
                <c:pt idx="67">
                  <c:v>9.0307791812909386</c:v>
                </c:pt>
                <c:pt idx="68">
                  <c:v>-2.0267272745770057</c:v>
                </c:pt>
                <c:pt idx="69">
                  <c:v>-5.5740899750814421</c:v>
                </c:pt>
                <c:pt idx="70">
                  <c:v>-3.0504050720325537</c:v>
                </c:pt>
                <c:pt idx="71">
                  <c:v>-4.1419577925691371</c:v>
                </c:pt>
                <c:pt idx="72">
                  <c:v>-4.3853410753919704</c:v>
                </c:pt>
                <c:pt idx="73">
                  <c:v>-6.3697832211918737</c:v>
                </c:pt>
                <c:pt idx="74">
                  <c:v>8.6601725994126468</c:v>
                </c:pt>
                <c:pt idx="75">
                  <c:v>5.8899516091253759</c:v>
                </c:pt>
                <c:pt idx="76">
                  <c:v>-3.2991417800823726</c:v>
                </c:pt>
                <c:pt idx="77">
                  <c:v>16.850549138815325</c:v>
                </c:pt>
                <c:pt idx="78">
                  <c:v>-5.9652721633494181</c:v>
                </c:pt>
                <c:pt idx="79">
                  <c:v>5.7644123682469512</c:v>
                </c:pt>
                <c:pt idx="80">
                  <c:v>-6.7265548743447923</c:v>
                </c:pt>
                <c:pt idx="81">
                  <c:v>2.7711894836546165</c:v>
                </c:pt>
                <c:pt idx="82">
                  <c:v>-4.7414972045336796</c:v>
                </c:pt>
                <c:pt idx="83">
                  <c:v>-0.87236495374980194</c:v>
                </c:pt>
                <c:pt idx="84">
                  <c:v>-8.4831702945145295</c:v>
                </c:pt>
                <c:pt idx="85">
                  <c:v>-7.6387897838996466</c:v>
                </c:pt>
                <c:pt idx="86">
                  <c:v>-2.6414048689190892</c:v>
                </c:pt>
                <c:pt idx="87">
                  <c:v>-6.386347920223379</c:v>
                </c:pt>
                <c:pt idx="88">
                  <c:v>0.61114214582796222</c:v>
                </c:pt>
                <c:pt idx="89">
                  <c:v>-1.6484673429017036</c:v>
                </c:pt>
                <c:pt idx="90">
                  <c:v>-6.9140634329673318</c:v>
                </c:pt>
                <c:pt idx="91">
                  <c:v>-6.1519574379500952</c:v>
                </c:pt>
                <c:pt idx="92">
                  <c:v>2.051938077429277</c:v>
                </c:pt>
                <c:pt idx="93">
                  <c:v>0.14688314205188391</c:v>
                </c:pt>
                <c:pt idx="94">
                  <c:v>-3.651043917384122</c:v>
                </c:pt>
                <c:pt idx="95">
                  <c:v>15.681573441792182</c:v>
                </c:pt>
                <c:pt idx="96">
                  <c:v>4.4980214823927511</c:v>
                </c:pt>
                <c:pt idx="97">
                  <c:v>-8.117656697598413</c:v>
                </c:pt>
                <c:pt idx="98">
                  <c:v>-0.40495969364672391</c:v>
                </c:pt>
                <c:pt idx="99">
                  <c:v>-3.5136735824245804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D3-45AB-9E43-78B82BB06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208607"/>
        <c:axId val="1230725455"/>
      </c:scatterChart>
      <c:valAx>
        <c:axId val="187820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725455"/>
        <c:crosses val="autoZero"/>
        <c:crossBetween val="midCat"/>
      </c:valAx>
      <c:valAx>
        <c:axId val="123072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20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1164290</xdr:colOff>
      <xdr:row>25</xdr:row>
      <xdr:rowOff>65273</xdr:rowOff>
    </xdr:from>
    <xdr:to>
      <xdr:col>20</xdr:col>
      <xdr:colOff>313764</xdr:colOff>
      <xdr:row>45</xdr:row>
      <xdr:rowOff>89648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44FE74-3F78-4870-84E2-F074ADA42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114299</xdr:colOff>
      <xdr:row>18</xdr:row>
      <xdr:rowOff>0</xdr:rowOff>
    </xdr:from>
    <xdr:to>
      <xdr:col>20</xdr:col>
      <xdr:colOff>476250</xdr:colOff>
      <xdr:row>43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A206BD-15CE-45E0-9C1A-E6806CA869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495300</xdr:colOff>
      <xdr:row>44</xdr:row>
      <xdr:rowOff>52387</xdr:rowOff>
    </xdr:from>
    <xdr:to>
      <xdr:col>20</xdr:col>
      <xdr:colOff>295275</xdr:colOff>
      <xdr:row>65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0F345F-7F34-48F2-8C1B-380B7F4AC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419099</xdr:colOff>
      <xdr:row>1</xdr:row>
      <xdr:rowOff>0</xdr:rowOff>
    </xdr:from>
    <xdr:to>
      <xdr:col>24</xdr:col>
      <xdr:colOff>200025</xdr:colOff>
      <xdr:row>26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D650B63-58BB-4931-AE81-8EF60E1D1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542925</xdr:colOff>
      <xdr:row>29</xdr:row>
      <xdr:rowOff>71437</xdr:rowOff>
    </xdr:from>
    <xdr:to>
      <xdr:col>22</xdr:col>
      <xdr:colOff>523875</xdr:colOff>
      <xdr:row>51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7769E1D-2DF7-4049-8D71-8FFC7BCA4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0</xdr:row>
      <xdr:rowOff>85725</xdr:rowOff>
    </xdr:from>
    <xdr:to>
      <xdr:col>25</xdr:col>
      <xdr:colOff>266700</xdr:colOff>
      <xdr:row>31</xdr:row>
      <xdr:rowOff>9525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942A1E2-A84D-42F5-A763-6F1794B69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342900</xdr:colOff>
      <xdr:row>32</xdr:row>
      <xdr:rowOff>42861</xdr:rowOff>
    </xdr:from>
    <xdr:to>
      <xdr:col>23</xdr:col>
      <xdr:colOff>285750</xdr:colOff>
      <xdr:row>54</xdr:row>
      <xdr:rowOff>161925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3B6778F-06B1-482A-8E41-0ED79E21A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6CDA-BA8E-4CD4-B1DE-CE14737CA489}">
  <dimension ref="A1:P101"/>
  <sheetViews>
    <sheetView tabSelected="1" zoomScale="85" zoomScaleNormal="85" workbookViewId="0">
      <selection activeCell="H10" sqref="H10"/>
    </sheetView>
  </sheetViews>
  <sheetFormatPr defaultRowHeight="15" x14ac:dyDescent="0.25"/>
  <cols>
    <col min="1" max="1" width="7.28515625" bestFit="1" customWidth="1"/>
    <col min="2" max="2" width="12.28515625" customWidth="1"/>
    <col min="3" max="3" width="12.5703125" bestFit="1" customWidth="1"/>
    <col min="4" max="5" width="12.28515625" bestFit="1" customWidth="1"/>
    <col min="6" max="6" width="21.140625" bestFit="1" customWidth="1"/>
    <col min="7" max="7" width="7.140625" customWidth="1"/>
    <col min="8" max="8" width="8.7109375" bestFit="1" customWidth="1"/>
    <col min="9" max="9" width="12.28515625" bestFit="1" customWidth="1"/>
    <col min="10" max="10" width="19.140625" bestFit="1" customWidth="1"/>
    <col min="11" max="11" width="19.140625" customWidth="1"/>
    <col min="12" max="12" width="26.85546875" bestFit="1" customWidth="1"/>
    <col min="13" max="13" width="26.85546875" customWidth="1"/>
    <col min="14" max="14" width="27" bestFit="1" customWidth="1"/>
  </cols>
  <sheetData>
    <row r="1" spans="1:16" x14ac:dyDescent="0.25">
      <c r="A1" t="s">
        <v>0</v>
      </c>
      <c r="B1" t="s">
        <v>32</v>
      </c>
      <c r="C1" t="s">
        <v>31</v>
      </c>
      <c r="D1" t="s">
        <v>2</v>
      </c>
      <c r="E1" t="s">
        <v>3</v>
      </c>
      <c r="F1" t="s">
        <v>39</v>
      </c>
      <c r="H1" t="s">
        <v>1</v>
      </c>
      <c r="I1" t="s">
        <v>32</v>
      </c>
      <c r="J1" t="s">
        <v>51</v>
      </c>
      <c r="K1" t="s">
        <v>43</v>
      </c>
      <c r="L1" t="s">
        <v>44</v>
      </c>
    </row>
    <row r="2" spans="1:16" x14ac:dyDescent="0.25">
      <c r="A2" t="s">
        <v>2</v>
      </c>
      <c r="B2">
        <v>83.3790959894027</v>
      </c>
      <c r="C2">
        <v>58.571162897511101</v>
      </c>
      <c r="D2">
        <f>IF(A2="male",C2,NA())</f>
        <v>58.571162897511101</v>
      </c>
      <c r="E2" t="e">
        <f>IF(A2="female",C2,NA())</f>
        <v>#N/A</v>
      </c>
      <c r="F2">
        <f>(B2-75.42704)^2</f>
        <v>63.235194458595267</v>
      </c>
      <c r="H2">
        <f>IF(A2="male",0,1)</f>
        <v>0</v>
      </c>
      <c r="I2">
        <v>83.3790959894027</v>
      </c>
      <c r="J2">
        <f>H2*I2</f>
        <v>0</v>
      </c>
      <c r="K2">
        <f>I2^2</f>
        <v>6952.0736480100295</v>
      </c>
      <c r="L2">
        <f>K2*H2</f>
        <v>0</v>
      </c>
    </row>
    <row r="3" spans="1:16" x14ac:dyDescent="0.25">
      <c r="A3" t="s">
        <v>2</v>
      </c>
      <c r="B3">
        <v>77.953122372797949</v>
      </c>
      <c r="C3">
        <v>52.196401425749798</v>
      </c>
      <c r="D3">
        <f t="shared" ref="D3:D66" si="0">IF(A3="male",C3,NA())</f>
        <v>52.196401425749798</v>
      </c>
      <c r="E3" t="e">
        <f t="shared" ref="E3:E66" si="1">IF(A3="female",C3,NA())</f>
        <v>#N/A</v>
      </c>
      <c r="F3">
        <f t="shared" ref="F3:F66" si="2">(B3-75.42704)^2</f>
        <v>6.3810921541604921</v>
      </c>
      <c r="H3">
        <f t="shared" ref="H3:H66" si="3">IF(A3="male",0,1)</f>
        <v>0</v>
      </c>
      <c r="I3">
        <v>77.953122372797949</v>
      </c>
      <c r="J3">
        <f t="shared" ref="J3:J66" si="4">H3*I3</f>
        <v>0</v>
      </c>
      <c r="K3">
        <f t="shared" ref="K3:K66" si="5">I3^2</f>
        <v>6076.6892876684124</v>
      </c>
      <c r="L3">
        <f t="shared" ref="L3:L66" si="6">K3*H3</f>
        <v>0</v>
      </c>
    </row>
    <row r="4" spans="1:16" x14ac:dyDescent="0.25">
      <c r="A4" t="s">
        <v>2</v>
      </c>
      <c r="B4">
        <v>78.303702134848962</v>
      </c>
      <c r="C4">
        <v>42.734492111026782</v>
      </c>
      <c r="D4">
        <f t="shared" si="0"/>
        <v>42.734492111026782</v>
      </c>
      <c r="E4" t="e">
        <f t="shared" si="1"/>
        <v>#N/A</v>
      </c>
      <c r="F4">
        <f t="shared" si="2"/>
        <v>8.2751850380737562</v>
      </c>
      <c r="H4">
        <f t="shared" si="3"/>
        <v>0</v>
      </c>
      <c r="I4">
        <v>78.303702134848962</v>
      </c>
      <c r="J4">
        <f t="shared" si="4"/>
        <v>0</v>
      </c>
      <c r="K4">
        <f t="shared" si="5"/>
        <v>6131.4697680231502</v>
      </c>
      <c r="L4">
        <f t="shared" si="6"/>
        <v>0</v>
      </c>
    </row>
    <row r="5" spans="1:16" x14ac:dyDescent="0.25">
      <c r="A5" t="s">
        <v>2</v>
      </c>
      <c r="B5">
        <v>76.621282009697012</v>
      </c>
      <c r="C5">
        <v>46.767154306667805</v>
      </c>
      <c r="D5">
        <f t="shared" si="0"/>
        <v>46.767154306667805</v>
      </c>
      <c r="E5" t="e">
        <f t="shared" si="1"/>
        <v>#N/A</v>
      </c>
      <c r="F5">
        <f t="shared" si="2"/>
        <v>1.4262139777251457</v>
      </c>
      <c r="H5">
        <f t="shared" si="3"/>
        <v>0</v>
      </c>
      <c r="I5">
        <v>76.621282009697012</v>
      </c>
      <c r="J5">
        <f t="shared" si="4"/>
        <v>0</v>
      </c>
      <c r="K5">
        <f t="shared" si="5"/>
        <v>5870.8208568095188</v>
      </c>
      <c r="L5">
        <f t="shared" si="6"/>
        <v>0</v>
      </c>
    </row>
    <row r="6" spans="1:16" x14ac:dyDescent="0.25">
      <c r="A6" t="s">
        <v>2</v>
      </c>
      <c r="B6">
        <v>80.117826244655816</v>
      </c>
      <c r="C6">
        <v>52.098667363839638</v>
      </c>
      <c r="D6">
        <f t="shared" si="0"/>
        <v>52.098667363839638</v>
      </c>
      <c r="E6" t="e">
        <f t="shared" si="1"/>
        <v>#N/A</v>
      </c>
      <c r="F6">
        <f t="shared" si="2"/>
        <v>22.003475593052169</v>
      </c>
      <c r="H6">
        <f t="shared" si="3"/>
        <v>0</v>
      </c>
      <c r="I6">
        <v>80.117826244655816</v>
      </c>
      <c r="J6">
        <f t="shared" si="4"/>
        <v>0</v>
      </c>
      <c r="K6">
        <f t="shared" si="5"/>
        <v>6418.86608216886</v>
      </c>
      <c r="L6">
        <f t="shared" si="6"/>
        <v>0</v>
      </c>
    </row>
    <row r="7" spans="1:16" x14ac:dyDescent="0.25">
      <c r="A7" t="s">
        <v>2</v>
      </c>
      <c r="B7">
        <v>81.051374696436852</v>
      </c>
      <c r="C7">
        <v>63.064999240555778</v>
      </c>
      <c r="D7">
        <f t="shared" si="0"/>
        <v>63.064999240555778</v>
      </c>
      <c r="E7" t="e">
        <f t="shared" si="1"/>
        <v>#N/A</v>
      </c>
      <c r="F7">
        <f t="shared" si="2"/>
        <v>31.63314077754336</v>
      </c>
      <c r="H7">
        <f t="shared" si="3"/>
        <v>0</v>
      </c>
      <c r="I7">
        <v>81.051374696436852</v>
      </c>
      <c r="J7">
        <f t="shared" si="4"/>
        <v>0</v>
      </c>
      <c r="K7">
        <f t="shared" si="5"/>
        <v>6569.3253401822039</v>
      </c>
      <c r="L7">
        <f t="shared" si="6"/>
        <v>0</v>
      </c>
    </row>
    <row r="8" spans="1:16" x14ac:dyDescent="0.25">
      <c r="A8" t="s">
        <v>2</v>
      </c>
      <c r="B8">
        <v>85.210534808575687</v>
      </c>
      <c r="C8">
        <v>63.046262518515221</v>
      </c>
      <c r="D8">
        <f t="shared" si="0"/>
        <v>63.046262518515221</v>
      </c>
      <c r="E8" t="e">
        <f t="shared" si="1"/>
        <v>#N/A</v>
      </c>
      <c r="F8">
        <f t="shared" si="2"/>
        <v>95.716770669427319</v>
      </c>
      <c r="H8">
        <f t="shared" si="3"/>
        <v>0</v>
      </c>
      <c r="I8">
        <v>85.210534808575687</v>
      </c>
      <c r="J8">
        <f t="shared" si="4"/>
        <v>0</v>
      </c>
      <c r="K8">
        <f t="shared" si="5"/>
        <v>7260.8352423634888</v>
      </c>
      <c r="L8">
        <f t="shared" si="6"/>
        <v>0</v>
      </c>
    </row>
    <row r="9" spans="1:16" x14ac:dyDescent="0.25">
      <c r="A9" t="s">
        <v>2</v>
      </c>
      <c r="B9">
        <v>78.598283631903485</v>
      </c>
      <c r="C9">
        <v>48.568694190340182</v>
      </c>
      <c r="D9">
        <f t="shared" si="0"/>
        <v>48.568694190340182</v>
      </c>
      <c r="E9" t="e">
        <f t="shared" si="1"/>
        <v>#N/A</v>
      </c>
      <c r="F9">
        <f t="shared" si="2"/>
        <v>10.056786172888371</v>
      </c>
      <c r="H9">
        <f t="shared" si="3"/>
        <v>0</v>
      </c>
      <c r="I9">
        <v>78.598283631903485</v>
      </c>
      <c r="J9">
        <f t="shared" si="4"/>
        <v>0</v>
      </c>
      <c r="K9">
        <f t="shared" si="5"/>
        <v>6177.6901898811475</v>
      </c>
      <c r="L9">
        <f t="shared" si="6"/>
        <v>0</v>
      </c>
      <c r="N9" t="s">
        <v>34</v>
      </c>
      <c r="O9">
        <f>AVERAGE(C:C) - O10*AVERAGE(B:B)</f>
        <v>-25.20615322520446</v>
      </c>
    </row>
    <row r="10" spans="1:16" x14ac:dyDescent="0.25">
      <c r="A10" t="s">
        <v>2</v>
      </c>
      <c r="B10">
        <v>79.252449197527255</v>
      </c>
      <c r="C10">
        <v>57.978263369637432</v>
      </c>
      <c r="D10">
        <f t="shared" si="0"/>
        <v>57.978263369637432</v>
      </c>
      <c r="E10" t="e">
        <f t="shared" si="1"/>
        <v>#N/A</v>
      </c>
      <c r="F10">
        <f t="shared" si="2"/>
        <v>14.633755528526081</v>
      </c>
      <c r="H10">
        <f t="shared" si="3"/>
        <v>0</v>
      </c>
      <c r="I10">
        <v>79.252449197527255</v>
      </c>
      <c r="J10">
        <f t="shared" si="4"/>
        <v>0</v>
      </c>
      <c r="K10">
        <f t="shared" si="5"/>
        <v>6280.9507038066386</v>
      </c>
      <c r="L10">
        <f t="shared" si="6"/>
        <v>0</v>
      </c>
      <c r="N10" t="s">
        <v>35</v>
      </c>
      <c r="O10">
        <f>CORREL(B:B,C:C)*_xlfn.STDEV.S(C:C)/_xlfn.STDEV.S(B:B)</f>
        <v>1.0398184645287152</v>
      </c>
    </row>
    <row r="11" spans="1:16" x14ac:dyDescent="0.25">
      <c r="A11" t="s">
        <v>2</v>
      </c>
      <c r="B11">
        <v>79.968768608306092</v>
      </c>
      <c r="C11">
        <v>56.517773323935842</v>
      </c>
      <c r="D11">
        <f t="shared" si="0"/>
        <v>56.517773323935842</v>
      </c>
      <c r="E11" t="e">
        <f t="shared" si="1"/>
        <v>#N/A</v>
      </c>
      <c r="F11">
        <f t="shared" si="2"/>
        <v>20.627298751505947</v>
      </c>
      <c r="H11">
        <f t="shared" si="3"/>
        <v>0</v>
      </c>
      <c r="I11">
        <v>79.968768608306092</v>
      </c>
      <c r="J11">
        <f t="shared" si="4"/>
        <v>0</v>
      </c>
      <c r="K11">
        <f t="shared" si="5"/>
        <v>6395.0039527288018</v>
      </c>
      <c r="L11">
        <f t="shared" si="6"/>
        <v>0</v>
      </c>
      <c r="N11" t="s">
        <v>34</v>
      </c>
      <c r="O11">
        <f>INTERCEPT(C:C,B:B)</f>
        <v>-25.206153225200936</v>
      </c>
    </row>
    <row r="12" spans="1:16" x14ac:dyDescent="0.25">
      <c r="A12" t="s">
        <v>2</v>
      </c>
      <c r="B12">
        <v>86.108222411858961</v>
      </c>
      <c r="C12">
        <v>67.721322746525118</v>
      </c>
      <c r="D12">
        <f t="shared" si="0"/>
        <v>67.721322746525118</v>
      </c>
      <c r="E12" t="e">
        <f t="shared" si="1"/>
        <v>#N/A</v>
      </c>
      <c r="F12">
        <f t="shared" si="2"/>
        <v>114.0876577154051</v>
      </c>
      <c r="H12">
        <f t="shared" si="3"/>
        <v>0</v>
      </c>
      <c r="I12">
        <v>86.108222411858961</v>
      </c>
      <c r="J12">
        <f t="shared" si="4"/>
        <v>0</v>
      </c>
      <c r="K12">
        <f t="shared" si="5"/>
        <v>7414.6259669301699</v>
      </c>
      <c r="L12">
        <f t="shared" si="6"/>
        <v>0</v>
      </c>
      <c r="N12" t="s">
        <v>35</v>
      </c>
      <c r="O12">
        <f>SLOPE(C:C,B:B)</f>
        <v>1.0398184645286686</v>
      </c>
    </row>
    <row r="13" spans="1:16" x14ac:dyDescent="0.25">
      <c r="A13" t="s">
        <v>2</v>
      </c>
      <c r="B13">
        <v>80.463385613772644</v>
      </c>
      <c r="C13">
        <v>60.8820403175975</v>
      </c>
      <c r="D13">
        <f t="shared" si="0"/>
        <v>60.8820403175975</v>
      </c>
      <c r="E13" t="e">
        <f t="shared" si="1"/>
        <v>#N/A</v>
      </c>
      <c r="F13">
        <f t="shared" si="2"/>
        <v>25.364777141366897</v>
      </c>
      <c r="H13">
        <f t="shared" si="3"/>
        <v>0</v>
      </c>
      <c r="I13">
        <v>80.463385613772644</v>
      </c>
      <c r="J13">
        <f t="shared" si="4"/>
        <v>0</v>
      </c>
      <c r="K13">
        <f t="shared" si="5"/>
        <v>6474.3564244306745</v>
      </c>
      <c r="L13">
        <f t="shared" si="6"/>
        <v>0</v>
      </c>
    </row>
    <row r="14" spans="1:16" x14ac:dyDescent="0.25">
      <c r="A14" t="s">
        <v>2</v>
      </c>
      <c r="B14">
        <v>76.273385536532771</v>
      </c>
      <c r="C14">
        <v>49.206879392091366</v>
      </c>
      <c r="D14">
        <f t="shared" si="0"/>
        <v>49.206879392091366</v>
      </c>
      <c r="E14" t="e">
        <f t="shared" si="1"/>
        <v>#N/A</v>
      </c>
      <c r="F14">
        <f t="shared" si="2"/>
        <v>0.71630076720893576</v>
      </c>
      <c r="H14">
        <f t="shared" si="3"/>
        <v>0</v>
      </c>
      <c r="I14">
        <v>76.273385536532771</v>
      </c>
      <c r="J14">
        <f t="shared" si="4"/>
        <v>0</v>
      </c>
      <c r="K14">
        <f t="shared" si="5"/>
        <v>5817.6293412045661</v>
      </c>
      <c r="L14">
        <f t="shared" si="6"/>
        <v>0</v>
      </c>
      <c r="N14" t="s">
        <v>41</v>
      </c>
      <c r="O14">
        <f>O11+O12*75</f>
        <v>52.780231614449207</v>
      </c>
      <c r="P14" t="s">
        <v>52</v>
      </c>
    </row>
    <row r="15" spans="1:16" x14ac:dyDescent="0.25">
      <c r="A15" t="s">
        <v>2</v>
      </c>
      <c r="B15">
        <v>83.045916074556928</v>
      </c>
      <c r="C15">
        <v>58.15669974997553</v>
      </c>
      <c r="D15">
        <f t="shared" si="0"/>
        <v>58.15669974997553</v>
      </c>
      <c r="E15" t="e">
        <f t="shared" si="1"/>
        <v>#N/A</v>
      </c>
      <c r="F15">
        <f t="shared" si="2"/>
        <v>58.047272639455905</v>
      </c>
      <c r="H15">
        <f t="shared" si="3"/>
        <v>0</v>
      </c>
      <c r="I15">
        <v>83.045916074556928</v>
      </c>
      <c r="J15">
        <f t="shared" si="4"/>
        <v>0</v>
      </c>
      <c r="K15">
        <f t="shared" si="5"/>
        <v>6896.6241766623525</v>
      </c>
      <c r="L15">
        <f t="shared" si="6"/>
        <v>0</v>
      </c>
    </row>
    <row r="16" spans="1:16" x14ac:dyDescent="0.25">
      <c r="A16" t="s">
        <v>2</v>
      </c>
      <c r="B16">
        <v>83.404840532937413</v>
      </c>
      <c r="C16">
        <v>66.7113259243485</v>
      </c>
      <c r="D16">
        <f t="shared" si="0"/>
        <v>66.7113259243485</v>
      </c>
      <c r="E16" t="e">
        <f t="shared" si="1"/>
        <v>#N/A</v>
      </c>
      <c r="F16">
        <f t="shared" si="2"/>
        <v>63.645301343336392</v>
      </c>
      <c r="H16">
        <f t="shared" si="3"/>
        <v>0</v>
      </c>
      <c r="I16">
        <v>83.404840532937413</v>
      </c>
      <c r="J16">
        <f t="shared" si="4"/>
        <v>0</v>
      </c>
      <c r="K16">
        <f t="shared" si="5"/>
        <v>6956.3674243247197</v>
      </c>
      <c r="L16">
        <f t="shared" si="6"/>
        <v>0</v>
      </c>
      <c r="N16" t="s">
        <v>38</v>
      </c>
      <c r="O16">
        <f>AVERAGE(B:B)</f>
        <v>75.427037265495073</v>
      </c>
      <c r="P16" t="s">
        <v>55</v>
      </c>
    </row>
    <row r="17" spans="1:16" x14ac:dyDescent="0.25">
      <c r="A17" t="s">
        <v>2</v>
      </c>
      <c r="B17">
        <v>85.26955081474469</v>
      </c>
      <c r="C17">
        <v>65.774543948624057</v>
      </c>
      <c r="D17">
        <f t="shared" si="0"/>
        <v>65.774543948624057</v>
      </c>
      <c r="E17" t="e">
        <f t="shared" si="1"/>
        <v>#N/A</v>
      </c>
      <c r="F17">
        <f t="shared" si="2"/>
        <v>96.875019138366085</v>
      </c>
      <c r="H17">
        <f t="shared" si="3"/>
        <v>0</v>
      </c>
      <c r="I17">
        <v>85.26955081474469</v>
      </c>
      <c r="J17">
        <f t="shared" si="4"/>
        <v>0</v>
      </c>
      <c r="K17">
        <f t="shared" si="5"/>
        <v>7270.8962961483267</v>
      </c>
      <c r="L17">
        <f t="shared" si="6"/>
        <v>0</v>
      </c>
      <c r="N17" t="s">
        <v>56</v>
      </c>
      <c r="O17">
        <f>SUM(F:F)</f>
        <v>3853.1499873459948</v>
      </c>
      <c r="P17" t="s">
        <v>55</v>
      </c>
    </row>
    <row r="18" spans="1:16" x14ac:dyDescent="0.25">
      <c r="A18" t="s">
        <v>2</v>
      </c>
      <c r="B18">
        <v>85.128092011425309</v>
      </c>
      <c r="C18">
        <v>67.698842288496678</v>
      </c>
      <c r="D18">
        <f t="shared" si="0"/>
        <v>67.698842288496678</v>
      </c>
      <c r="E18" t="e">
        <f t="shared" si="1"/>
        <v>#N/A</v>
      </c>
      <c r="F18">
        <f t="shared" si="2"/>
        <v>94.11041012837893</v>
      </c>
      <c r="H18">
        <f t="shared" si="3"/>
        <v>0</v>
      </c>
      <c r="I18">
        <v>85.128092011425309</v>
      </c>
      <c r="J18">
        <f t="shared" si="4"/>
        <v>0</v>
      </c>
      <c r="K18">
        <f t="shared" si="5"/>
        <v>7246.7920495056933</v>
      </c>
      <c r="L18">
        <f t="shared" si="6"/>
        <v>0</v>
      </c>
    </row>
    <row r="19" spans="1:16" x14ac:dyDescent="0.25">
      <c r="A19" t="s">
        <v>2</v>
      </c>
      <c r="B19">
        <v>78.514352523133994</v>
      </c>
      <c r="C19">
        <v>55.519323446492933</v>
      </c>
      <c r="D19">
        <f t="shared" si="0"/>
        <v>55.519323446492933</v>
      </c>
      <c r="E19" t="e">
        <f t="shared" si="1"/>
        <v>#N/A</v>
      </c>
      <c r="F19">
        <f t="shared" si="2"/>
        <v>9.5314986154999541</v>
      </c>
      <c r="H19">
        <f t="shared" si="3"/>
        <v>0</v>
      </c>
      <c r="I19">
        <v>78.514352523133994</v>
      </c>
      <c r="J19">
        <f t="shared" si="4"/>
        <v>0</v>
      </c>
      <c r="K19">
        <f t="shared" si="5"/>
        <v>6164.5035521269574</v>
      </c>
      <c r="L19">
        <f t="shared" si="6"/>
        <v>0</v>
      </c>
      <c r="N19" t="s">
        <v>53</v>
      </c>
      <c r="O19">
        <f>'Dummy SLR'!B17 +'Dummy SLR'!B19*75+'Dummy SLR'!B18*1+'Dummy SLR'!B20*75</f>
        <v>55.096815915626088</v>
      </c>
      <c r="P19" t="s">
        <v>54</v>
      </c>
    </row>
    <row r="20" spans="1:16" x14ac:dyDescent="0.25">
      <c r="A20" t="s">
        <v>2</v>
      </c>
      <c r="B20">
        <v>86.638868999585469</v>
      </c>
      <c r="C20">
        <v>62.854502046480491</v>
      </c>
      <c r="D20">
        <f t="shared" si="0"/>
        <v>62.854502046480491</v>
      </c>
      <c r="E20" t="e">
        <f t="shared" si="1"/>
        <v>#N/A</v>
      </c>
      <c r="F20">
        <f t="shared" si="2"/>
        <v>125.70510951594558</v>
      </c>
      <c r="H20">
        <f t="shared" si="3"/>
        <v>0</v>
      </c>
      <c r="I20">
        <v>86.638868999585469</v>
      </c>
      <c r="J20">
        <f t="shared" si="4"/>
        <v>0</v>
      </c>
      <c r="K20">
        <f t="shared" si="5"/>
        <v>7506.2936215273321</v>
      </c>
      <c r="L20">
        <f t="shared" si="6"/>
        <v>0</v>
      </c>
    </row>
    <row r="21" spans="1:16" x14ac:dyDescent="0.25">
      <c r="A21" t="s">
        <v>2</v>
      </c>
      <c r="B21">
        <v>79.588702906686848</v>
      </c>
      <c r="C21">
        <v>51.670907187759155</v>
      </c>
      <c r="D21">
        <f t="shared" si="0"/>
        <v>51.670907187759155</v>
      </c>
      <c r="E21" t="e">
        <f t="shared" si="1"/>
        <v>#N/A</v>
      </c>
      <c r="F21">
        <f t="shared" si="2"/>
        <v>17.31943814889318</v>
      </c>
      <c r="H21">
        <f t="shared" si="3"/>
        <v>0</v>
      </c>
      <c r="I21">
        <v>79.588702906686848</v>
      </c>
      <c r="J21">
        <f t="shared" si="4"/>
        <v>0</v>
      </c>
      <c r="K21">
        <f t="shared" si="5"/>
        <v>6334.3616303688632</v>
      </c>
      <c r="L21">
        <f t="shared" si="6"/>
        <v>0</v>
      </c>
    </row>
    <row r="22" spans="1:16" x14ac:dyDescent="0.25">
      <c r="A22" t="s">
        <v>2</v>
      </c>
      <c r="B22">
        <v>82.273175187522057</v>
      </c>
      <c r="C22">
        <v>56.137734505387641</v>
      </c>
      <c r="D22">
        <f t="shared" si="0"/>
        <v>56.137734505387641</v>
      </c>
      <c r="E22" t="e">
        <f t="shared" si="1"/>
        <v>#N/A</v>
      </c>
      <c r="F22">
        <f t="shared" si="2"/>
        <v>46.869567005827598</v>
      </c>
      <c r="H22">
        <f t="shared" si="3"/>
        <v>0</v>
      </c>
      <c r="I22">
        <v>82.273175187522057</v>
      </c>
      <c r="J22">
        <f t="shared" si="4"/>
        <v>0</v>
      </c>
      <c r="K22">
        <f t="shared" si="5"/>
        <v>6768.8753554366949</v>
      </c>
      <c r="L22">
        <f t="shared" si="6"/>
        <v>0</v>
      </c>
    </row>
    <row r="23" spans="1:16" x14ac:dyDescent="0.25">
      <c r="A23" t="s">
        <v>2</v>
      </c>
      <c r="B23">
        <v>80.434829062717938</v>
      </c>
      <c r="C23">
        <v>62.45636700048243</v>
      </c>
      <c r="D23">
        <f t="shared" si="0"/>
        <v>62.45636700048243</v>
      </c>
      <c r="E23" t="e">
        <f t="shared" si="1"/>
        <v>#N/A</v>
      </c>
      <c r="F23">
        <f t="shared" si="2"/>
        <v>25.077951296677352</v>
      </c>
      <c r="H23">
        <f t="shared" si="3"/>
        <v>0</v>
      </c>
      <c r="I23">
        <v>80.434829062717938</v>
      </c>
      <c r="J23">
        <f t="shared" si="4"/>
        <v>0</v>
      </c>
      <c r="K23">
        <f t="shared" si="5"/>
        <v>6469.7617263486545</v>
      </c>
      <c r="L23">
        <f t="shared" si="6"/>
        <v>0</v>
      </c>
    </row>
    <row r="24" spans="1:16" x14ac:dyDescent="0.25">
      <c r="A24" t="s">
        <v>2</v>
      </c>
      <c r="B24">
        <v>78.334568182052578</v>
      </c>
      <c r="C24">
        <v>47.176565665882379</v>
      </c>
      <c r="D24">
        <f t="shared" si="0"/>
        <v>47.176565665882379</v>
      </c>
      <c r="E24" t="e">
        <f t="shared" si="1"/>
        <v>#N/A</v>
      </c>
      <c r="F24">
        <f t="shared" si="2"/>
        <v>8.4537201294299411</v>
      </c>
      <c r="H24">
        <f t="shared" si="3"/>
        <v>0</v>
      </c>
      <c r="I24">
        <v>78.334568182052578</v>
      </c>
      <c r="J24">
        <f t="shared" si="4"/>
        <v>0</v>
      </c>
      <c r="K24">
        <f t="shared" si="5"/>
        <v>6136.3045722686438</v>
      </c>
      <c r="L24">
        <f t="shared" si="6"/>
        <v>0</v>
      </c>
    </row>
    <row r="25" spans="1:16" x14ac:dyDescent="0.25">
      <c r="A25" t="s">
        <v>2</v>
      </c>
      <c r="B25">
        <v>85.069470070268466</v>
      </c>
      <c r="C25">
        <v>63.315423604468094</v>
      </c>
      <c r="D25">
        <f t="shared" si="0"/>
        <v>63.315423604468094</v>
      </c>
      <c r="E25" t="e">
        <f t="shared" si="1"/>
        <v>#N/A</v>
      </c>
      <c r="F25">
        <f t="shared" si="2"/>
        <v>92.976457660017431</v>
      </c>
      <c r="H25">
        <f t="shared" si="3"/>
        <v>0</v>
      </c>
      <c r="I25">
        <v>85.069470070268466</v>
      </c>
      <c r="J25">
        <f t="shared" si="4"/>
        <v>0</v>
      </c>
      <c r="K25">
        <f t="shared" si="5"/>
        <v>7236.8147380363025</v>
      </c>
      <c r="L25">
        <f t="shared" si="6"/>
        <v>0</v>
      </c>
    </row>
    <row r="26" spans="1:16" x14ac:dyDescent="0.25">
      <c r="A26" t="s">
        <v>2</v>
      </c>
      <c r="B26">
        <v>77.118264599807802</v>
      </c>
      <c r="C26">
        <v>53.707679986178562</v>
      </c>
      <c r="D26">
        <f t="shared" si="0"/>
        <v>53.707679986178562</v>
      </c>
      <c r="E26" t="e">
        <f t="shared" si="1"/>
        <v>#N/A</v>
      </c>
      <c r="F26">
        <f t="shared" si="2"/>
        <v>2.8602406469950412</v>
      </c>
      <c r="H26">
        <f t="shared" si="3"/>
        <v>0</v>
      </c>
      <c r="I26">
        <v>77.118264599807802</v>
      </c>
      <c r="J26">
        <f t="shared" si="4"/>
        <v>0</v>
      </c>
      <c r="K26">
        <f t="shared" si="5"/>
        <v>5947.2267348859696</v>
      </c>
      <c r="L26">
        <f t="shared" si="6"/>
        <v>0</v>
      </c>
    </row>
    <row r="27" spans="1:16" x14ac:dyDescent="0.25">
      <c r="A27" t="s">
        <v>2</v>
      </c>
      <c r="B27">
        <v>86.212089248033323</v>
      </c>
      <c r="C27">
        <v>71.414468682792801</v>
      </c>
      <c r="D27">
        <f t="shared" si="0"/>
        <v>71.414468682792801</v>
      </c>
      <c r="E27" t="e">
        <f t="shared" si="1"/>
        <v>#N/A</v>
      </c>
      <c r="F27">
        <f t="shared" si="2"/>
        <v>116.31728728250403</v>
      </c>
      <c r="H27">
        <f t="shared" si="3"/>
        <v>0</v>
      </c>
      <c r="I27">
        <v>86.212089248033323</v>
      </c>
      <c r="J27">
        <f t="shared" si="4"/>
        <v>0</v>
      </c>
      <c r="K27">
        <f t="shared" si="5"/>
        <v>7432.5243325108631</v>
      </c>
      <c r="L27">
        <f t="shared" si="6"/>
        <v>0</v>
      </c>
    </row>
    <row r="28" spans="1:16" x14ac:dyDescent="0.25">
      <c r="A28" t="s">
        <v>2</v>
      </c>
      <c r="B28">
        <v>81.946696215168402</v>
      </c>
      <c r="C28">
        <v>61.844775855821069</v>
      </c>
      <c r="D28">
        <f t="shared" si="0"/>
        <v>61.844775855821069</v>
      </c>
      <c r="E28" t="e">
        <f t="shared" si="1"/>
        <v>#N/A</v>
      </c>
      <c r="F28">
        <f t="shared" si="2"/>
        <v>42.505917163983895</v>
      </c>
      <c r="H28">
        <f t="shared" si="3"/>
        <v>0</v>
      </c>
      <c r="I28">
        <v>81.946696215168402</v>
      </c>
      <c r="J28">
        <f t="shared" si="4"/>
        <v>0</v>
      </c>
      <c r="K28">
        <f t="shared" si="5"/>
        <v>6715.2610205810952</v>
      </c>
      <c r="L28">
        <f t="shared" si="6"/>
        <v>0</v>
      </c>
    </row>
    <row r="29" spans="1:16" x14ac:dyDescent="0.25">
      <c r="A29" t="s">
        <v>2</v>
      </c>
      <c r="B29">
        <v>78.732593940371245</v>
      </c>
      <c r="C29">
        <v>53.890338218184922</v>
      </c>
      <c r="D29">
        <f t="shared" si="0"/>
        <v>53.890338218184922</v>
      </c>
      <c r="E29" t="e">
        <f t="shared" si="1"/>
        <v>#N/A</v>
      </c>
      <c r="F29">
        <f t="shared" si="2"/>
        <v>10.926686852703833</v>
      </c>
      <c r="H29">
        <f t="shared" si="3"/>
        <v>0</v>
      </c>
      <c r="I29">
        <v>78.732593940371245</v>
      </c>
      <c r="J29">
        <f t="shared" si="4"/>
        <v>0</v>
      </c>
      <c r="K29">
        <f t="shared" si="5"/>
        <v>6198.8213485793831</v>
      </c>
      <c r="L29">
        <f t="shared" si="6"/>
        <v>0</v>
      </c>
    </row>
    <row r="30" spans="1:16" x14ac:dyDescent="0.25">
      <c r="A30" t="s">
        <v>2</v>
      </c>
      <c r="B30">
        <v>83.693000443055581</v>
      </c>
      <c r="C30">
        <v>61.740276005981002</v>
      </c>
      <c r="D30">
        <f t="shared" si="0"/>
        <v>61.740276005981002</v>
      </c>
      <c r="E30" t="e">
        <f t="shared" si="1"/>
        <v>#N/A</v>
      </c>
      <c r="F30">
        <f t="shared" si="2"/>
        <v>68.326102046159534</v>
      </c>
      <c r="H30">
        <f t="shared" si="3"/>
        <v>0</v>
      </c>
      <c r="I30">
        <v>83.693000443055581</v>
      </c>
      <c r="J30">
        <f t="shared" si="4"/>
        <v>0</v>
      </c>
      <c r="K30">
        <f t="shared" si="5"/>
        <v>7004.5183231613019</v>
      </c>
      <c r="L30">
        <f t="shared" si="6"/>
        <v>0</v>
      </c>
    </row>
    <row r="31" spans="1:16" x14ac:dyDescent="0.25">
      <c r="A31" t="s">
        <v>2</v>
      </c>
      <c r="B31">
        <v>84.048301179600486</v>
      </c>
      <c r="C31">
        <v>67.352506114889991</v>
      </c>
      <c r="D31">
        <f t="shared" si="0"/>
        <v>67.352506114889991</v>
      </c>
      <c r="E31" t="e">
        <f t="shared" si="1"/>
        <v>#N/A</v>
      </c>
      <c r="F31">
        <f t="shared" si="2"/>
        <v>74.326144326886279</v>
      </c>
      <c r="H31">
        <f t="shared" si="3"/>
        <v>0</v>
      </c>
      <c r="I31">
        <v>84.048301179600486</v>
      </c>
      <c r="J31">
        <f t="shared" si="4"/>
        <v>0</v>
      </c>
      <c r="K31">
        <f t="shared" si="5"/>
        <v>7064.1169311768326</v>
      </c>
      <c r="L31">
        <f t="shared" si="6"/>
        <v>0</v>
      </c>
    </row>
    <row r="32" spans="1:16" x14ac:dyDescent="0.25">
      <c r="A32" t="s">
        <v>2</v>
      </c>
      <c r="B32">
        <v>81.021581262297261</v>
      </c>
      <c r="C32">
        <v>64.839602267216549</v>
      </c>
      <c r="D32">
        <f t="shared" si="0"/>
        <v>64.839602267216549</v>
      </c>
      <c r="E32" t="e">
        <f t="shared" si="1"/>
        <v>#N/A</v>
      </c>
      <c r="F32">
        <f t="shared" si="2"/>
        <v>31.298891935546568</v>
      </c>
      <c r="H32">
        <f t="shared" si="3"/>
        <v>0</v>
      </c>
      <c r="I32">
        <v>81.021581262297261</v>
      </c>
      <c r="J32">
        <f t="shared" si="4"/>
        <v>0</v>
      </c>
      <c r="K32">
        <f t="shared" si="5"/>
        <v>6564.4966302430385</v>
      </c>
      <c r="L32">
        <f t="shared" si="6"/>
        <v>0</v>
      </c>
    </row>
    <row r="33" spans="1:12" x14ac:dyDescent="0.25">
      <c r="A33" t="s">
        <v>2</v>
      </c>
      <c r="B33">
        <v>81.057168478609427</v>
      </c>
      <c r="C33">
        <v>60.54083712176697</v>
      </c>
      <c r="D33">
        <f t="shared" si="0"/>
        <v>60.54083712176697</v>
      </c>
      <c r="E33" t="e">
        <f t="shared" si="1"/>
        <v>#N/A</v>
      </c>
      <c r="F33">
        <f t="shared" si="2"/>
        <v>31.69834668564884</v>
      </c>
      <c r="H33">
        <f t="shared" si="3"/>
        <v>0</v>
      </c>
      <c r="I33">
        <v>81.057168478609427</v>
      </c>
      <c r="J33">
        <f t="shared" si="4"/>
        <v>0</v>
      </c>
      <c r="K33">
        <f t="shared" si="5"/>
        <v>6570.2645617696735</v>
      </c>
      <c r="L33">
        <f t="shared" si="6"/>
        <v>0</v>
      </c>
    </row>
    <row r="34" spans="1:12" x14ac:dyDescent="0.25">
      <c r="A34" t="s">
        <v>2</v>
      </c>
      <c r="B34">
        <v>79.977791994241585</v>
      </c>
      <c r="C34">
        <v>57.625179450201983</v>
      </c>
      <c r="D34">
        <f t="shared" si="0"/>
        <v>57.625179450201983</v>
      </c>
      <c r="E34" t="e">
        <f t="shared" si="1"/>
        <v>#N/A</v>
      </c>
      <c r="F34">
        <f t="shared" si="2"/>
        <v>20.709343713093716</v>
      </c>
      <c r="H34">
        <f t="shared" si="3"/>
        <v>0</v>
      </c>
      <c r="I34">
        <v>79.977791994241585</v>
      </c>
      <c r="J34">
        <f t="shared" si="4"/>
        <v>0</v>
      </c>
      <c r="K34">
        <f t="shared" si="5"/>
        <v>6396.4472122741736</v>
      </c>
      <c r="L34">
        <f t="shared" si="6"/>
        <v>0</v>
      </c>
    </row>
    <row r="35" spans="1:12" x14ac:dyDescent="0.25">
      <c r="A35" t="s">
        <v>2</v>
      </c>
      <c r="B35">
        <v>84.171526416619486</v>
      </c>
      <c r="C35">
        <v>64.884779688487185</v>
      </c>
      <c r="D35">
        <f t="shared" si="0"/>
        <v>64.884779688487185</v>
      </c>
      <c r="E35" t="e">
        <f t="shared" si="1"/>
        <v>#N/A</v>
      </c>
      <c r="F35">
        <f t="shared" si="2"/>
        <v>76.466042690442606</v>
      </c>
      <c r="H35">
        <f t="shared" si="3"/>
        <v>0</v>
      </c>
      <c r="I35">
        <v>84.171526416619486</v>
      </c>
      <c r="J35">
        <f t="shared" si="4"/>
        <v>0</v>
      </c>
      <c r="K35">
        <f t="shared" si="5"/>
        <v>7084.8458593036721</v>
      </c>
      <c r="L35">
        <f t="shared" si="6"/>
        <v>0</v>
      </c>
    </row>
    <row r="36" spans="1:12" x14ac:dyDescent="0.25">
      <c r="A36" t="s">
        <v>2</v>
      </c>
      <c r="B36">
        <v>87.400221248910512</v>
      </c>
      <c r="C36">
        <v>74.178987673054223</v>
      </c>
      <c r="D36">
        <f t="shared" si="0"/>
        <v>74.178987673054223</v>
      </c>
      <c r="E36" t="e">
        <f t="shared" si="1"/>
        <v>#N/A</v>
      </c>
      <c r="F36">
        <f t="shared" si="2"/>
        <v>143.35706921926217</v>
      </c>
      <c r="H36">
        <f t="shared" si="3"/>
        <v>0</v>
      </c>
      <c r="I36">
        <v>87.400221248910512</v>
      </c>
      <c r="J36">
        <f t="shared" si="4"/>
        <v>0</v>
      </c>
      <c r="K36">
        <f t="shared" si="5"/>
        <v>7638.7986743585088</v>
      </c>
      <c r="L36">
        <f t="shared" si="6"/>
        <v>0</v>
      </c>
    </row>
    <row r="37" spans="1:12" x14ac:dyDescent="0.25">
      <c r="A37" t="s">
        <v>2</v>
      </c>
      <c r="B37">
        <v>75.135325963135884</v>
      </c>
      <c r="C37">
        <v>55.082560261940387</v>
      </c>
      <c r="D37">
        <f t="shared" si="0"/>
        <v>55.082560261940387</v>
      </c>
      <c r="E37" t="e">
        <f t="shared" si="1"/>
        <v>#N/A</v>
      </c>
      <c r="F37">
        <f t="shared" si="2"/>
        <v>8.5097079303561945E-2</v>
      </c>
      <c r="H37">
        <f t="shared" si="3"/>
        <v>0</v>
      </c>
      <c r="I37">
        <v>75.135325963135884</v>
      </c>
      <c r="J37">
        <f t="shared" si="4"/>
        <v>0</v>
      </c>
      <c r="K37">
        <f t="shared" si="5"/>
        <v>5645.3172075866814</v>
      </c>
      <c r="L37">
        <f t="shared" si="6"/>
        <v>0</v>
      </c>
    </row>
    <row r="38" spans="1:12" x14ac:dyDescent="0.25">
      <c r="A38" t="s">
        <v>2</v>
      </c>
      <c r="B38">
        <v>80.295154758490227</v>
      </c>
      <c r="C38">
        <v>57.607570359483077</v>
      </c>
      <c r="D38">
        <f t="shared" si="0"/>
        <v>57.607570359483077</v>
      </c>
      <c r="E38" t="e">
        <f t="shared" si="1"/>
        <v>#N/A</v>
      </c>
      <c r="F38">
        <f t="shared" si="2"/>
        <v>23.698541301830314</v>
      </c>
      <c r="H38">
        <f t="shared" si="3"/>
        <v>0</v>
      </c>
      <c r="I38">
        <v>80.295154758490227</v>
      </c>
      <c r="J38">
        <f t="shared" si="4"/>
        <v>0</v>
      </c>
      <c r="K38">
        <f t="shared" si="5"/>
        <v>6447.3118776898955</v>
      </c>
      <c r="L38">
        <f t="shared" si="6"/>
        <v>0</v>
      </c>
    </row>
    <row r="39" spans="1:12" x14ac:dyDescent="0.25">
      <c r="A39" t="s">
        <v>2</v>
      </c>
      <c r="B39">
        <v>84.719446567246536</v>
      </c>
      <c r="C39">
        <v>65.017966479150061</v>
      </c>
      <c r="D39">
        <f t="shared" si="0"/>
        <v>65.017966479150061</v>
      </c>
      <c r="E39" t="e">
        <f t="shared" si="1"/>
        <v>#N/A</v>
      </c>
      <c r="F39">
        <f t="shared" si="2"/>
        <v>86.34881981100645</v>
      </c>
      <c r="H39">
        <f t="shared" si="3"/>
        <v>0</v>
      </c>
      <c r="I39">
        <v>84.719446567246536</v>
      </c>
      <c r="J39">
        <f t="shared" si="4"/>
        <v>0</v>
      </c>
      <c r="K39">
        <f t="shared" si="5"/>
        <v>7177.3846266605406</v>
      </c>
      <c r="L39">
        <f t="shared" si="6"/>
        <v>0</v>
      </c>
    </row>
    <row r="40" spans="1:12" x14ac:dyDescent="0.25">
      <c r="A40" t="s">
        <v>2</v>
      </c>
      <c r="B40">
        <v>75.548787222165146</v>
      </c>
      <c r="C40">
        <v>51.419156729412578</v>
      </c>
      <c r="D40">
        <f t="shared" si="0"/>
        <v>51.419156729412578</v>
      </c>
      <c r="E40" t="e">
        <f t="shared" si="1"/>
        <v>#N/A</v>
      </c>
      <c r="F40">
        <f t="shared" si="2"/>
        <v>1.4822386104928092E-2</v>
      </c>
      <c r="H40">
        <f t="shared" si="3"/>
        <v>0</v>
      </c>
      <c r="I40">
        <v>75.548787222165146</v>
      </c>
      <c r="J40">
        <f t="shared" si="4"/>
        <v>0</v>
      </c>
      <c r="K40">
        <f t="shared" si="5"/>
        <v>5707.6192507399837</v>
      </c>
      <c r="L40">
        <f t="shared" si="6"/>
        <v>0</v>
      </c>
    </row>
    <row r="41" spans="1:12" x14ac:dyDescent="0.25">
      <c r="A41" t="s">
        <v>2</v>
      </c>
      <c r="B41">
        <v>73.952011971145538</v>
      </c>
      <c r="C41">
        <v>47.898646637964418</v>
      </c>
      <c r="D41">
        <f t="shared" si="0"/>
        <v>47.898646637964418</v>
      </c>
      <c r="E41" t="e">
        <f t="shared" si="1"/>
        <v>#N/A</v>
      </c>
      <c r="F41">
        <f t="shared" si="2"/>
        <v>2.1757076859062949</v>
      </c>
      <c r="H41">
        <f t="shared" si="3"/>
        <v>0</v>
      </c>
      <c r="I41">
        <v>73.952011971145538</v>
      </c>
      <c r="J41">
        <f t="shared" si="4"/>
        <v>0</v>
      </c>
      <c r="K41">
        <f t="shared" si="5"/>
        <v>5468.9000745804533</v>
      </c>
      <c r="L41">
        <f t="shared" si="6"/>
        <v>0</v>
      </c>
    </row>
    <row r="42" spans="1:12" x14ac:dyDescent="0.25">
      <c r="A42" t="s">
        <v>2</v>
      </c>
      <c r="B42">
        <v>80.234478790934276</v>
      </c>
      <c r="C42">
        <v>52.88923615187349</v>
      </c>
      <c r="D42">
        <f t="shared" si="0"/>
        <v>52.88923615187349</v>
      </c>
      <c r="E42" t="e">
        <f t="shared" si="1"/>
        <v>#N/A</v>
      </c>
      <c r="F42">
        <f t="shared" si="2"/>
        <v>23.111467728579559</v>
      </c>
      <c r="H42">
        <f t="shared" si="3"/>
        <v>0</v>
      </c>
      <c r="I42">
        <v>80.234478790934276</v>
      </c>
      <c r="J42">
        <f t="shared" si="4"/>
        <v>0</v>
      </c>
      <c r="K42">
        <f t="shared" si="5"/>
        <v>6437.5715868528823</v>
      </c>
      <c r="L42">
        <f t="shared" si="6"/>
        <v>0</v>
      </c>
    </row>
    <row r="43" spans="1:12" x14ac:dyDescent="0.25">
      <c r="A43" t="s">
        <v>2</v>
      </c>
      <c r="B43">
        <v>80.218425530714825</v>
      </c>
      <c r="C43">
        <v>59.20784158381656</v>
      </c>
      <c r="D43">
        <f t="shared" si="0"/>
        <v>59.20784158381656</v>
      </c>
      <c r="E43" t="e">
        <f t="shared" si="1"/>
        <v>#N/A</v>
      </c>
      <c r="F43">
        <f t="shared" si="2"/>
        <v>22.957375303943333</v>
      </c>
      <c r="H43">
        <f t="shared" si="3"/>
        <v>0</v>
      </c>
      <c r="I43">
        <v>80.218425530714825</v>
      </c>
      <c r="J43">
        <f t="shared" si="4"/>
        <v>0</v>
      </c>
      <c r="K43">
        <f t="shared" si="5"/>
        <v>6434.9957946268396</v>
      </c>
      <c r="L43">
        <f t="shared" si="6"/>
        <v>0</v>
      </c>
    </row>
    <row r="44" spans="1:12" x14ac:dyDescent="0.25">
      <c r="A44" t="s">
        <v>2</v>
      </c>
      <c r="B44">
        <v>77.07820473358187</v>
      </c>
      <c r="C44">
        <v>62.656814744219162</v>
      </c>
      <c r="D44">
        <f t="shared" si="0"/>
        <v>62.656814744219162</v>
      </c>
      <c r="E44" t="e">
        <f t="shared" si="1"/>
        <v>#N/A</v>
      </c>
      <c r="F44">
        <f t="shared" si="2"/>
        <v>2.7263449774244717</v>
      </c>
      <c r="H44">
        <f t="shared" si="3"/>
        <v>0</v>
      </c>
      <c r="I44">
        <v>77.07820473358187</v>
      </c>
      <c r="J44">
        <f t="shared" si="4"/>
        <v>0</v>
      </c>
      <c r="K44">
        <f t="shared" si="5"/>
        <v>5941.0496449519624</v>
      </c>
      <c r="L44">
        <f t="shared" si="6"/>
        <v>0</v>
      </c>
    </row>
    <row r="45" spans="1:12" x14ac:dyDescent="0.25">
      <c r="A45" t="s">
        <v>2</v>
      </c>
      <c r="B45">
        <v>77.353355285708759</v>
      </c>
      <c r="C45">
        <v>44.011367693361251</v>
      </c>
      <c r="D45">
        <f t="shared" si="0"/>
        <v>44.011367693361251</v>
      </c>
      <c r="E45" t="e">
        <f t="shared" si="1"/>
        <v>#N/A</v>
      </c>
      <c r="F45">
        <f t="shared" si="2"/>
        <v>3.7106905799551959</v>
      </c>
      <c r="H45">
        <f t="shared" si="3"/>
        <v>0</v>
      </c>
      <c r="I45">
        <v>77.353355285708759</v>
      </c>
      <c r="J45">
        <f t="shared" si="4"/>
        <v>0</v>
      </c>
      <c r="K45">
        <f t="shared" si="5"/>
        <v>5983.5415739570872</v>
      </c>
      <c r="L45">
        <f t="shared" si="6"/>
        <v>0</v>
      </c>
    </row>
    <row r="46" spans="1:12" x14ac:dyDescent="0.25">
      <c r="A46" t="s">
        <v>2</v>
      </c>
      <c r="B46">
        <v>79.12435775326594</v>
      </c>
      <c r="C46">
        <v>55.09206844924455</v>
      </c>
      <c r="D46">
        <f t="shared" si="0"/>
        <v>55.09206844924455</v>
      </c>
      <c r="E46" t="e">
        <f t="shared" si="1"/>
        <v>#N/A</v>
      </c>
      <c r="F46">
        <f t="shared" si="2"/>
        <v>13.670158568615461</v>
      </c>
      <c r="H46">
        <f t="shared" si="3"/>
        <v>0</v>
      </c>
      <c r="I46">
        <v>79.12435775326594</v>
      </c>
      <c r="J46">
        <f t="shared" si="4"/>
        <v>0</v>
      </c>
      <c r="K46">
        <f t="shared" si="5"/>
        <v>6260.6639898668163</v>
      </c>
      <c r="L46">
        <f t="shared" si="6"/>
        <v>0</v>
      </c>
    </row>
    <row r="47" spans="1:12" x14ac:dyDescent="0.25">
      <c r="A47" t="s">
        <v>2</v>
      </c>
      <c r="B47">
        <v>78.721718078042016</v>
      </c>
      <c r="C47">
        <v>57.481898103947685</v>
      </c>
      <c r="D47">
        <f t="shared" si="0"/>
        <v>57.481898103947685</v>
      </c>
      <c r="E47" t="e">
        <f t="shared" si="1"/>
        <v>#N/A</v>
      </c>
      <c r="F47">
        <f t="shared" si="2"/>
        <v>10.854903637930601</v>
      </c>
      <c r="H47">
        <f t="shared" si="3"/>
        <v>0</v>
      </c>
      <c r="I47">
        <v>78.721718078042016</v>
      </c>
      <c r="J47">
        <f t="shared" si="4"/>
        <v>0</v>
      </c>
      <c r="K47">
        <f t="shared" si="5"/>
        <v>6197.1088971587269</v>
      </c>
      <c r="L47">
        <f t="shared" si="6"/>
        <v>0</v>
      </c>
    </row>
    <row r="48" spans="1:12" x14ac:dyDescent="0.25">
      <c r="A48" t="s">
        <v>2</v>
      </c>
      <c r="B48">
        <v>83.501885426756644</v>
      </c>
      <c r="C48">
        <v>61.108333371226479</v>
      </c>
      <c r="D48">
        <f t="shared" si="0"/>
        <v>61.108333371226479</v>
      </c>
      <c r="E48" t="e">
        <f t="shared" si="1"/>
        <v>#N/A</v>
      </c>
      <c r="F48">
        <f t="shared" si="2"/>
        <v>65.203128666012603</v>
      </c>
      <c r="H48">
        <f t="shared" si="3"/>
        <v>0</v>
      </c>
      <c r="I48">
        <v>83.501885426756644</v>
      </c>
      <c r="J48">
        <f t="shared" si="4"/>
        <v>0</v>
      </c>
      <c r="K48">
        <f t="shared" si="5"/>
        <v>6972.5648698231935</v>
      </c>
      <c r="L48">
        <f t="shared" si="6"/>
        <v>0</v>
      </c>
    </row>
    <row r="49" spans="1:12" x14ac:dyDescent="0.25">
      <c r="A49" t="s">
        <v>2</v>
      </c>
      <c r="B49">
        <v>80.48804553607674</v>
      </c>
      <c r="C49">
        <v>52.120714811440564</v>
      </c>
      <c r="D49">
        <f t="shared" si="0"/>
        <v>52.120714811440564</v>
      </c>
      <c r="E49" t="e">
        <f t="shared" si="1"/>
        <v>#N/A</v>
      </c>
      <c r="F49">
        <f t="shared" si="2"/>
        <v>25.613777036199359</v>
      </c>
      <c r="H49">
        <f t="shared" si="3"/>
        <v>0</v>
      </c>
      <c r="I49">
        <v>80.48804553607674</v>
      </c>
      <c r="J49">
        <f t="shared" si="4"/>
        <v>0</v>
      </c>
      <c r="K49">
        <f t="shared" si="5"/>
        <v>6478.3254742175632</v>
      </c>
      <c r="L49">
        <f t="shared" si="6"/>
        <v>0</v>
      </c>
    </row>
    <row r="50" spans="1:12" x14ac:dyDescent="0.25">
      <c r="A50" t="s">
        <v>2</v>
      </c>
      <c r="B50">
        <v>82.241502131912057</v>
      </c>
      <c r="C50">
        <v>60.376960717054033</v>
      </c>
      <c r="D50">
        <f t="shared" si="0"/>
        <v>60.376960717054033</v>
      </c>
      <c r="E50" t="e">
        <f t="shared" si="1"/>
        <v>#N/A</v>
      </c>
      <c r="F50">
        <f t="shared" si="2"/>
        <v>46.436894147263345</v>
      </c>
      <c r="H50">
        <f t="shared" si="3"/>
        <v>0</v>
      </c>
      <c r="I50">
        <v>82.241502131912057</v>
      </c>
      <c r="J50">
        <f t="shared" si="4"/>
        <v>0</v>
      </c>
      <c r="K50">
        <f t="shared" si="5"/>
        <v>6763.6646729132954</v>
      </c>
      <c r="L50">
        <f t="shared" si="6"/>
        <v>0</v>
      </c>
    </row>
    <row r="51" spans="1:12" x14ac:dyDescent="0.25">
      <c r="A51" t="s">
        <v>2</v>
      </c>
      <c r="B51">
        <v>81.232838282167336</v>
      </c>
      <c r="C51">
        <v>55.022245517807903</v>
      </c>
      <c r="D51">
        <f t="shared" si="0"/>
        <v>55.022245517807903</v>
      </c>
      <c r="E51" t="e">
        <f t="shared" si="1"/>
        <v>#N/A</v>
      </c>
      <c r="F51">
        <f t="shared" si="2"/>
        <v>33.707293693217125</v>
      </c>
      <c r="H51">
        <f t="shared" si="3"/>
        <v>0</v>
      </c>
      <c r="I51">
        <v>81.232838282167336</v>
      </c>
      <c r="J51">
        <f t="shared" si="4"/>
        <v>0</v>
      </c>
      <c r="K51">
        <f t="shared" si="5"/>
        <v>6598.7740153767509</v>
      </c>
      <c r="L51">
        <f t="shared" si="6"/>
        <v>0</v>
      </c>
    </row>
    <row r="52" spans="1:12" x14ac:dyDescent="0.25">
      <c r="A52" t="s">
        <v>3</v>
      </c>
      <c r="B52">
        <v>72.435908822796335</v>
      </c>
      <c r="C52">
        <v>41.562386096877454</v>
      </c>
      <c r="D52" t="e">
        <f t="shared" si="0"/>
        <v>#N/A</v>
      </c>
      <c r="E52">
        <f t="shared" si="1"/>
        <v>41.562386096877454</v>
      </c>
      <c r="F52">
        <f t="shared" si="2"/>
        <v>8.9468657192398116</v>
      </c>
      <c r="H52">
        <f t="shared" si="3"/>
        <v>1</v>
      </c>
      <c r="I52">
        <v>72.435908822796335</v>
      </c>
      <c r="J52">
        <f t="shared" si="4"/>
        <v>72.435908822796335</v>
      </c>
      <c r="K52">
        <f t="shared" si="5"/>
        <v>5246.9608869844642</v>
      </c>
      <c r="L52">
        <f t="shared" si="6"/>
        <v>5246.9608869844642</v>
      </c>
    </row>
    <row r="53" spans="1:12" x14ac:dyDescent="0.25">
      <c r="A53" t="s">
        <v>3</v>
      </c>
      <c r="B53">
        <v>72.907925980767629</v>
      </c>
      <c r="C53">
        <v>63.858005266076646</v>
      </c>
      <c r="D53" t="e">
        <f t="shared" si="0"/>
        <v>#N/A</v>
      </c>
      <c r="E53">
        <f t="shared" si="1"/>
        <v>63.858005266076646</v>
      </c>
      <c r="F53">
        <f t="shared" si="2"/>
        <v>6.3459354418930944</v>
      </c>
      <c r="H53">
        <f t="shared" si="3"/>
        <v>1</v>
      </c>
      <c r="I53">
        <v>72.907925980767629</v>
      </c>
      <c r="J53">
        <f t="shared" si="4"/>
        <v>72.907925980767629</v>
      </c>
      <c r="K53">
        <f t="shared" si="5"/>
        <v>5315.5656708170918</v>
      </c>
      <c r="L53">
        <f t="shared" si="6"/>
        <v>5315.5656708170918</v>
      </c>
    </row>
    <row r="54" spans="1:12" x14ac:dyDescent="0.25">
      <c r="A54" t="s">
        <v>3</v>
      </c>
      <c r="B54">
        <v>69.527798074973433</v>
      </c>
      <c r="C54">
        <v>66.516285111567697</v>
      </c>
      <c r="D54" t="e">
        <f t="shared" si="0"/>
        <v>#N/A</v>
      </c>
      <c r="E54">
        <f t="shared" si="1"/>
        <v>66.516285111567697</v>
      </c>
      <c r="F54">
        <f t="shared" si="2"/>
        <v>34.801055289991226</v>
      </c>
      <c r="H54">
        <f t="shared" si="3"/>
        <v>1</v>
      </c>
      <c r="I54">
        <v>69.527798074973433</v>
      </c>
      <c r="J54">
        <f t="shared" si="4"/>
        <v>69.527798074973433</v>
      </c>
      <c r="K54">
        <f t="shared" si="5"/>
        <v>4834.1147051542794</v>
      </c>
      <c r="L54">
        <f t="shared" si="6"/>
        <v>4834.1147051542794</v>
      </c>
    </row>
    <row r="55" spans="1:12" x14ac:dyDescent="0.25">
      <c r="A55" t="s">
        <v>3</v>
      </c>
      <c r="B55">
        <v>72.443649427892069</v>
      </c>
      <c r="C55">
        <v>56.626786708086286</v>
      </c>
      <c r="D55" t="e">
        <f t="shared" si="0"/>
        <v>#N/A</v>
      </c>
      <c r="E55">
        <f t="shared" si="1"/>
        <v>56.626786708086286</v>
      </c>
      <c r="F55">
        <f t="shared" si="2"/>
        <v>8.9006193057425183</v>
      </c>
      <c r="H55">
        <f t="shared" si="3"/>
        <v>1</v>
      </c>
      <c r="I55">
        <v>72.443649427892069</v>
      </c>
      <c r="J55">
        <f t="shared" si="4"/>
        <v>72.443649427892069</v>
      </c>
      <c r="K55">
        <f t="shared" si="5"/>
        <v>5248.0823424313267</v>
      </c>
      <c r="L55">
        <f t="shared" si="6"/>
        <v>5248.0823424313267</v>
      </c>
    </row>
    <row r="56" spans="1:12" x14ac:dyDescent="0.25">
      <c r="A56" t="s">
        <v>3</v>
      </c>
      <c r="B56">
        <v>73.315157164113785</v>
      </c>
      <c r="C56">
        <v>46.676257606243162</v>
      </c>
      <c r="D56" t="e">
        <f t="shared" si="0"/>
        <v>#N/A</v>
      </c>
      <c r="E56">
        <f t="shared" si="1"/>
        <v>46.676257606243162</v>
      </c>
      <c r="F56">
        <f t="shared" si="2"/>
        <v>4.4600491125108244</v>
      </c>
      <c r="H56">
        <f t="shared" si="3"/>
        <v>1</v>
      </c>
      <c r="I56">
        <v>73.315157164113785</v>
      </c>
      <c r="J56">
        <f t="shared" si="4"/>
        <v>73.315157164113785</v>
      </c>
      <c r="K56">
        <f t="shared" si="5"/>
        <v>5375.1122699987045</v>
      </c>
      <c r="L56">
        <f t="shared" si="6"/>
        <v>5375.1122699987045</v>
      </c>
    </row>
    <row r="57" spans="1:12" x14ac:dyDescent="0.25">
      <c r="A57" t="s">
        <v>3</v>
      </c>
      <c r="B57">
        <v>72.99290175791036</v>
      </c>
      <c r="C57">
        <v>50.45547400562311</v>
      </c>
      <c r="D57" t="e">
        <f t="shared" si="0"/>
        <v>#N/A</v>
      </c>
      <c r="E57">
        <f t="shared" si="1"/>
        <v>50.45547400562311</v>
      </c>
      <c r="F57">
        <f t="shared" si="2"/>
        <v>5.9250289816032682</v>
      </c>
      <c r="H57">
        <f t="shared" si="3"/>
        <v>1</v>
      </c>
      <c r="I57">
        <v>72.99290175791036</v>
      </c>
      <c r="J57">
        <f t="shared" si="4"/>
        <v>72.99290175791036</v>
      </c>
      <c r="K57">
        <f t="shared" si="5"/>
        <v>5327.9637070399531</v>
      </c>
      <c r="L57">
        <f t="shared" si="6"/>
        <v>5327.9637070399531</v>
      </c>
    </row>
    <row r="58" spans="1:12" x14ac:dyDescent="0.25">
      <c r="A58" t="s">
        <v>3</v>
      </c>
      <c r="B58">
        <v>72.303580690243166</v>
      </c>
      <c r="C58">
        <v>53.014409773261214</v>
      </c>
      <c r="D58" t="e">
        <f t="shared" si="0"/>
        <v>#N/A</v>
      </c>
      <c r="E58">
        <f t="shared" si="1"/>
        <v>53.014409773261214</v>
      </c>
      <c r="F58">
        <f t="shared" si="2"/>
        <v>9.7559980597066716</v>
      </c>
      <c r="H58">
        <f t="shared" si="3"/>
        <v>1</v>
      </c>
      <c r="I58">
        <v>72.303580690243166</v>
      </c>
      <c r="J58">
        <f t="shared" si="4"/>
        <v>72.303580690243166</v>
      </c>
      <c r="K58">
        <f t="shared" si="5"/>
        <v>5227.8077806305046</v>
      </c>
      <c r="L58">
        <f t="shared" si="6"/>
        <v>5227.8077806305046</v>
      </c>
    </row>
    <row r="59" spans="1:12" x14ac:dyDescent="0.25">
      <c r="A59" t="s">
        <v>3</v>
      </c>
      <c r="B59">
        <v>65.381279810992865</v>
      </c>
      <c r="C59">
        <v>34.637331138248847</v>
      </c>
      <c r="D59" t="e">
        <f t="shared" si="0"/>
        <v>#N/A</v>
      </c>
      <c r="E59">
        <f t="shared" si="1"/>
        <v>34.637331138248847</v>
      </c>
      <c r="F59">
        <f t="shared" si="2"/>
        <v>100.91729777504078</v>
      </c>
      <c r="H59">
        <f t="shared" si="3"/>
        <v>1</v>
      </c>
      <c r="I59">
        <v>65.381279810992865</v>
      </c>
      <c r="J59">
        <f t="shared" si="4"/>
        <v>65.381279810992865</v>
      </c>
      <c r="K59">
        <f t="shared" si="5"/>
        <v>4274.711749723343</v>
      </c>
      <c r="L59">
        <f t="shared" si="6"/>
        <v>4274.711749723343</v>
      </c>
    </row>
    <row r="60" spans="1:12" x14ac:dyDescent="0.25">
      <c r="A60" t="s">
        <v>3</v>
      </c>
      <c r="B60">
        <v>69.719995452430638</v>
      </c>
      <c r="C60">
        <v>42.566271387506568</v>
      </c>
      <c r="D60" t="e">
        <f t="shared" si="0"/>
        <v>#N/A</v>
      </c>
      <c r="E60">
        <f t="shared" si="1"/>
        <v>42.566271387506568</v>
      </c>
      <c r="F60">
        <f t="shared" si="2"/>
        <v>32.570357467941243</v>
      </c>
      <c r="H60">
        <f t="shared" si="3"/>
        <v>1</v>
      </c>
      <c r="I60">
        <v>69.719995452430638</v>
      </c>
      <c r="J60">
        <f t="shared" si="4"/>
        <v>69.719995452430638</v>
      </c>
      <c r="K60">
        <f t="shared" si="5"/>
        <v>4860.8777658869485</v>
      </c>
      <c r="L60">
        <f t="shared" si="6"/>
        <v>4860.8777658869485</v>
      </c>
    </row>
    <row r="61" spans="1:12" x14ac:dyDescent="0.25">
      <c r="A61" t="s">
        <v>3</v>
      </c>
      <c r="B61">
        <v>68.131335436056702</v>
      </c>
      <c r="C61">
        <v>56.104581305255408</v>
      </c>
      <c r="D61" t="e">
        <f t="shared" si="0"/>
        <v>#N/A</v>
      </c>
      <c r="E61">
        <f t="shared" si="1"/>
        <v>56.104581305255408</v>
      </c>
      <c r="F61">
        <f t="shared" si="2"/>
        <v>53.227305084343143</v>
      </c>
      <c r="H61">
        <f t="shared" si="3"/>
        <v>1</v>
      </c>
      <c r="I61">
        <v>68.131335436056702</v>
      </c>
      <c r="J61">
        <f t="shared" si="4"/>
        <v>68.131335436056702</v>
      </c>
      <c r="K61">
        <f t="shared" si="5"/>
        <v>4641.8788683004759</v>
      </c>
      <c r="L61">
        <f t="shared" si="6"/>
        <v>4641.8788683004759</v>
      </c>
    </row>
    <row r="62" spans="1:12" x14ac:dyDescent="0.25">
      <c r="A62" t="s">
        <v>3</v>
      </c>
      <c r="B62">
        <v>74.282549099864525</v>
      </c>
      <c r="C62">
        <v>56.572867166898789</v>
      </c>
      <c r="D62" t="e">
        <f t="shared" si="0"/>
        <v>#N/A</v>
      </c>
      <c r="E62">
        <f t="shared" si="1"/>
        <v>56.572867166898789</v>
      </c>
      <c r="F62">
        <f t="shared" si="2"/>
        <v>1.3098594204929217</v>
      </c>
      <c r="H62">
        <f t="shared" si="3"/>
        <v>1</v>
      </c>
      <c r="I62">
        <v>74.282549099864525</v>
      </c>
      <c r="J62">
        <f t="shared" si="4"/>
        <v>74.282549099864525</v>
      </c>
      <c r="K62">
        <f t="shared" si="5"/>
        <v>5517.8971007737837</v>
      </c>
      <c r="L62">
        <f t="shared" si="6"/>
        <v>5517.8971007737837</v>
      </c>
    </row>
    <row r="63" spans="1:12" x14ac:dyDescent="0.25">
      <c r="A63" t="s">
        <v>3</v>
      </c>
      <c r="B63">
        <v>71.20308260066011</v>
      </c>
      <c r="C63">
        <v>45.459158813293762</v>
      </c>
      <c r="D63" t="e">
        <f t="shared" si="0"/>
        <v>#N/A</v>
      </c>
      <c r="E63">
        <f t="shared" si="1"/>
        <v>45.459158813293762</v>
      </c>
      <c r="F63">
        <f t="shared" si="2"/>
        <v>17.841816111438249</v>
      </c>
      <c r="H63">
        <f t="shared" si="3"/>
        <v>1</v>
      </c>
      <c r="I63">
        <v>71.20308260066011</v>
      </c>
      <c r="J63">
        <f t="shared" si="4"/>
        <v>71.20308260066011</v>
      </c>
      <c r="K63">
        <f t="shared" si="5"/>
        <v>5069.8789718364269</v>
      </c>
      <c r="L63">
        <f t="shared" si="6"/>
        <v>5069.8789718364269</v>
      </c>
    </row>
    <row r="64" spans="1:12" x14ac:dyDescent="0.25">
      <c r="A64" t="s">
        <v>3</v>
      </c>
      <c r="B64">
        <v>70.834090402395759</v>
      </c>
      <c r="C64">
        <v>55.159332758087032</v>
      </c>
      <c r="D64" t="e">
        <f t="shared" si="0"/>
        <v>#N/A</v>
      </c>
      <c r="E64">
        <f t="shared" si="1"/>
        <v>55.159332758087032</v>
      </c>
      <c r="F64">
        <f t="shared" si="2"/>
        <v>21.095186006133005</v>
      </c>
      <c r="H64">
        <f t="shared" si="3"/>
        <v>1</v>
      </c>
      <c r="I64">
        <v>70.834090402395759</v>
      </c>
      <c r="J64">
        <f t="shared" si="4"/>
        <v>70.834090402395759</v>
      </c>
      <c r="K64">
        <f t="shared" si="5"/>
        <v>5017.4683631347752</v>
      </c>
      <c r="L64">
        <f t="shared" si="6"/>
        <v>5017.4683631347752</v>
      </c>
    </row>
    <row r="65" spans="1:12" x14ac:dyDescent="0.25">
      <c r="A65" t="s">
        <v>3</v>
      </c>
      <c r="B65">
        <v>68.253630861270864</v>
      </c>
      <c r="C65">
        <v>53.64867650803928</v>
      </c>
      <c r="D65" t="e">
        <f t="shared" si="0"/>
        <v>#N/A</v>
      </c>
      <c r="E65">
        <f t="shared" si="1"/>
        <v>53.64867650803928</v>
      </c>
      <c r="F65">
        <f t="shared" si="2"/>
        <v>51.45779867160276</v>
      </c>
      <c r="H65">
        <f t="shared" si="3"/>
        <v>1</v>
      </c>
      <c r="I65">
        <v>68.253630861270864</v>
      </c>
      <c r="J65">
        <f t="shared" si="4"/>
        <v>68.253630861270864</v>
      </c>
      <c r="K65">
        <f t="shared" si="5"/>
        <v>4658.5581257466265</v>
      </c>
      <c r="L65">
        <f t="shared" si="6"/>
        <v>4658.5581257466265</v>
      </c>
    </row>
    <row r="66" spans="1:12" x14ac:dyDescent="0.25">
      <c r="A66" t="s">
        <v>3</v>
      </c>
      <c r="B66">
        <v>74.675416142272852</v>
      </c>
      <c r="C66">
        <v>40.341408490923932</v>
      </c>
      <c r="D66" t="e">
        <f t="shared" si="0"/>
        <v>#N/A</v>
      </c>
      <c r="E66">
        <f t="shared" si="1"/>
        <v>40.341408490923932</v>
      </c>
      <c r="F66">
        <f t="shared" si="2"/>
        <v>0.56493842350464851</v>
      </c>
      <c r="H66">
        <f t="shared" si="3"/>
        <v>1</v>
      </c>
      <c r="I66">
        <v>74.675416142272852</v>
      </c>
      <c r="J66">
        <f t="shared" si="4"/>
        <v>74.675416142272852</v>
      </c>
      <c r="K66">
        <f t="shared" si="5"/>
        <v>5576.4177760216244</v>
      </c>
      <c r="L66">
        <f t="shared" si="6"/>
        <v>5576.4177760216244</v>
      </c>
    </row>
    <row r="67" spans="1:12" x14ac:dyDescent="0.25">
      <c r="A67" t="s">
        <v>3</v>
      </c>
      <c r="B67">
        <v>68.089419315664614</v>
      </c>
      <c r="C67">
        <v>55.010836846697487</v>
      </c>
      <c r="D67" t="e">
        <f t="shared" ref="D67:D101" si="7">IF(A67="male",C67,NA())</f>
        <v>#N/A</v>
      </c>
      <c r="E67">
        <f t="shared" ref="E67:E101" si="8">IF(A67="female",C67,NA())</f>
        <v>55.010836846697487</v>
      </c>
      <c r="F67">
        <f t="shared" ref="F67:F101" si="9">(B67-75.42704)^2</f>
        <v>53.840677307186574</v>
      </c>
      <c r="H67">
        <f t="shared" ref="H67:H101" si="10">IF(A67="male",0,1)</f>
        <v>1</v>
      </c>
      <c r="I67">
        <v>68.089419315664614</v>
      </c>
      <c r="J67">
        <f t="shared" ref="J67:J101" si="11">H67*I67</f>
        <v>68.089419315664614</v>
      </c>
      <c r="K67">
        <f t="shared" ref="K67:K101" si="12">I67^2</f>
        <v>4636.1690227444014</v>
      </c>
      <c r="L67">
        <f t="shared" ref="L67:L101" si="13">K67*H67</f>
        <v>4636.1690227444014</v>
      </c>
    </row>
    <row r="68" spans="1:12" x14ac:dyDescent="0.25">
      <c r="A68" t="s">
        <v>3</v>
      </c>
      <c r="B68">
        <v>69.593386362050339</v>
      </c>
      <c r="C68">
        <v>51.640027133209806</v>
      </c>
      <c r="D68" t="e">
        <f t="shared" si="7"/>
        <v>#N/A</v>
      </c>
      <c r="E68">
        <f t="shared" si="8"/>
        <v>51.640027133209806</v>
      </c>
      <c r="F68">
        <f t="shared" si="9"/>
        <v>34.03151476756338</v>
      </c>
      <c r="H68">
        <f t="shared" si="10"/>
        <v>1</v>
      </c>
      <c r="I68">
        <v>69.593386362050339</v>
      </c>
      <c r="J68">
        <f t="shared" si="11"/>
        <v>69.593386362050339</v>
      </c>
      <c r="K68">
        <f t="shared" si="12"/>
        <v>4843.2394253376142</v>
      </c>
      <c r="L68">
        <f t="shared" si="13"/>
        <v>4843.2394253376142</v>
      </c>
    </row>
    <row r="69" spans="1:12" x14ac:dyDescent="0.25">
      <c r="A69" t="s">
        <v>3</v>
      </c>
      <c r="B69">
        <v>69.474793240551861</v>
      </c>
      <c r="C69">
        <v>59.072863158810208</v>
      </c>
      <c r="D69" t="e">
        <f t="shared" si="7"/>
        <v>#N/A</v>
      </c>
      <c r="E69">
        <f t="shared" si="8"/>
        <v>59.072863158810208</v>
      </c>
      <c r="F69">
        <f t="shared" si="9"/>
        <v>35.429241485360933</v>
      </c>
      <c r="H69">
        <f t="shared" si="10"/>
        <v>1</v>
      </c>
      <c r="I69">
        <v>69.474793240551861</v>
      </c>
      <c r="J69">
        <f t="shared" si="11"/>
        <v>69.474793240551861</v>
      </c>
      <c r="K69">
        <f t="shared" si="12"/>
        <v>4826.7468958174304</v>
      </c>
      <c r="L69">
        <f t="shared" si="13"/>
        <v>4826.7468958174304</v>
      </c>
    </row>
    <row r="70" spans="1:12" x14ac:dyDescent="0.25">
      <c r="A70" t="s">
        <v>3</v>
      </c>
      <c r="B70">
        <v>69.16332361132946</v>
      </c>
      <c r="C70">
        <v>47.433515036693571</v>
      </c>
      <c r="D70" t="e">
        <f t="shared" si="7"/>
        <v>#N/A</v>
      </c>
      <c r="E70">
        <f t="shared" si="8"/>
        <v>47.433515036693571</v>
      </c>
      <c r="F70">
        <f t="shared" si="9"/>
        <v>39.234142997699976</v>
      </c>
      <c r="H70">
        <f t="shared" si="10"/>
        <v>1</v>
      </c>
      <c r="I70">
        <v>69.16332361132946</v>
      </c>
      <c r="J70">
        <f t="shared" si="11"/>
        <v>69.16332361132946</v>
      </c>
      <c r="K70">
        <f t="shared" si="12"/>
        <v>4783.5653329654833</v>
      </c>
      <c r="L70">
        <f t="shared" si="13"/>
        <v>4783.5653329654833</v>
      </c>
    </row>
    <row r="71" spans="1:12" x14ac:dyDescent="0.25">
      <c r="A71" t="s">
        <v>3</v>
      </c>
      <c r="B71">
        <v>72.077348579067248</v>
      </c>
      <c r="C71">
        <v>46.366336406783667</v>
      </c>
      <c r="D71" t="e">
        <f t="shared" si="7"/>
        <v>#N/A</v>
      </c>
      <c r="E71">
        <f t="shared" si="8"/>
        <v>46.366336406783667</v>
      </c>
      <c r="F71">
        <f t="shared" si="9"/>
        <v>11.220432615470513</v>
      </c>
      <c r="H71">
        <f t="shared" si="10"/>
        <v>1</v>
      </c>
      <c r="I71">
        <v>72.077348579067248</v>
      </c>
      <c r="J71">
        <f t="shared" si="11"/>
        <v>72.077348579067248</v>
      </c>
      <c r="K71">
        <f t="shared" si="12"/>
        <v>5195.1441781883677</v>
      </c>
      <c r="L71">
        <f t="shared" si="13"/>
        <v>5195.1441781883677</v>
      </c>
    </row>
    <row r="72" spans="1:12" x14ac:dyDescent="0.25">
      <c r="A72" t="s">
        <v>3</v>
      </c>
      <c r="B72">
        <v>68.187042586283766</v>
      </c>
      <c r="C72">
        <v>44.094846945547324</v>
      </c>
      <c r="D72" t="e">
        <f t="shared" si="7"/>
        <v>#N/A</v>
      </c>
      <c r="E72">
        <f t="shared" si="8"/>
        <v>44.094846945547324</v>
      </c>
      <c r="F72">
        <f t="shared" si="9"/>
        <v>52.417562550617831</v>
      </c>
      <c r="H72">
        <f t="shared" si="10"/>
        <v>1</v>
      </c>
      <c r="I72">
        <v>68.187042586283766</v>
      </c>
      <c r="J72">
        <f t="shared" si="11"/>
        <v>68.187042586283766</v>
      </c>
      <c r="K72">
        <f t="shared" si="12"/>
        <v>4649.4727766636761</v>
      </c>
      <c r="L72">
        <f t="shared" si="13"/>
        <v>4649.4727766636761</v>
      </c>
    </row>
    <row r="73" spans="1:12" x14ac:dyDescent="0.25">
      <c r="A73" t="s">
        <v>3</v>
      </c>
      <c r="B73">
        <v>70.145636072005686</v>
      </c>
      <c r="C73">
        <v>46.89580448292174</v>
      </c>
      <c r="D73" t="e">
        <f t="shared" si="7"/>
        <v>#N/A</v>
      </c>
      <c r="E73">
        <f t="shared" si="8"/>
        <v>46.89580448292174</v>
      </c>
      <c r="F73">
        <f t="shared" si="9"/>
        <v>27.89322745063382</v>
      </c>
      <c r="H73">
        <f t="shared" si="10"/>
        <v>1</v>
      </c>
      <c r="I73">
        <v>70.145636072005686</v>
      </c>
      <c r="J73">
        <f t="shared" si="11"/>
        <v>70.145636072005686</v>
      </c>
      <c r="K73">
        <f t="shared" si="12"/>
        <v>4920.4102599462658</v>
      </c>
      <c r="L73">
        <f t="shared" si="13"/>
        <v>4920.4102599462658</v>
      </c>
    </row>
    <row r="74" spans="1:12" x14ac:dyDescent="0.25">
      <c r="A74" t="s">
        <v>3</v>
      </c>
      <c r="B74">
        <v>71.097630284251693</v>
      </c>
      <c r="C74">
        <v>47.461717239577702</v>
      </c>
      <c r="D74" t="e">
        <f t="shared" si="7"/>
        <v>#N/A</v>
      </c>
      <c r="E74">
        <f t="shared" si="8"/>
        <v>47.461717239577702</v>
      </c>
      <c r="F74">
        <f t="shared" si="9"/>
        <v>18.74378848681588</v>
      </c>
      <c r="H74">
        <f t="shared" si="10"/>
        <v>1</v>
      </c>
      <c r="I74">
        <v>71.097630284251693</v>
      </c>
      <c r="J74">
        <f t="shared" si="11"/>
        <v>71.097630284251693</v>
      </c>
      <c r="K74">
        <f t="shared" si="12"/>
        <v>5054.8730320361437</v>
      </c>
      <c r="L74">
        <f t="shared" si="13"/>
        <v>5054.8730320361437</v>
      </c>
    </row>
    <row r="75" spans="1:12" x14ac:dyDescent="0.25">
      <c r="A75" t="s">
        <v>3</v>
      </c>
      <c r="B75">
        <v>67.113715805238996</v>
      </c>
      <c r="C75">
        <v>37.370762985694746</v>
      </c>
      <c r="D75" t="e">
        <f t="shared" si="7"/>
        <v>#N/A</v>
      </c>
      <c r="E75">
        <f t="shared" si="8"/>
        <v>37.370762985694746</v>
      </c>
      <c r="F75">
        <f t="shared" si="9"/>
        <v>69.111359167198771</v>
      </c>
      <c r="H75">
        <f t="shared" si="10"/>
        <v>1</v>
      </c>
      <c r="I75">
        <v>67.113715805238996</v>
      </c>
      <c r="J75">
        <f t="shared" si="11"/>
        <v>67.113715805238996</v>
      </c>
      <c r="K75">
        <f t="shared" si="12"/>
        <v>4504.2508491863864</v>
      </c>
      <c r="L75">
        <f t="shared" si="13"/>
        <v>4504.2508491863864</v>
      </c>
    </row>
    <row r="76" spans="1:12" x14ac:dyDescent="0.25">
      <c r="A76" t="s">
        <v>3</v>
      </c>
      <c r="B76">
        <v>75.393322940584795</v>
      </c>
      <c r="C76">
        <v>55.350697634032542</v>
      </c>
      <c r="D76" t="e">
        <f t="shared" si="7"/>
        <v>#N/A</v>
      </c>
      <c r="E76">
        <f t="shared" si="8"/>
        <v>55.350697634032542</v>
      </c>
      <c r="F76">
        <f t="shared" si="9"/>
        <v>1.1368400956087918E-3</v>
      </c>
      <c r="H76">
        <f t="shared" si="10"/>
        <v>1</v>
      </c>
      <c r="I76">
        <v>75.393322940584795</v>
      </c>
      <c r="J76">
        <f t="shared" si="11"/>
        <v>75.393322940584795</v>
      </c>
      <c r="K76">
        <f t="shared" si="12"/>
        <v>5684.1531440233093</v>
      </c>
      <c r="L76">
        <f t="shared" si="13"/>
        <v>5684.1531440233093</v>
      </c>
    </row>
    <row r="77" spans="1:12" x14ac:dyDescent="0.25">
      <c r="A77" t="s">
        <v>3</v>
      </c>
      <c r="B77">
        <v>71.632851079931399</v>
      </c>
      <c r="C77">
        <v>57.880976650387595</v>
      </c>
      <c r="D77" t="e">
        <f t="shared" si="7"/>
        <v>#N/A</v>
      </c>
      <c r="E77">
        <f t="shared" si="8"/>
        <v>57.880976650387595</v>
      </c>
      <c r="F77">
        <f t="shared" si="9"/>
        <v>14.395869561171377</v>
      </c>
      <c r="H77">
        <f t="shared" si="10"/>
        <v>1</v>
      </c>
      <c r="I77">
        <v>71.632851079931399</v>
      </c>
      <c r="J77">
        <f t="shared" si="11"/>
        <v>71.632851079931399</v>
      </c>
      <c r="K77">
        <f t="shared" si="12"/>
        <v>5131.2653538396289</v>
      </c>
      <c r="L77">
        <f t="shared" si="13"/>
        <v>5131.2653538396289</v>
      </c>
    </row>
    <row r="78" spans="1:12" x14ac:dyDescent="0.25">
      <c r="A78" t="s">
        <v>3</v>
      </c>
      <c r="B78">
        <v>68.627053628555515</v>
      </c>
      <c r="C78">
        <v>44.981680972916656</v>
      </c>
      <c r="D78" t="e">
        <f t="shared" si="7"/>
        <v>#N/A</v>
      </c>
      <c r="E78">
        <f t="shared" si="8"/>
        <v>44.981680972916656</v>
      </c>
      <c r="F78">
        <f t="shared" si="9"/>
        <v>46.239814651830798</v>
      </c>
      <c r="H78">
        <f t="shared" si="10"/>
        <v>1</v>
      </c>
      <c r="I78">
        <v>68.627053628555515</v>
      </c>
      <c r="J78">
        <f t="shared" si="11"/>
        <v>68.627053628555515</v>
      </c>
      <c r="K78">
        <f t="shared" si="12"/>
        <v>4709.6724897366348</v>
      </c>
      <c r="L78">
        <f t="shared" si="13"/>
        <v>4709.6724897366348</v>
      </c>
    </row>
    <row r="79" spans="1:12" x14ac:dyDescent="0.25">
      <c r="A79" t="s">
        <v>3</v>
      </c>
      <c r="B79">
        <v>68.158354893333723</v>
      </c>
      <c r="C79">
        <v>63.916510695555473</v>
      </c>
      <c r="D79" t="e">
        <f t="shared" si="7"/>
        <v>#N/A</v>
      </c>
      <c r="E79">
        <f t="shared" si="8"/>
        <v>63.916510695555473</v>
      </c>
      <c r="F79">
        <f t="shared" si="9"/>
        <v>52.833783179872228</v>
      </c>
      <c r="H79">
        <f t="shared" si="10"/>
        <v>1</v>
      </c>
      <c r="I79">
        <v>68.158354893333723</v>
      </c>
      <c r="J79">
        <f t="shared" si="11"/>
        <v>68.158354893333723</v>
      </c>
      <c r="K79">
        <f t="shared" si="12"/>
        <v>4645.5613417656286</v>
      </c>
      <c r="L79">
        <f t="shared" si="13"/>
        <v>4645.5613417656286</v>
      </c>
    </row>
    <row r="80" spans="1:12" x14ac:dyDescent="0.25">
      <c r="A80" t="s">
        <v>3</v>
      </c>
      <c r="B80">
        <v>72.464948082052075</v>
      </c>
      <c r="C80">
        <v>45.805009538419036</v>
      </c>
      <c r="D80" t="e">
        <f t="shared" si="7"/>
        <v>#N/A</v>
      </c>
      <c r="E80">
        <f t="shared" si="8"/>
        <v>45.805009538419036</v>
      </c>
      <c r="F80">
        <f t="shared" si="9"/>
        <v>8.7739885303724474</v>
      </c>
      <c r="H80">
        <f t="shared" si="10"/>
        <v>1</v>
      </c>
      <c r="I80">
        <v>72.464948082052075</v>
      </c>
      <c r="J80">
        <f t="shared" si="11"/>
        <v>72.464948082052075</v>
      </c>
      <c r="K80">
        <f t="shared" si="12"/>
        <v>5251.1687005345029</v>
      </c>
      <c r="L80">
        <f t="shared" si="13"/>
        <v>5251.1687005345029</v>
      </c>
    </row>
    <row r="81" spans="1:12" x14ac:dyDescent="0.25">
      <c r="A81" t="s">
        <v>3</v>
      </c>
      <c r="B81">
        <v>72.214062519661724</v>
      </c>
      <c r="C81">
        <v>57.658227732765511</v>
      </c>
      <c r="D81" t="e">
        <f t="shared" si="7"/>
        <v>#N/A</v>
      </c>
      <c r="E81">
        <f t="shared" si="8"/>
        <v>57.658227732765511</v>
      </c>
      <c r="F81">
        <f t="shared" si="9"/>
        <v>10.323224289160933</v>
      </c>
      <c r="H81">
        <f t="shared" si="10"/>
        <v>1</v>
      </c>
      <c r="I81">
        <v>72.214062519661724</v>
      </c>
      <c r="J81">
        <f t="shared" si="11"/>
        <v>72.214062519661724</v>
      </c>
      <c r="K81">
        <f t="shared" si="12"/>
        <v>5214.8708255936117</v>
      </c>
      <c r="L81">
        <f t="shared" si="13"/>
        <v>5214.8708255936117</v>
      </c>
    </row>
    <row r="82" spans="1:12" x14ac:dyDescent="0.25">
      <c r="A82" t="s">
        <v>3</v>
      </c>
      <c r="B82">
        <v>65.986519511148089</v>
      </c>
      <c r="C82">
        <v>32.469195881851483</v>
      </c>
      <c r="D82" t="e">
        <f t="shared" si="7"/>
        <v>#N/A</v>
      </c>
      <c r="E82">
        <f t="shared" si="8"/>
        <v>32.469195881851483</v>
      </c>
      <c r="F82">
        <f t="shared" si="9"/>
        <v>89.123427100432835</v>
      </c>
      <c r="H82">
        <f t="shared" si="10"/>
        <v>1</v>
      </c>
      <c r="I82">
        <v>65.986519511148089</v>
      </c>
      <c r="J82">
        <f t="shared" si="11"/>
        <v>65.986519511148089</v>
      </c>
      <c r="K82">
        <f t="shared" si="12"/>
        <v>4354.2207571951276</v>
      </c>
      <c r="L82">
        <f t="shared" si="13"/>
        <v>4354.2207571951276</v>
      </c>
    </row>
    <row r="83" spans="1:12" x14ac:dyDescent="0.25">
      <c r="A83" t="s">
        <v>3</v>
      </c>
      <c r="B83">
        <v>67.377330202125137</v>
      </c>
      <c r="C83">
        <v>47.431353406529816</v>
      </c>
      <c r="D83" t="e">
        <f t="shared" si="7"/>
        <v>#N/A</v>
      </c>
      <c r="E83">
        <f t="shared" si="8"/>
        <v>47.431353406529816</v>
      </c>
      <c r="F83">
        <f t="shared" si="9"/>
        <v>64.79782783000266</v>
      </c>
      <c r="H83">
        <f t="shared" si="10"/>
        <v>1</v>
      </c>
      <c r="I83">
        <v>67.377330202125137</v>
      </c>
      <c r="J83">
        <f t="shared" si="11"/>
        <v>67.377330202125137</v>
      </c>
      <c r="K83">
        <f t="shared" si="12"/>
        <v>4539.7046251662041</v>
      </c>
      <c r="L83">
        <f t="shared" si="13"/>
        <v>4539.7046251662041</v>
      </c>
    </row>
    <row r="84" spans="1:12" x14ac:dyDescent="0.25">
      <c r="A84" t="s">
        <v>3</v>
      </c>
      <c r="B84">
        <v>68.678619464557556</v>
      </c>
      <c r="C84">
        <v>43.662500710645254</v>
      </c>
      <c r="D84" t="e">
        <f t="shared" si="7"/>
        <v>#N/A</v>
      </c>
      <c r="E84">
        <f t="shared" si="8"/>
        <v>43.662500710645254</v>
      </c>
      <c r="F84">
        <f t="shared" si="9"/>
        <v>45.541179723181351</v>
      </c>
      <c r="H84">
        <f t="shared" si="10"/>
        <v>1</v>
      </c>
      <c r="I84">
        <v>68.678619464557556</v>
      </c>
      <c r="J84">
        <f t="shared" si="11"/>
        <v>68.678619464557556</v>
      </c>
      <c r="K84">
        <f t="shared" si="12"/>
        <v>4716.7527715575043</v>
      </c>
      <c r="L84">
        <f t="shared" si="13"/>
        <v>4716.7527715575043</v>
      </c>
    </row>
    <row r="85" spans="1:12" x14ac:dyDescent="0.25">
      <c r="A85" t="s">
        <v>3</v>
      </c>
      <c r="B85">
        <v>70.499143571693736</v>
      </c>
      <c r="C85">
        <v>50.548585719873081</v>
      </c>
      <c r="D85" t="e">
        <f t="shared" si="7"/>
        <v>#N/A</v>
      </c>
      <c r="E85">
        <f t="shared" si="8"/>
        <v>50.548585719873081</v>
      </c>
      <c r="F85">
        <f t="shared" si="9"/>
        <v>24.284163208113686</v>
      </c>
      <c r="H85">
        <f t="shared" si="10"/>
        <v>1</v>
      </c>
      <c r="I85">
        <v>70.499143571693736</v>
      </c>
      <c r="J85">
        <f t="shared" si="11"/>
        <v>70.499143571693736</v>
      </c>
      <c r="K85">
        <f t="shared" si="12"/>
        <v>4970.1292443422863</v>
      </c>
      <c r="L85">
        <f t="shared" si="13"/>
        <v>4970.1292443422863</v>
      </c>
    </row>
    <row r="86" spans="1:12" x14ac:dyDescent="0.25">
      <c r="A86" t="s">
        <v>3</v>
      </c>
      <c r="B86">
        <v>69.115722807126247</v>
      </c>
      <c r="C86">
        <v>40.881472595294618</v>
      </c>
      <c r="D86" t="e">
        <f t="shared" si="7"/>
        <v>#N/A</v>
      </c>
      <c r="E86">
        <f t="shared" si="8"/>
        <v>40.881472595294618</v>
      </c>
      <c r="F86">
        <f t="shared" si="9"/>
        <v>39.832724709063903</v>
      </c>
      <c r="H86">
        <f t="shared" si="10"/>
        <v>1</v>
      </c>
      <c r="I86">
        <v>69.115722807126247</v>
      </c>
      <c r="J86">
        <f t="shared" si="11"/>
        <v>69.115722807126247</v>
      </c>
      <c r="K86">
        <f t="shared" si="12"/>
        <v>4776.9831391515108</v>
      </c>
      <c r="L86">
        <f t="shared" si="13"/>
        <v>4776.9831391515108</v>
      </c>
    </row>
    <row r="87" spans="1:12" x14ac:dyDescent="0.25">
      <c r="A87" t="s">
        <v>3</v>
      </c>
      <c r="B87">
        <v>69.653562269841956</v>
      </c>
      <c r="C87">
        <v>42.702999545901839</v>
      </c>
      <c r="D87" t="e">
        <f t="shared" si="7"/>
        <v>#N/A</v>
      </c>
      <c r="E87">
        <f t="shared" si="8"/>
        <v>42.702999545901839</v>
      </c>
      <c r="F87">
        <f t="shared" si="9"/>
        <v>33.33304510063094</v>
      </c>
      <c r="H87">
        <f t="shared" si="10"/>
        <v>1</v>
      </c>
      <c r="I87">
        <v>69.653562269841956</v>
      </c>
      <c r="J87">
        <f t="shared" si="11"/>
        <v>69.653562269841956</v>
      </c>
      <c r="K87">
        <f t="shared" si="12"/>
        <v>4851.6187368787505</v>
      </c>
      <c r="L87">
        <f t="shared" si="13"/>
        <v>4851.6187368787505</v>
      </c>
    </row>
    <row r="88" spans="1:12" x14ac:dyDescent="0.25">
      <c r="A88" t="s">
        <v>3</v>
      </c>
      <c r="B88">
        <v>70.382833552864795</v>
      </c>
      <c r="C88">
        <v>48.664250281610585</v>
      </c>
      <c r="D88" t="e">
        <f t="shared" si="7"/>
        <v>#N/A</v>
      </c>
      <c r="E88">
        <f t="shared" si="8"/>
        <v>48.664250281610585</v>
      </c>
      <c r="F88">
        <f t="shared" si="9"/>
        <v>25.444018681320415</v>
      </c>
      <c r="H88">
        <f t="shared" si="10"/>
        <v>1</v>
      </c>
      <c r="I88">
        <v>70.382833552864795</v>
      </c>
      <c r="J88">
        <f t="shared" si="11"/>
        <v>70.382833552864795</v>
      </c>
      <c r="K88">
        <f t="shared" si="12"/>
        <v>4953.7432589302707</v>
      </c>
      <c r="L88">
        <f t="shared" si="13"/>
        <v>4953.7432589302707</v>
      </c>
    </row>
    <row r="89" spans="1:12" x14ac:dyDescent="0.25">
      <c r="A89" t="s">
        <v>3</v>
      </c>
      <c r="B89">
        <v>72.821848633138586</v>
      </c>
      <c r="C89">
        <v>45.123439466926648</v>
      </c>
      <c r="D89" t="e">
        <f t="shared" si="7"/>
        <v>#N/A</v>
      </c>
      <c r="E89">
        <f t="shared" si="8"/>
        <v>45.123439466926648</v>
      </c>
      <c r="F89">
        <f t="shared" si="9"/>
        <v>6.7870220579692688</v>
      </c>
      <c r="H89">
        <f t="shared" si="10"/>
        <v>1</v>
      </c>
      <c r="I89">
        <v>72.821848633138586</v>
      </c>
      <c r="J89">
        <f t="shared" si="11"/>
        <v>72.821848633138586</v>
      </c>
      <c r="K89">
        <f t="shared" si="12"/>
        <v>5303.0216383477482</v>
      </c>
      <c r="L89">
        <f t="shared" si="13"/>
        <v>5303.0216383477482</v>
      </c>
    </row>
    <row r="90" spans="1:12" x14ac:dyDescent="0.25">
      <c r="A90" t="s">
        <v>3</v>
      </c>
      <c r="B90">
        <v>71.356589671612142</v>
      </c>
      <c r="C90">
        <v>52.555810843052605</v>
      </c>
      <c r="D90" t="e">
        <f t="shared" si="7"/>
        <v>#N/A</v>
      </c>
      <c r="E90">
        <f t="shared" si="8"/>
        <v>52.555810843052605</v>
      </c>
      <c r="F90">
        <f t="shared" si="9"/>
        <v>16.568565875872867</v>
      </c>
      <c r="H90">
        <f t="shared" si="10"/>
        <v>1</v>
      </c>
      <c r="I90">
        <v>71.356589671612142</v>
      </c>
      <c r="J90">
        <f t="shared" si="11"/>
        <v>71.356589671612142</v>
      </c>
      <c r="K90">
        <f t="shared" si="12"/>
        <v>5091.762889562825</v>
      </c>
      <c r="L90">
        <f t="shared" si="13"/>
        <v>5091.762889562825</v>
      </c>
    </row>
    <row r="91" spans="1:12" x14ac:dyDescent="0.25">
      <c r="A91" t="s">
        <v>3</v>
      </c>
      <c r="B91">
        <v>64.398963947941979</v>
      </c>
      <c r="C91">
        <v>29.46230771761504</v>
      </c>
      <c r="D91" t="e">
        <f t="shared" si="7"/>
        <v>#N/A</v>
      </c>
      <c r="E91">
        <f t="shared" si="8"/>
        <v>29.46230771761504</v>
      </c>
      <c r="F91">
        <f t="shared" si="9"/>
        <v>121.61846140997574</v>
      </c>
      <c r="H91">
        <f t="shared" si="10"/>
        <v>1</v>
      </c>
      <c r="I91">
        <v>64.398963947941979</v>
      </c>
      <c r="J91">
        <f t="shared" si="11"/>
        <v>64.398963947941979</v>
      </c>
      <c r="K91">
        <f t="shared" si="12"/>
        <v>4147.2265575683305</v>
      </c>
      <c r="L91">
        <f t="shared" si="13"/>
        <v>4147.2265575683305</v>
      </c>
    </row>
    <row r="92" spans="1:12" x14ac:dyDescent="0.25">
      <c r="A92" t="s">
        <v>3</v>
      </c>
      <c r="B92">
        <v>66.772669339005589</v>
      </c>
      <c r="C92">
        <v>35.556165372902178</v>
      </c>
      <c r="D92" t="e">
        <f t="shared" si="7"/>
        <v>#N/A</v>
      </c>
      <c r="E92">
        <f t="shared" si="8"/>
        <v>35.556165372902178</v>
      </c>
      <c r="F92">
        <f t="shared" si="9"/>
        <v>74.898131537880943</v>
      </c>
      <c r="H92">
        <f t="shared" si="10"/>
        <v>1</v>
      </c>
      <c r="I92">
        <v>66.772669339005589</v>
      </c>
      <c r="J92">
        <f t="shared" si="11"/>
        <v>66.772669339005589</v>
      </c>
      <c r="K92">
        <f t="shared" si="12"/>
        <v>4458.5893706561774</v>
      </c>
      <c r="L92">
        <f t="shared" si="13"/>
        <v>4458.5893706561774</v>
      </c>
    </row>
    <row r="93" spans="1:12" x14ac:dyDescent="0.25">
      <c r="A93" t="s">
        <v>3</v>
      </c>
      <c r="B93">
        <v>70.254260858956812</v>
      </c>
      <c r="C93">
        <v>45.013943808164477</v>
      </c>
      <c r="D93" t="e">
        <f t="shared" si="7"/>
        <v>#N/A</v>
      </c>
      <c r="E93">
        <f t="shared" si="8"/>
        <v>45.013943808164477</v>
      </c>
      <c r="F93">
        <f t="shared" si="9"/>
        <v>26.757644042011556</v>
      </c>
      <c r="H93">
        <f t="shared" si="10"/>
        <v>1</v>
      </c>
      <c r="I93">
        <v>70.254260858956812</v>
      </c>
      <c r="J93">
        <f t="shared" si="11"/>
        <v>70.254260858956812</v>
      </c>
      <c r="K93">
        <f t="shared" si="12"/>
        <v>4935.6611688383509</v>
      </c>
      <c r="L93">
        <f t="shared" si="13"/>
        <v>4935.6611688383509</v>
      </c>
    </row>
    <row r="94" spans="1:12" x14ac:dyDescent="0.25">
      <c r="A94" t="s">
        <v>3</v>
      </c>
      <c r="B94">
        <v>68.203879241522614</v>
      </c>
      <c r="C94">
        <v>49.243425750439492</v>
      </c>
      <c r="D94" t="e">
        <f t="shared" si="7"/>
        <v>#N/A</v>
      </c>
      <c r="E94">
        <f t="shared" si="8"/>
        <v>49.243425750439492</v>
      </c>
      <c r="F94">
        <f t="shared" si="9"/>
        <v>52.17405134280768</v>
      </c>
      <c r="H94">
        <f t="shared" si="10"/>
        <v>1</v>
      </c>
      <c r="I94">
        <v>68.203879241522614</v>
      </c>
      <c r="J94">
        <f t="shared" si="11"/>
        <v>68.203879241522614</v>
      </c>
      <c r="K94">
        <f t="shared" si="12"/>
        <v>4651.7691435921997</v>
      </c>
      <c r="L94">
        <f t="shared" si="13"/>
        <v>4651.7691435921997</v>
      </c>
    </row>
    <row r="95" spans="1:12" x14ac:dyDescent="0.25">
      <c r="A95" t="s">
        <v>3</v>
      </c>
      <c r="B95">
        <v>68.836284672836541</v>
      </c>
      <c r="C95">
        <v>48.914605438660438</v>
      </c>
      <c r="D95" t="e">
        <f t="shared" si="7"/>
        <v>#N/A</v>
      </c>
      <c r="E95">
        <f t="shared" si="8"/>
        <v>48.914605438660438</v>
      </c>
      <c r="F95">
        <f t="shared" si="9"/>
        <v>43.438055782533581</v>
      </c>
      <c r="H95">
        <f t="shared" si="10"/>
        <v>1</v>
      </c>
      <c r="I95">
        <v>68.836284672836541</v>
      </c>
      <c r="J95">
        <f t="shared" si="11"/>
        <v>68.836284672836541</v>
      </c>
      <c r="K95">
        <f t="shared" si="12"/>
        <v>4738.4340875597909</v>
      </c>
      <c r="L95">
        <f t="shared" si="13"/>
        <v>4738.4340875597909</v>
      </c>
    </row>
    <row r="96" spans="1:12" x14ac:dyDescent="0.25">
      <c r="A96" t="s">
        <v>3</v>
      </c>
      <c r="B96">
        <v>72.544521345291912</v>
      </c>
      <c r="C96">
        <v>48.069781784426887</v>
      </c>
      <c r="D96" t="e">
        <f t="shared" si="7"/>
        <v>#N/A</v>
      </c>
      <c r="E96">
        <f t="shared" si="8"/>
        <v>48.069781784426887</v>
      </c>
      <c r="F96">
        <f t="shared" si="9"/>
        <v>8.308913794740155</v>
      </c>
      <c r="H96">
        <f t="shared" si="10"/>
        <v>1</v>
      </c>
      <c r="I96">
        <v>72.544521345291912</v>
      </c>
      <c r="J96">
        <f t="shared" si="11"/>
        <v>72.544521345291912</v>
      </c>
      <c r="K96">
        <f t="shared" si="12"/>
        <v>5262.707577217514</v>
      </c>
      <c r="L96">
        <f t="shared" si="13"/>
        <v>5262.707577217514</v>
      </c>
    </row>
    <row r="97" spans="1:12" x14ac:dyDescent="0.25">
      <c r="A97" t="s">
        <v>3</v>
      </c>
      <c r="B97">
        <v>67.806805057791706</v>
      </c>
      <c r="C97">
        <v>61.723648006256838</v>
      </c>
      <c r="D97" t="e">
        <f t="shared" si="7"/>
        <v>#N/A</v>
      </c>
      <c r="E97">
        <f t="shared" si="8"/>
        <v>61.723648006256838</v>
      </c>
      <c r="F97">
        <f t="shared" si="9"/>
        <v>58.067980574452314</v>
      </c>
      <c r="H97">
        <f t="shared" si="10"/>
        <v>1</v>
      </c>
      <c r="I97">
        <v>67.806805057791706</v>
      </c>
      <c r="J97">
        <f t="shared" si="11"/>
        <v>67.806805057791706</v>
      </c>
      <c r="K97">
        <f t="shared" si="12"/>
        <v>4597.7628121453672</v>
      </c>
      <c r="L97">
        <f t="shared" si="13"/>
        <v>4597.7628121453672</v>
      </c>
    </row>
    <row r="98" spans="1:12" x14ac:dyDescent="0.25">
      <c r="A98" t="s">
        <v>3</v>
      </c>
      <c r="B98">
        <v>66.052081340510654</v>
      </c>
      <c r="C98">
        <v>43.985310882483027</v>
      </c>
      <c r="D98" t="e">
        <f t="shared" si="7"/>
        <v>#N/A</v>
      </c>
      <c r="E98">
        <f t="shared" si="8"/>
        <v>43.985310882483027</v>
      </c>
      <c r="F98">
        <f t="shared" si="9"/>
        <v>87.889849867134373</v>
      </c>
      <c r="H98">
        <f t="shared" si="10"/>
        <v>1</v>
      </c>
      <c r="I98">
        <v>66.052081340510654</v>
      </c>
      <c r="J98">
        <f t="shared" si="11"/>
        <v>66.052081340510654</v>
      </c>
      <c r="K98">
        <f t="shared" si="12"/>
        <v>4362.8774494134359</v>
      </c>
      <c r="L98">
        <f t="shared" si="13"/>
        <v>4362.8774494134359</v>
      </c>
    </row>
    <row r="99" spans="1:12" x14ac:dyDescent="0.25">
      <c r="A99" t="s">
        <v>3</v>
      </c>
      <c r="B99">
        <v>67.313711158035517</v>
      </c>
      <c r="C99">
        <v>36.325544093990466</v>
      </c>
      <c r="D99" t="e">
        <f t="shared" si="7"/>
        <v>#N/A</v>
      </c>
      <c r="E99">
        <f t="shared" si="8"/>
        <v>36.325544093990466</v>
      </c>
      <c r="F99">
        <f t="shared" si="9"/>
        <v>65.826104897852829</v>
      </c>
      <c r="H99">
        <f t="shared" si="10"/>
        <v>1</v>
      </c>
      <c r="I99">
        <v>67.313711158035517</v>
      </c>
      <c r="J99">
        <f t="shared" si="11"/>
        <v>67.313711158035517</v>
      </c>
      <c r="K99">
        <f t="shared" si="12"/>
        <v>4531.1357098674353</v>
      </c>
      <c r="L99">
        <f t="shared" si="13"/>
        <v>4531.1357098674353</v>
      </c>
    </row>
    <row r="100" spans="1:12" x14ac:dyDescent="0.25">
      <c r="A100" t="s">
        <v>3</v>
      </c>
      <c r="B100">
        <v>69.30862822582138</v>
      </c>
      <c r="C100">
        <v>49.336153623819264</v>
      </c>
      <c r="D100" t="e">
        <f t="shared" si="7"/>
        <v>#N/A</v>
      </c>
      <c r="E100">
        <f t="shared" si="8"/>
        <v>49.336153623819264</v>
      </c>
      <c r="F100">
        <f t="shared" si="9"/>
        <v>37.434962638407633</v>
      </c>
      <c r="H100">
        <f t="shared" si="10"/>
        <v>1</v>
      </c>
      <c r="I100">
        <v>69.30862822582138</v>
      </c>
      <c r="J100">
        <f t="shared" si="11"/>
        <v>69.30862822582138</v>
      </c>
      <c r="K100">
        <f t="shared" si="12"/>
        <v>4803.6859465451244</v>
      </c>
      <c r="L100">
        <f t="shared" si="13"/>
        <v>4803.6859465451244</v>
      </c>
    </row>
    <row r="101" spans="1:12" x14ac:dyDescent="0.25">
      <c r="A101" t="s">
        <v>3</v>
      </c>
      <c r="B101">
        <v>67.269988272473114</v>
      </c>
      <c r="C101">
        <v>40.778583039930091</v>
      </c>
      <c r="D101" t="e">
        <f t="shared" si="7"/>
        <v>#N/A</v>
      </c>
      <c r="E101">
        <f t="shared" si="8"/>
        <v>40.778583039930091</v>
      </c>
      <c r="F101">
        <f t="shared" si="9"/>
        <v>66.53749288554944</v>
      </c>
      <c r="H101">
        <f t="shared" si="10"/>
        <v>1</v>
      </c>
      <c r="I101">
        <v>67.269988272473114</v>
      </c>
      <c r="J101">
        <f t="shared" si="11"/>
        <v>67.269988272473114</v>
      </c>
      <c r="K101">
        <f t="shared" si="12"/>
        <v>4525.2513221786703</v>
      </c>
      <c r="L101">
        <f t="shared" si="13"/>
        <v>4525.2513221786703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4EFD-A87E-4DC0-AFFD-FEF6459871DC}">
  <dimension ref="A1:I124"/>
  <sheetViews>
    <sheetView topLeftCell="A37" workbookViewId="0">
      <selection activeCell="F63" sqref="F63"/>
    </sheetView>
  </sheetViews>
  <sheetFormatPr defaultRowHeight="15" x14ac:dyDescent="0.25"/>
  <cols>
    <col min="1" max="1" width="18" bestFit="1" customWidth="1"/>
    <col min="2" max="2" width="21.28515625" bestFit="1" customWidth="1"/>
    <col min="3" max="3" width="14.5703125" bestFit="1" customWidth="1"/>
    <col min="4" max="4" width="12.7109375" bestFit="1" customWidth="1"/>
    <col min="5" max="6" width="13.42578125" bestFit="1" customWidth="1"/>
    <col min="7" max="9" width="12.7109375" bestFit="1" customWidth="1"/>
  </cols>
  <sheetData>
    <row r="1" spans="1:9" x14ac:dyDescent="0.25">
      <c r="A1" t="s">
        <v>4</v>
      </c>
    </row>
    <row r="2" spans="1:9" ht="15.75" thickBot="1" x14ac:dyDescent="0.3"/>
    <row r="3" spans="1:9" x14ac:dyDescent="0.25">
      <c r="A3" s="4" t="s">
        <v>5</v>
      </c>
      <c r="B3" s="4"/>
    </row>
    <row r="4" spans="1:9" x14ac:dyDescent="0.25">
      <c r="A4" s="1" t="s">
        <v>6</v>
      </c>
      <c r="B4" s="1">
        <v>0.7143242501856405</v>
      </c>
    </row>
    <row r="5" spans="1:9" x14ac:dyDescent="0.25">
      <c r="A5" s="1" t="s">
        <v>7</v>
      </c>
      <c r="B5" s="1">
        <v>0.51025913440327753</v>
      </c>
    </row>
    <row r="6" spans="1:9" x14ac:dyDescent="0.25">
      <c r="A6" s="1" t="s">
        <v>8</v>
      </c>
      <c r="B6" s="1">
        <v>0.50526177863188249</v>
      </c>
    </row>
    <row r="7" spans="1:9" x14ac:dyDescent="0.25">
      <c r="A7" s="1" t="s">
        <v>9</v>
      </c>
      <c r="B7" s="1">
        <v>6.3876369266714352</v>
      </c>
    </row>
    <row r="8" spans="1:9" ht="15.75" thickBot="1" x14ac:dyDescent="0.3">
      <c r="A8" s="2" t="s">
        <v>10</v>
      </c>
      <c r="B8" s="2">
        <v>100</v>
      </c>
    </row>
    <row r="10" spans="1:9" ht="15.75" thickBot="1" x14ac:dyDescent="0.3">
      <c r="A10" t="s">
        <v>11</v>
      </c>
    </row>
    <row r="11" spans="1:9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5">
      <c r="A12" s="1" t="s">
        <v>12</v>
      </c>
      <c r="B12" s="1">
        <v>1</v>
      </c>
      <c r="C12" s="1">
        <v>4166.1122278236144</v>
      </c>
      <c r="D12" s="1">
        <v>4166.1122278236144</v>
      </c>
      <c r="E12" s="1">
        <v>102.10582510935114</v>
      </c>
      <c r="F12" s="1">
        <v>7.1713319685837024E-17</v>
      </c>
    </row>
    <row r="13" spans="1:9" x14ac:dyDescent="0.25">
      <c r="A13" s="1" t="s">
        <v>13</v>
      </c>
      <c r="B13" s="1">
        <v>98</v>
      </c>
      <c r="C13" s="1">
        <v>3998.586739683697</v>
      </c>
      <c r="D13" s="1">
        <v>40.801905506976503</v>
      </c>
      <c r="E13" s="1"/>
      <c r="F13" s="1"/>
    </row>
    <row r="14" spans="1:9" ht="15.75" thickBot="1" x14ac:dyDescent="0.3">
      <c r="A14" s="2" t="s">
        <v>14</v>
      </c>
      <c r="B14" s="2">
        <v>99</v>
      </c>
      <c r="C14" s="2">
        <v>8164.698967507311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5">
      <c r="A17" s="1" t="s">
        <v>15</v>
      </c>
      <c r="B17" s="1">
        <v>-25.206153225200964</v>
      </c>
      <c r="C17" s="1">
        <v>7.7879836291956988</v>
      </c>
      <c r="D17" s="1">
        <v>-3.2365441974874978</v>
      </c>
      <c r="E17" s="1">
        <v>1.6509020845652585E-3</v>
      </c>
      <c r="F17" s="1">
        <v>-40.661153273584659</v>
      </c>
      <c r="G17" s="1">
        <v>-9.7511531768172706</v>
      </c>
      <c r="H17" s="1">
        <v>-40.661153273584659</v>
      </c>
      <c r="I17" s="1">
        <v>-9.7511531768172706</v>
      </c>
    </row>
    <row r="18" spans="1:9" ht="15.75" thickBot="1" x14ac:dyDescent="0.3">
      <c r="A18" s="2" t="s">
        <v>32</v>
      </c>
      <c r="B18" s="2">
        <v>1.0398184645286688</v>
      </c>
      <c r="C18" s="2">
        <v>0.10290400211189281</v>
      </c>
      <c r="D18" s="2">
        <v>10.104742703767933</v>
      </c>
      <c r="E18" s="2">
        <v>7.1713319685835483E-17</v>
      </c>
      <c r="F18" s="2">
        <v>0.83560882139894566</v>
      </c>
      <c r="G18" s="2">
        <v>1.2440281076583919</v>
      </c>
      <c r="H18" s="2">
        <v>0.83560882139894566</v>
      </c>
      <c r="I18" s="2">
        <v>1.2440281076583919</v>
      </c>
    </row>
    <row r="22" spans="1:9" x14ac:dyDescent="0.25">
      <c r="A22" t="s">
        <v>28</v>
      </c>
    </row>
    <row r="23" spans="1:9" ht="15.75" thickBot="1" x14ac:dyDescent="0.3"/>
    <row r="24" spans="1:9" x14ac:dyDescent="0.25">
      <c r="A24" s="3" t="s">
        <v>29</v>
      </c>
      <c r="B24" s="3" t="s">
        <v>33</v>
      </c>
      <c r="C24" s="3" t="s">
        <v>30</v>
      </c>
      <c r="E24" s="5" t="s">
        <v>36</v>
      </c>
      <c r="F24" cm="1">
        <f t="array" ref="F24">SUM(C25:C124^2)/(100 - 2)</f>
        <v>40.801905506976489</v>
      </c>
    </row>
    <row r="25" spans="1:9" x14ac:dyDescent="0.25">
      <c r="A25" s="1">
        <v>1</v>
      </c>
      <c r="B25" s="1">
        <v>61.492970340288238</v>
      </c>
      <c r="C25" s="1">
        <v>-2.921807442777137</v>
      </c>
    </row>
    <row r="26" spans="1:9" x14ac:dyDescent="0.25">
      <c r="A26" s="1">
        <v>2</v>
      </c>
      <c r="B26" s="1">
        <v>55.850942785697214</v>
      </c>
      <c r="C26" s="1">
        <v>-3.6545413599474159</v>
      </c>
      <c r="E26" t="s">
        <v>37</v>
      </c>
      <c r="F26">
        <f>F24/strideLength!O17</f>
        <v>1.0589233650642385E-2</v>
      </c>
    </row>
    <row r="27" spans="1:9" x14ac:dyDescent="0.25">
      <c r="A27" s="1">
        <v>3</v>
      </c>
      <c r="B27" s="1">
        <v>56.215482095567921</v>
      </c>
      <c r="C27" s="1">
        <v>-13.480989984541139</v>
      </c>
      <c r="E27" t="s">
        <v>40</v>
      </c>
      <c r="F27">
        <f>SQRT(F26)</f>
        <v>0.10290400211188283</v>
      </c>
    </row>
    <row r="28" spans="1:9" x14ac:dyDescent="0.25">
      <c r="A28" s="1">
        <v>4</v>
      </c>
      <c r="B28" s="1">
        <v>54.466070584340301</v>
      </c>
      <c r="C28" s="1">
        <v>-7.6989162776724953</v>
      </c>
      <c r="G28" t="s">
        <v>50</v>
      </c>
    </row>
    <row r="29" spans="1:9" x14ac:dyDescent="0.25">
      <c r="A29" s="1">
        <v>5</v>
      </c>
      <c r="B29" s="1">
        <v>58.101841841891726</v>
      </c>
      <c r="C29" s="1">
        <v>-6.0031744780520881</v>
      </c>
      <c r="E29" t="s">
        <v>45</v>
      </c>
      <c r="F29">
        <f>B18/F27</f>
        <v>10.104742703768911</v>
      </c>
      <c r="G29">
        <f>1.04/0.103</f>
        <v>10.097087378640778</v>
      </c>
    </row>
    <row r="30" spans="1:9" x14ac:dyDescent="0.25">
      <c r="A30" s="1">
        <v>6</v>
      </c>
      <c r="B30" s="1">
        <v>59.072562759585807</v>
      </c>
      <c r="C30" s="1">
        <v>3.9924364809699711</v>
      </c>
      <c r="E30" t="s">
        <v>46</v>
      </c>
      <c r="F30">
        <f>_xlfn.T.DIST.2T(F29,100-2)</f>
        <v>7.1713319685484699E-17</v>
      </c>
    </row>
    <row r="31" spans="1:9" x14ac:dyDescent="0.25">
      <c r="A31" s="1">
        <v>7</v>
      </c>
      <c r="B31" s="1">
        <v>63.397334241118884</v>
      </c>
      <c r="C31" s="1">
        <v>-0.35107172260366326</v>
      </c>
    </row>
    <row r="32" spans="1:9" x14ac:dyDescent="0.25">
      <c r="A32" s="1">
        <v>8</v>
      </c>
      <c r="B32" s="1">
        <v>56.521793375513724</v>
      </c>
      <c r="C32" s="1">
        <v>-7.9530991851735422</v>
      </c>
      <c r="E32" t="s">
        <v>47</v>
      </c>
      <c r="F32">
        <f>_xlfn.T.INV(0.975,100-2)</f>
        <v>1.9844674545084788</v>
      </c>
    </row>
    <row r="33" spans="1:7" x14ac:dyDescent="0.25">
      <c r="A33" s="1">
        <v>9</v>
      </c>
      <c r="B33" s="1">
        <v>57.202006809508148</v>
      </c>
      <c r="C33" s="1">
        <v>0.77625656012928346</v>
      </c>
      <c r="E33" t="s">
        <v>48</v>
      </c>
      <c r="F33">
        <f>B18-F32*C18</f>
        <v>0.83560882139894566</v>
      </c>
      <c r="G33">
        <f>1.04 - F32*0.103</f>
        <v>0.83559985218562671</v>
      </c>
    </row>
    <row r="34" spans="1:7" x14ac:dyDescent="0.25">
      <c r="A34" s="1">
        <v>10</v>
      </c>
      <c r="B34" s="1">
        <v>57.946848959336279</v>
      </c>
      <c r="C34" s="1">
        <v>-1.4290756354004372</v>
      </c>
      <c r="E34" t="s">
        <v>49</v>
      </c>
      <c r="F34">
        <f>B18 +F32*C18</f>
        <v>1.2440281076583919</v>
      </c>
      <c r="G34">
        <f>1.04 +F32*0.103</f>
        <v>1.2444001478143734</v>
      </c>
    </row>
    <row r="35" spans="1:7" x14ac:dyDescent="0.25">
      <c r="A35" s="1">
        <v>11</v>
      </c>
      <c r="B35" s="1">
        <v>64.330766386391318</v>
      </c>
      <c r="C35" s="1">
        <v>3.3905563601338002</v>
      </c>
    </row>
    <row r="36" spans="1:7" x14ac:dyDescent="0.25">
      <c r="A36" s="1">
        <v>12</v>
      </c>
      <c r="B36" s="1">
        <v>58.461160854490288</v>
      </c>
      <c r="C36" s="1">
        <v>2.4208794631072124</v>
      </c>
    </row>
    <row r="37" spans="1:7" x14ac:dyDescent="0.25">
      <c r="A37" s="1">
        <v>13</v>
      </c>
      <c r="B37" s="1">
        <v>54.104321407799716</v>
      </c>
      <c r="C37" s="1">
        <v>-4.89744201570835</v>
      </c>
    </row>
    <row r="38" spans="1:7" x14ac:dyDescent="0.25">
      <c r="A38" s="1">
        <v>14</v>
      </c>
      <c r="B38" s="1">
        <v>61.146523712821519</v>
      </c>
      <c r="C38" s="1">
        <v>-2.9898239628459891</v>
      </c>
    </row>
    <row r="39" spans="1:7" x14ac:dyDescent="0.25">
      <c r="A39" s="1">
        <v>15</v>
      </c>
      <c r="B39" s="1">
        <v>61.519739992016497</v>
      </c>
      <c r="C39" s="1">
        <v>5.1915859323320035</v>
      </c>
    </row>
    <row r="40" spans="1:7" x14ac:dyDescent="0.25">
      <c r="A40" s="1">
        <v>16</v>
      </c>
      <c r="B40" s="1">
        <v>63.458700174036153</v>
      </c>
      <c r="C40" s="1">
        <v>2.3158437745879041</v>
      </c>
    </row>
    <row r="41" spans="1:7" x14ac:dyDescent="0.25">
      <c r="A41" s="1">
        <v>17</v>
      </c>
      <c r="B41" s="1">
        <v>63.311608698374542</v>
      </c>
      <c r="C41" s="1">
        <v>4.3872335901221362</v>
      </c>
    </row>
    <row r="42" spans="1:7" x14ac:dyDescent="0.25">
      <c r="A42" s="1">
        <v>18</v>
      </c>
      <c r="B42" s="1">
        <v>56.43452025886684</v>
      </c>
      <c r="C42" s="1">
        <v>-0.91519681237390671</v>
      </c>
    </row>
    <row r="43" spans="1:7" x14ac:dyDescent="0.25">
      <c r="A43" s="1">
        <v>19</v>
      </c>
      <c r="B43" s="1">
        <v>64.882542506448473</v>
      </c>
      <c r="C43" s="1">
        <v>-2.0280404599679827</v>
      </c>
    </row>
    <row r="44" spans="1:7" x14ac:dyDescent="0.25">
      <c r="A44" s="1">
        <v>20</v>
      </c>
      <c r="B44" s="1">
        <v>57.551649625058545</v>
      </c>
      <c r="C44" s="1">
        <v>-5.8807424372993893</v>
      </c>
    </row>
    <row r="45" spans="1:7" x14ac:dyDescent="0.25">
      <c r="A45" s="1">
        <v>21</v>
      </c>
      <c r="B45" s="1">
        <v>60.343013470186392</v>
      </c>
      <c r="C45" s="1">
        <v>-4.205278964798751</v>
      </c>
    </row>
    <row r="46" spans="1:7" x14ac:dyDescent="0.25">
      <c r="A46" s="1">
        <v>22</v>
      </c>
      <c r="B46" s="1">
        <v>58.431467225420349</v>
      </c>
      <c r="C46" s="1">
        <v>4.0248997750620816</v>
      </c>
    </row>
    <row r="47" spans="1:7" x14ac:dyDescent="0.25">
      <c r="A47" s="1">
        <v>23</v>
      </c>
      <c r="B47" s="1">
        <v>56.247577181377267</v>
      </c>
      <c r="C47" s="1">
        <v>-9.071011515494888</v>
      </c>
    </row>
    <row r="48" spans="1:7" x14ac:dyDescent="0.25">
      <c r="A48" s="1">
        <v>24</v>
      </c>
      <c r="B48" s="1">
        <v>63.250652521533141</v>
      </c>
      <c r="C48" s="1">
        <v>6.4771082934953483E-2</v>
      </c>
    </row>
    <row r="49" spans="1:3" x14ac:dyDescent="0.25">
      <c r="A49" s="1">
        <v>25</v>
      </c>
      <c r="B49" s="1">
        <v>54.982842258086777</v>
      </c>
      <c r="C49" s="1">
        <v>-1.275162271908215</v>
      </c>
    </row>
    <row r="50" spans="1:3" x14ac:dyDescent="0.25">
      <c r="A50" s="1">
        <v>26</v>
      </c>
      <c r="B50" s="1">
        <v>64.438769040497604</v>
      </c>
      <c r="C50" s="1">
        <v>6.9756996422951971</v>
      </c>
    </row>
    <row r="51" spans="1:3" x14ac:dyDescent="0.25">
      <c r="A51" s="1">
        <v>27</v>
      </c>
      <c r="B51" s="1">
        <v>60.003534606452718</v>
      </c>
      <c r="C51" s="1">
        <v>1.8412412493683519</v>
      </c>
    </row>
    <row r="52" spans="1:3" x14ac:dyDescent="0.25">
      <c r="A52" s="1">
        <v>28</v>
      </c>
      <c r="B52" s="1">
        <v>56.661451714235042</v>
      </c>
      <c r="C52" s="1">
        <v>-2.7711134960501198</v>
      </c>
    </row>
    <row r="53" spans="1:3" x14ac:dyDescent="0.25">
      <c r="A53" s="1">
        <v>29</v>
      </c>
      <c r="B53" s="1">
        <v>61.819373987294284</v>
      </c>
      <c r="C53" s="1">
        <v>-7.9097981313282162E-2</v>
      </c>
    </row>
    <row r="54" spans="1:3" x14ac:dyDescent="0.25">
      <c r="A54" s="1">
        <v>30</v>
      </c>
      <c r="B54" s="1">
        <v>62.188822253614319</v>
      </c>
      <c r="C54" s="1">
        <v>5.1636838612756719</v>
      </c>
    </row>
    <row r="55" spans="1:3" x14ac:dyDescent="0.25">
      <c r="A55" s="1">
        <v>31</v>
      </c>
      <c r="B55" s="1">
        <v>59.04158299664573</v>
      </c>
      <c r="C55" s="1">
        <v>5.7980192705708191</v>
      </c>
    </row>
    <row r="56" spans="1:3" x14ac:dyDescent="0.25">
      <c r="A56" s="1">
        <v>32</v>
      </c>
      <c r="B56" s="1">
        <v>59.078587241268295</v>
      </c>
      <c r="C56" s="1">
        <v>1.4622498804986748</v>
      </c>
    </row>
    <row r="57" spans="1:3" x14ac:dyDescent="0.25">
      <c r="A57" s="1">
        <v>33</v>
      </c>
      <c r="B57" s="1">
        <v>57.956231642644582</v>
      </c>
      <c r="C57" s="1">
        <v>-0.33105219244259843</v>
      </c>
    </row>
    <row r="58" spans="1:3" x14ac:dyDescent="0.25">
      <c r="A58" s="1">
        <v>34</v>
      </c>
      <c r="B58" s="1">
        <v>62.316954130362589</v>
      </c>
      <c r="C58" s="1">
        <v>2.5678255581245963</v>
      </c>
    </row>
    <row r="59" spans="1:3" x14ac:dyDescent="0.25">
      <c r="A59" s="1">
        <v>35</v>
      </c>
      <c r="B59" s="1">
        <v>65.674210633307098</v>
      </c>
      <c r="C59" s="1">
        <v>8.5047770397471254</v>
      </c>
    </row>
    <row r="60" spans="1:3" x14ac:dyDescent="0.25">
      <c r="A60" s="1">
        <v>36</v>
      </c>
      <c r="B60" s="1">
        <v>52.920946049648009</v>
      </c>
      <c r="C60" s="1">
        <v>2.1616142122923776</v>
      </c>
    </row>
    <row r="61" spans="1:3" x14ac:dyDescent="0.25">
      <c r="A61" s="1">
        <v>37</v>
      </c>
      <c r="B61" s="1">
        <v>58.286231304864174</v>
      </c>
      <c r="C61" s="1">
        <v>-0.67866094538109678</v>
      </c>
    </row>
    <row r="62" spans="1:3" x14ac:dyDescent="0.25">
      <c r="A62" s="1">
        <v>38</v>
      </c>
      <c r="B62" s="1">
        <v>62.886691620071929</v>
      </c>
      <c r="C62" s="1">
        <v>2.1312748590781325</v>
      </c>
    </row>
    <row r="63" spans="1:3" x14ac:dyDescent="0.25">
      <c r="A63" s="1">
        <v>39</v>
      </c>
      <c r="B63" s="1">
        <v>53.350870701153909</v>
      </c>
      <c r="C63" s="1">
        <v>-1.9317139717413312</v>
      </c>
    </row>
    <row r="64" spans="1:3" x14ac:dyDescent="0.25">
      <c r="A64" s="1">
        <v>40</v>
      </c>
      <c r="B64" s="1">
        <v>51.690514311441319</v>
      </c>
      <c r="C64" s="1">
        <v>-3.7918676734769008</v>
      </c>
    </row>
    <row r="65" spans="1:3" x14ac:dyDescent="0.25">
      <c r="A65" s="1">
        <v>41</v>
      </c>
      <c r="B65" s="1">
        <v>58.223139313446353</v>
      </c>
      <c r="C65" s="1">
        <v>-5.3339031615728629</v>
      </c>
    </row>
    <row r="66" spans="1:3" x14ac:dyDescent="0.25">
      <c r="A66" s="1">
        <v>42</v>
      </c>
      <c r="B66" s="1">
        <v>58.206446837054287</v>
      </c>
      <c r="C66" s="1">
        <v>1.0013947467622728</v>
      </c>
    </row>
    <row r="67" spans="1:3" x14ac:dyDescent="0.25">
      <c r="A67" s="1">
        <v>43</v>
      </c>
      <c r="B67" s="1">
        <v>54.941187269498499</v>
      </c>
      <c r="C67" s="1">
        <v>7.7156274747206623</v>
      </c>
    </row>
    <row r="68" spans="1:3" x14ac:dyDescent="0.25">
      <c r="A68" s="1">
        <v>44</v>
      </c>
      <c r="B68" s="1">
        <v>55.227293894125296</v>
      </c>
      <c r="C68" s="1">
        <v>-11.215926200764045</v>
      </c>
    </row>
    <row r="69" spans="1:3" x14ac:dyDescent="0.25">
      <c r="A69" s="1">
        <v>45</v>
      </c>
      <c r="B69" s="1">
        <v>57.06881496061709</v>
      </c>
      <c r="C69" s="1">
        <v>-1.9767465113725393</v>
      </c>
    </row>
    <row r="70" spans="1:3" x14ac:dyDescent="0.25">
      <c r="A70" s="1">
        <v>46</v>
      </c>
      <c r="B70" s="1">
        <v>56.650142791767436</v>
      </c>
      <c r="C70" s="1">
        <v>0.83175531218024901</v>
      </c>
    </row>
    <row r="71" spans="1:3" x14ac:dyDescent="0.25">
      <c r="A71" s="1">
        <v>47</v>
      </c>
      <c r="B71" s="1">
        <v>61.620649064497954</v>
      </c>
      <c r="C71" s="1">
        <v>-0.51231569327147497</v>
      </c>
    </row>
    <row r="72" spans="1:3" x14ac:dyDescent="0.25">
      <c r="A72" s="1">
        <v>48</v>
      </c>
      <c r="B72" s="1">
        <v>58.486802697035927</v>
      </c>
      <c r="C72" s="1">
        <v>-6.3660878855953626</v>
      </c>
    </row>
    <row r="73" spans="1:3" x14ac:dyDescent="0.25">
      <c r="A73" s="1">
        <v>49</v>
      </c>
      <c r="B73" s="1">
        <v>60.310079242135075</v>
      </c>
      <c r="C73" s="1">
        <v>6.6881474918957906E-2</v>
      </c>
    </row>
    <row r="74" spans="1:3" x14ac:dyDescent="0.25">
      <c r="A74" s="1">
        <v>50</v>
      </c>
      <c r="B74" s="1">
        <v>59.26125194666794</v>
      </c>
      <c r="C74" s="1">
        <v>-4.2390064288600371</v>
      </c>
    </row>
    <row r="75" spans="1:3" x14ac:dyDescent="0.25">
      <c r="A75" s="1">
        <v>51</v>
      </c>
      <c r="B75" s="1">
        <v>50.11404226365778</v>
      </c>
      <c r="C75" s="1">
        <v>-8.5516561667803259</v>
      </c>
    </row>
    <row r="76" spans="1:3" x14ac:dyDescent="0.25">
      <c r="A76" s="1">
        <v>52</v>
      </c>
      <c r="B76" s="1">
        <v>50.604854420090675</v>
      </c>
      <c r="C76" s="1">
        <v>13.253150845985971</v>
      </c>
    </row>
    <row r="77" spans="1:3" x14ac:dyDescent="0.25">
      <c r="A77" s="1">
        <v>53</v>
      </c>
      <c r="B77" s="1">
        <v>47.090135011177239</v>
      </c>
      <c r="C77" s="1">
        <v>19.426150100390458</v>
      </c>
    </row>
    <row r="78" spans="1:3" x14ac:dyDescent="0.25">
      <c r="A78" s="1">
        <v>54</v>
      </c>
      <c r="B78" s="1">
        <v>50.122091087762939</v>
      </c>
      <c r="C78" s="1">
        <v>6.5046956203233464</v>
      </c>
    </row>
    <row r="79" spans="1:3" x14ac:dyDescent="0.25">
      <c r="A79" s="1">
        <v>55</v>
      </c>
      <c r="B79" s="1">
        <v>51.028300923865856</v>
      </c>
      <c r="C79" s="1">
        <v>-4.3520433176226945</v>
      </c>
    </row>
    <row r="80" spans="1:3" x14ac:dyDescent="0.25">
      <c r="A80" s="1">
        <v>56</v>
      </c>
      <c r="B80" s="1">
        <v>50.693213802201356</v>
      </c>
      <c r="C80" s="1">
        <v>-0.2377397965782464</v>
      </c>
    </row>
    <row r="81" spans="1:3" x14ac:dyDescent="0.25">
      <c r="A81" s="1">
        <v>57</v>
      </c>
      <c r="B81" s="1">
        <v>49.976445028052396</v>
      </c>
      <c r="C81" s="1">
        <v>3.0379647452088179</v>
      </c>
    </row>
    <row r="82" spans="1:3" x14ac:dyDescent="0.25">
      <c r="A82" s="1">
        <v>58</v>
      </c>
      <c r="B82" s="1">
        <v>42.778508756784888</v>
      </c>
      <c r="C82" s="1">
        <v>-8.1411776185360409</v>
      </c>
    </row>
    <row r="83" spans="1:3" x14ac:dyDescent="0.25">
      <c r="A83" s="1">
        <v>59</v>
      </c>
      <c r="B83" s="1">
        <v>47.289985393091229</v>
      </c>
      <c r="C83" s="1">
        <v>-4.7237140055846609</v>
      </c>
    </row>
    <row r="84" spans="1:3" x14ac:dyDescent="0.25">
      <c r="A84" s="1">
        <v>60</v>
      </c>
      <c r="B84" s="1">
        <v>45.638067374207196</v>
      </c>
      <c r="C84" s="1">
        <v>10.466513931048212</v>
      </c>
    </row>
    <row r="85" spans="1:3" x14ac:dyDescent="0.25">
      <c r="A85" s="1">
        <v>61</v>
      </c>
      <c r="B85" s="1">
        <v>52.034212921095616</v>
      </c>
      <c r="C85" s="1">
        <v>4.5386542458031727</v>
      </c>
    </row>
    <row r="86" spans="1:3" x14ac:dyDescent="0.25">
      <c r="A86" s="1">
        <v>62</v>
      </c>
      <c r="B86" s="1">
        <v>48.832126794325404</v>
      </c>
      <c r="C86" s="1">
        <v>-3.3729679810316426</v>
      </c>
    </row>
    <row r="87" spans="1:3" x14ac:dyDescent="0.25">
      <c r="A87" s="1">
        <v>63</v>
      </c>
      <c r="B87" s="1">
        <v>48.448441893303112</v>
      </c>
      <c r="C87" s="1">
        <v>6.7108908647839201</v>
      </c>
    </row>
    <row r="88" spans="1:3" x14ac:dyDescent="0.25">
      <c r="A88" s="1">
        <v>64</v>
      </c>
      <c r="B88" s="1">
        <v>45.765232415472269</v>
      </c>
      <c r="C88" s="1">
        <v>7.8834440925670108</v>
      </c>
    </row>
    <row r="89" spans="1:3" x14ac:dyDescent="0.25">
      <c r="A89" s="1">
        <v>65</v>
      </c>
      <c r="B89" s="1">
        <v>52.442723325896552</v>
      </c>
      <c r="C89" s="1">
        <v>-12.101314834972619</v>
      </c>
    </row>
    <row r="90" spans="1:3" x14ac:dyDescent="0.25">
      <c r="A90" s="1">
        <v>66</v>
      </c>
      <c r="B90" s="1">
        <v>45.594482218262101</v>
      </c>
      <c r="C90" s="1">
        <v>9.4163546284353856</v>
      </c>
    </row>
    <row r="91" spans="1:3" x14ac:dyDescent="0.25">
      <c r="A91" s="1">
        <v>67</v>
      </c>
      <c r="B91" s="1">
        <v>47.158334923136621</v>
      </c>
      <c r="C91" s="1">
        <v>4.4816922100731844</v>
      </c>
    </row>
    <row r="92" spans="1:3" x14ac:dyDescent="0.25">
      <c r="A92" s="1">
        <v>68</v>
      </c>
      <c r="B92" s="1">
        <v>47.035019605636407</v>
      </c>
      <c r="C92" s="1">
        <v>12.037843553173801</v>
      </c>
    </row>
    <row r="93" spans="1:3" x14ac:dyDescent="0.25">
      <c r="A93" s="1">
        <v>69</v>
      </c>
      <c r="B93" s="1">
        <v>46.711147734031059</v>
      </c>
      <c r="C93" s="1">
        <v>0.72236730266251215</v>
      </c>
    </row>
    <row r="94" spans="1:3" x14ac:dyDescent="0.25">
      <c r="A94" s="1">
        <v>70</v>
      </c>
      <c r="B94" s="1">
        <v>49.741204701582362</v>
      </c>
      <c r="C94" s="1">
        <v>-3.374868294798695</v>
      </c>
    </row>
    <row r="95" spans="1:3" x14ac:dyDescent="0.25">
      <c r="A95" s="1">
        <v>71</v>
      </c>
      <c r="B95" s="1">
        <v>45.695992697619573</v>
      </c>
      <c r="C95" s="1">
        <v>-1.6011457520722487</v>
      </c>
    </row>
    <row r="96" spans="1:3" x14ac:dyDescent="0.25">
      <c r="A96" s="1">
        <v>72</v>
      </c>
      <c r="B96" s="1">
        <v>47.732574368578796</v>
      </c>
      <c r="C96" s="1">
        <v>-0.83676988565705557</v>
      </c>
    </row>
    <row r="97" spans="1:3" x14ac:dyDescent="0.25">
      <c r="A97" s="1">
        <v>73</v>
      </c>
      <c r="B97" s="1">
        <v>48.722475528596618</v>
      </c>
      <c r="C97" s="1">
        <v>-1.2607582890189164</v>
      </c>
    </row>
    <row r="98" spans="1:3" x14ac:dyDescent="0.25">
      <c r="A98" s="1">
        <v>74</v>
      </c>
      <c r="B98" s="1">
        <v>44.579927692216103</v>
      </c>
      <c r="C98" s="1">
        <v>-7.2091647065213564</v>
      </c>
    </row>
    <row r="99" spans="1:3" x14ac:dyDescent="0.25">
      <c r="A99" s="1">
        <v>75</v>
      </c>
      <c r="B99" s="1">
        <v>53.189216070591982</v>
      </c>
      <c r="C99" s="1">
        <v>2.1614815634405602</v>
      </c>
    </row>
    <row r="100" spans="1:3" x14ac:dyDescent="0.25">
      <c r="A100" s="1">
        <v>76</v>
      </c>
      <c r="B100" s="1">
        <v>49.279007994544102</v>
      </c>
      <c r="C100" s="1">
        <v>8.6019686558434927</v>
      </c>
    </row>
    <row r="101" spans="1:3" x14ac:dyDescent="0.25">
      <c r="A101" s="1">
        <v>77</v>
      </c>
      <c r="B101" s="1">
        <v>46.153524303970244</v>
      </c>
      <c r="C101" s="1">
        <v>-1.1718433310535872</v>
      </c>
    </row>
    <row r="102" spans="1:3" x14ac:dyDescent="0.25">
      <c r="A102" s="1">
        <v>78</v>
      </c>
      <c r="B102" s="1">
        <v>45.666162704785378</v>
      </c>
      <c r="C102" s="1">
        <v>18.250347990770095</v>
      </c>
    </row>
    <row r="103" spans="1:3" x14ac:dyDescent="0.25">
      <c r="A103" s="1">
        <v>79</v>
      </c>
      <c r="B103" s="1">
        <v>50.144237821628124</v>
      </c>
      <c r="C103" s="1">
        <v>-4.3392282832090885</v>
      </c>
    </row>
    <row r="104" spans="1:3" x14ac:dyDescent="0.25">
      <c r="A104" s="1">
        <v>80</v>
      </c>
      <c r="B104" s="1">
        <v>49.883362381370972</v>
      </c>
      <c r="C104" s="1">
        <v>7.7748653513945385</v>
      </c>
    </row>
    <row r="105" spans="1:3" x14ac:dyDescent="0.25">
      <c r="A105" s="1">
        <v>81</v>
      </c>
      <c r="B105" s="1">
        <v>43.407848172472086</v>
      </c>
      <c r="C105" s="1">
        <v>-10.938652290620603</v>
      </c>
    </row>
    <row r="106" spans="1:3" x14ac:dyDescent="0.25">
      <c r="A106" s="1">
        <v>82</v>
      </c>
      <c r="B106" s="1">
        <v>44.854038809613897</v>
      </c>
      <c r="C106" s="1">
        <v>2.5773145969159188</v>
      </c>
    </row>
    <row r="107" spans="1:3" x14ac:dyDescent="0.25">
      <c r="A107" s="1">
        <v>83</v>
      </c>
      <c r="B107" s="1">
        <v>46.207143412384013</v>
      </c>
      <c r="C107" s="1">
        <v>-2.5446427017387592</v>
      </c>
    </row>
    <row r="108" spans="1:3" x14ac:dyDescent="0.25">
      <c r="A108" s="1">
        <v>84</v>
      </c>
      <c r="B108" s="1">
        <v>48.100157994103782</v>
      </c>
      <c r="C108" s="1">
        <v>2.4484277257692995</v>
      </c>
    </row>
    <row r="109" spans="1:3" x14ac:dyDescent="0.25">
      <c r="A109" s="1">
        <v>85</v>
      </c>
      <c r="B109" s="1">
        <v>46.661651538894148</v>
      </c>
      <c r="C109" s="1">
        <v>-5.7801789435995303</v>
      </c>
    </row>
    <row r="110" spans="1:3" x14ac:dyDescent="0.25">
      <c r="A110" s="1">
        <v>86</v>
      </c>
      <c r="B110" s="1">
        <v>47.220906943178122</v>
      </c>
      <c r="C110" s="1">
        <v>-4.5179073972762822</v>
      </c>
    </row>
    <row r="111" spans="1:3" x14ac:dyDescent="0.25">
      <c r="A111" s="1">
        <v>87</v>
      </c>
      <c r="B111" s="1">
        <v>47.97921668891577</v>
      </c>
      <c r="C111" s="1">
        <v>0.68503359269481479</v>
      </c>
    </row>
    <row r="112" spans="1:3" x14ac:dyDescent="0.25">
      <c r="A112" s="1">
        <v>88</v>
      </c>
      <c r="B112" s="1">
        <v>50.515349604648335</v>
      </c>
      <c r="C112" s="1">
        <v>-5.3919101377216876</v>
      </c>
    </row>
    <row r="113" spans="1:3" x14ac:dyDescent="0.25">
      <c r="A113" s="1">
        <v>89</v>
      </c>
      <c r="B113" s="1">
        <v>48.99174628113704</v>
      </c>
      <c r="C113" s="1">
        <v>3.5640645619155649</v>
      </c>
    </row>
    <row r="114" spans="1:3" x14ac:dyDescent="0.25">
      <c r="A114" s="1">
        <v>90</v>
      </c>
      <c r="B114" s="1">
        <v>41.757078584385155</v>
      </c>
      <c r="C114" s="1">
        <v>-12.294770866770115</v>
      </c>
    </row>
    <row r="115" spans="1:3" x14ac:dyDescent="0.25">
      <c r="A115" s="1">
        <v>91</v>
      </c>
      <c r="B115" s="1">
        <v>44.225301279364345</v>
      </c>
      <c r="C115" s="1">
        <v>-8.6691359064621665</v>
      </c>
    </row>
    <row r="116" spans="1:3" x14ac:dyDescent="0.25">
      <c r="A116" s="1">
        <v>92</v>
      </c>
      <c r="B116" s="1">
        <v>47.845524427756061</v>
      </c>
      <c r="C116" s="1">
        <v>-2.831580619591584</v>
      </c>
    </row>
    <row r="117" spans="1:3" x14ac:dyDescent="0.25">
      <c r="A117" s="1">
        <v>93</v>
      </c>
      <c r="B117" s="1">
        <v>45.713499762617829</v>
      </c>
      <c r="C117" s="1">
        <v>3.5299259878216631</v>
      </c>
    </row>
    <row r="118" spans="1:3" x14ac:dyDescent="0.25">
      <c r="A118" s="1">
        <v>94</v>
      </c>
      <c r="B118" s="1">
        <v>46.371086607166262</v>
      </c>
      <c r="C118" s="1">
        <v>2.5435188314941755</v>
      </c>
    </row>
    <row r="119" spans="1:3" x14ac:dyDescent="0.25">
      <c r="A119" s="1">
        <v>95</v>
      </c>
      <c r="B119" s="1">
        <v>50.226979570027709</v>
      </c>
      <c r="C119" s="1">
        <v>-2.1571977856008218</v>
      </c>
    </row>
    <row r="120" spans="1:3" x14ac:dyDescent="0.25">
      <c r="A120" s="1">
        <v>96</v>
      </c>
      <c r="B120" s="1">
        <v>45.300614694586784</v>
      </c>
      <c r="C120" s="1">
        <v>16.423033311670054</v>
      </c>
    </row>
    <row r="121" spans="1:3" x14ac:dyDescent="0.25">
      <c r="A121" s="1">
        <v>97</v>
      </c>
      <c r="B121" s="1">
        <v>43.476020573211557</v>
      </c>
      <c r="C121" s="1">
        <v>0.50929030927147068</v>
      </c>
    </row>
    <row r="122" spans="1:3" x14ac:dyDescent="0.25">
      <c r="A122" s="1">
        <v>98</v>
      </c>
      <c r="B122" s="1">
        <v>44.787886552873843</v>
      </c>
      <c r="C122" s="1">
        <v>-8.4623424588833771</v>
      </c>
    </row>
    <row r="123" spans="1:3" x14ac:dyDescent="0.25">
      <c r="A123" s="1">
        <v>99</v>
      </c>
      <c r="B123" s="1">
        <v>46.862238155160981</v>
      </c>
      <c r="C123" s="1">
        <v>2.4739154686582836</v>
      </c>
    </row>
    <row r="124" spans="1:3" ht="15.75" thickBot="1" x14ac:dyDescent="0.3">
      <c r="A124" s="2">
        <v>100</v>
      </c>
      <c r="B124" s="2">
        <v>44.742422689143581</v>
      </c>
      <c r="C124" s="2">
        <v>-3.9638396492134902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9B3E-06B6-40F9-83DD-B7A4DBE10746}">
  <dimension ref="A1:I126"/>
  <sheetViews>
    <sheetView topLeftCell="A16" workbookViewId="0">
      <selection activeCell="B26" sqref="B26:C126"/>
    </sheetView>
  </sheetViews>
  <sheetFormatPr defaultRowHeight="15" x14ac:dyDescent="0.25"/>
  <cols>
    <col min="1" max="1" width="18.5703125" bestFit="1" customWidth="1"/>
    <col min="2" max="2" width="21.28515625" bestFit="1" customWidth="1"/>
  </cols>
  <sheetData>
    <row r="1" spans="1:9" x14ac:dyDescent="0.25">
      <c r="A1" t="s">
        <v>4</v>
      </c>
    </row>
    <row r="2" spans="1:9" ht="15.75" thickBot="1" x14ac:dyDescent="0.3"/>
    <row r="3" spans="1:9" x14ac:dyDescent="0.25">
      <c r="A3" s="4" t="s">
        <v>5</v>
      </c>
      <c r="B3" s="4"/>
    </row>
    <row r="4" spans="1:9" x14ac:dyDescent="0.25">
      <c r="A4" s="1" t="s">
        <v>6</v>
      </c>
      <c r="B4" s="1">
        <v>0.74339067182102458</v>
      </c>
    </row>
    <row r="5" spans="1:9" x14ac:dyDescent="0.25">
      <c r="A5" s="1" t="s">
        <v>7</v>
      </c>
      <c r="B5" s="1">
        <v>0.55262969095051429</v>
      </c>
    </row>
    <row r="6" spans="1:9" x14ac:dyDescent="0.25">
      <c r="A6" s="1" t="s">
        <v>8</v>
      </c>
      <c r="B6" s="1">
        <v>0.53864936879271785</v>
      </c>
    </row>
    <row r="7" spans="1:9" x14ac:dyDescent="0.25">
      <c r="A7" s="1" t="s">
        <v>9</v>
      </c>
      <c r="B7" s="1">
        <v>6.168336401526215</v>
      </c>
    </row>
    <row r="8" spans="1:9" ht="15.75" thickBot="1" x14ac:dyDescent="0.3">
      <c r="A8" s="2" t="s">
        <v>10</v>
      </c>
      <c r="B8" s="2">
        <v>100</v>
      </c>
    </row>
    <row r="10" spans="1:9" ht="15.75" thickBot="1" x14ac:dyDescent="0.3">
      <c r="A10" t="s">
        <v>11</v>
      </c>
    </row>
    <row r="11" spans="1:9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5">
      <c r="A12" s="1" t="s">
        <v>12</v>
      </c>
      <c r="B12" s="1">
        <v>3</v>
      </c>
      <c r="C12" s="1">
        <v>4512.0550671175479</v>
      </c>
      <c r="D12" s="1">
        <v>1504.0183557058492</v>
      </c>
      <c r="E12" s="1">
        <v>39.529109895534717</v>
      </c>
      <c r="F12" s="1">
        <v>1.0074662562053934E-16</v>
      </c>
    </row>
    <row r="13" spans="1:9" x14ac:dyDescent="0.25">
      <c r="A13" s="1" t="s">
        <v>13</v>
      </c>
      <c r="B13" s="1">
        <v>96</v>
      </c>
      <c r="C13" s="1">
        <v>3652.6439003897635</v>
      </c>
      <c r="D13" s="1">
        <v>38.04837396239337</v>
      </c>
      <c r="E13" s="1"/>
      <c r="F13" s="1"/>
    </row>
    <row r="14" spans="1:9" ht="15.75" thickBot="1" x14ac:dyDescent="0.3">
      <c r="A14" s="2" t="s">
        <v>14</v>
      </c>
      <c r="B14" s="2">
        <v>99</v>
      </c>
      <c r="C14" s="2">
        <v>8164.698967507311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5">
      <c r="A17" s="1" t="s">
        <v>15</v>
      </c>
      <c r="B17" s="1">
        <v>-82.23396611124241</v>
      </c>
      <c r="C17" s="1">
        <v>21.892008045061775</v>
      </c>
      <c r="D17" s="1">
        <v>-3.7563464229491772</v>
      </c>
      <c r="E17" s="1">
        <v>2.9574413969292001E-4</v>
      </c>
      <c r="F17" s="1">
        <v>-125.68925862841343</v>
      </c>
      <c r="G17" s="1">
        <v>-38.778673594071392</v>
      </c>
      <c r="H17" s="1">
        <v>-125.68925862841343</v>
      </c>
      <c r="I17" s="1">
        <v>-38.778673594071392</v>
      </c>
    </row>
    <row r="18" spans="1:9" x14ac:dyDescent="0.25">
      <c r="A18" s="1" t="s">
        <v>1</v>
      </c>
      <c r="B18" s="1">
        <v>37.265834534261508</v>
      </c>
      <c r="C18" s="1">
        <v>32.862935263457821</v>
      </c>
      <c r="D18" s="1">
        <v>1.1339776631486573</v>
      </c>
      <c r="E18" s="1">
        <v>0.25962770420629461</v>
      </c>
      <c r="F18" s="1">
        <v>-27.966576394280359</v>
      </c>
      <c r="G18" s="1">
        <v>102.49824546280337</v>
      </c>
      <c r="H18" s="1">
        <v>-27.966576394280359</v>
      </c>
      <c r="I18" s="1">
        <v>102.49824546280337</v>
      </c>
    </row>
    <row r="19" spans="1:9" x14ac:dyDescent="0.25">
      <c r="A19" s="1" t="s">
        <v>32</v>
      </c>
      <c r="B19" s="1">
        <v>1.7343403470068877</v>
      </c>
      <c r="C19" s="1">
        <v>0.27030876677435217</v>
      </c>
      <c r="D19" s="1">
        <v>6.4161453870072851</v>
      </c>
      <c r="E19" s="1">
        <v>5.2756951681424887E-9</v>
      </c>
      <c r="F19" s="1">
        <v>1.1977816856928161</v>
      </c>
      <c r="G19" s="1">
        <v>2.270899008320959</v>
      </c>
      <c r="H19" s="1">
        <v>1.1977816856928161</v>
      </c>
      <c r="I19" s="1">
        <v>2.270899008320959</v>
      </c>
    </row>
    <row r="20" spans="1:9" ht="15.75" thickBot="1" x14ac:dyDescent="0.3">
      <c r="A20" s="2" t="s">
        <v>42</v>
      </c>
      <c r="B20" s="2">
        <v>-0.40014104710546111</v>
      </c>
      <c r="C20" s="2">
        <v>0.44243972112002494</v>
      </c>
      <c r="D20" s="2">
        <v>-0.90439675283338983</v>
      </c>
      <c r="E20" s="2">
        <v>0.36804907435510736</v>
      </c>
      <c r="F20" s="2">
        <v>-1.2783769523230812</v>
      </c>
      <c r="G20" s="2">
        <v>0.47809485811215907</v>
      </c>
      <c r="H20" s="2">
        <v>-1.2783769523230812</v>
      </c>
      <c r="I20" s="2">
        <v>0.47809485811215907</v>
      </c>
    </row>
    <row r="24" spans="1:9" x14ac:dyDescent="0.25">
      <c r="A24" t="s">
        <v>28</v>
      </c>
    </row>
    <row r="25" spans="1:9" ht="15.75" thickBot="1" x14ac:dyDescent="0.3"/>
    <row r="26" spans="1:9" x14ac:dyDescent="0.25">
      <c r="A26" s="3" t="s">
        <v>29</v>
      </c>
      <c r="B26" s="3" t="s">
        <v>33</v>
      </c>
      <c r="C26" s="3" t="s">
        <v>30</v>
      </c>
    </row>
    <row r="27" spans="1:9" x14ac:dyDescent="0.25">
      <c r="A27" s="1">
        <v>1</v>
      </c>
      <c r="B27" s="1">
        <v>62.373764160138876</v>
      </c>
      <c r="C27" s="1">
        <v>-3.8026012626277748</v>
      </c>
    </row>
    <row r="28" spans="1:9" x14ac:dyDescent="0.25">
      <c r="A28" s="1">
        <v>2</v>
      </c>
      <c r="B28" s="1">
        <v>52.963279195066377</v>
      </c>
      <c r="C28" s="1">
        <v>-0.76687776931657936</v>
      </c>
    </row>
    <row r="29" spans="1:9" x14ac:dyDescent="0.25">
      <c r="A29" s="1">
        <v>3</v>
      </c>
      <c r="B29" s="1">
        <v>53.571303821235517</v>
      </c>
      <c r="C29" s="1">
        <v>-10.836811710208735</v>
      </c>
    </row>
    <row r="30" spans="1:9" x14ac:dyDescent="0.25">
      <c r="A30" s="1">
        <v>4</v>
      </c>
      <c r="B30" s="1">
        <v>50.653414717568097</v>
      </c>
      <c r="C30" s="1">
        <v>-3.8862604109002916</v>
      </c>
    </row>
    <row r="31" spans="1:9" x14ac:dyDescent="0.25">
      <c r="A31" s="1">
        <v>5</v>
      </c>
      <c r="B31" s="1">
        <v>56.7176124593515</v>
      </c>
      <c r="C31" s="1">
        <v>-4.6189450955118616</v>
      </c>
    </row>
    <row r="32" spans="1:9" x14ac:dyDescent="0.25">
      <c r="A32" s="1">
        <v>6</v>
      </c>
      <c r="B32" s="1">
        <v>58.336703205161143</v>
      </c>
      <c r="C32" s="1">
        <v>4.7282960353946351</v>
      </c>
    </row>
    <row r="33" spans="1:3" x14ac:dyDescent="0.25">
      <c r="A33" s="1">
        <v>7</v>
      </c>
      <c r="B33" s="1">
        <v>65.550102397305238</v>
      </c>
      <c r="C33" s="1">
        <v>-2.5038398787900178</v>
      </c>
    </row>
    <row r="34" spans="1:3" x14ac:dyDescent="0.25">
      <c r="A34" s="1">
        <v>8</v>
      </c>
      <c r="B34" s="1">
        <v>54.082208397058849</v>
      </c>
      <c r="C34" s="1">
        <v>-5.5135142067186678</v>
      </c>
    </row>
    <row r="35" spans="1:3" x14ac:dyDescent="0.25">
      <c r="A35" s="1">
        <v>9</v>
      </c>
      <c r="B35" s="1">
        <v>55.21675413114275</v>
      </c>
      <c r="C35" s="1">
        <v>2.761509238494682</v>
      </c>
    </row>
    <row r="36" spans="1:3" x14ac:dyDescent="0.25">
      <c r="A36" s="1">
        <v>10</v>
      </c>
      <c r="B36" s="1">
        <v>56.45909578660067</v>
      </c>
      <c r="C36" s="1">
        <v>5.8677537335171337E-2</v>
      </c>
    </row>
    <row r="37" spans="1:3" x14ac:dyDescent="0.25">
      <c r="A37" s="1">
        <v>11</v>
      </c>
      <c r="B37" s="1">
        <v>67.106998226687324</v>
      </c>
      <c r="C37" s="1">
        <v>0.61432451983779401</v>
      </c>
    </row>
    <row r="38" spans="1:3" x14ac:dyDescent="0.25">
      <c r="A38" s="1">
        <v>12</v>
      </c>
      <c r="B38" s="1">
        <v>57.316930015497064</v>
      </c>
      <c r="C38" s="1">
        <v>3.565110302100436</v>
      </c>
    </row>
    <row r="39" spans="1:3" x14ac:dyDescent="0.25">
      <c r="A39" s="1">
        <v>13</v>
      </c>
      <c r="B39" s="1">
        <v>50.050043827577952</v>
      </c>
      <c r="C39" s="1">
        <v>-0.84316443548658526</v>
      </c>
    </row>
    <row r="40" spans="1:3" x14ac:dyDescent="0.25">
      <c r="A40" s="1">
        <v>14</v>
      </c>
      <c r="B40" s="1">
        <v>61.795916791009518</v>
      </c>
      <c r="C40" s="1">
        <v>-3.6392170410339872</v>
      </c>
    </row>
    <row r="41" spans="1:3" x14ac:dyDescent="0.25">
      <c r="A41" s="1">
        <v>15</v>
      </c>
      <c r="B41" s="1">
        <v>62.418413960706403</v>
      </c>
      <c r="C41" s="1">
        <v>4.2929119636420978</v>
      </c>
    </row>
    <row r="42" spans="1:3" x14ac:dyDescent="0.25">
      <c r="A42" s="1">
        <v>16</v>
      </c>
      <c r="B42" s="1">
        <v>65.652456237923332</v>
      </c>
      <c r="C42" s="1">
        <v>0.12208771070072544</v>
      </c>
    </row>
    <row r="43" spans="1:3" x14ac:dyDescent="0.25">
      <c r="A43" s="1">
        <v>17</v>
      </c>
      <c r="B43" s="1">
        <v>65.407118527887235</v>
      </c>
      <c r="C43" s="1">
        <v>2.2917237606094432</v>
      </c>
    </row>
    <row r="44" spans="1:3" x14ac:dyDescent="0.25">
      <c r="A44" s="1">
        <v>18</v>
      </c>
      <c r="B44" s="1">
        <v>53.936643288750901</v>
      </c>
      <c r="C44" s="1">
        <v>1.5826801577420326</v>
      </c>
    </row>
    <row r="45" spans="1:3" x14ac:dyDescent="0.25">
      <c r="A45" s="1">
        <v>19</v>
      </c>
      <c r="B45" s="1">
        <v>68.027320013782941</v>
      </c>
      <c r="C45" s="1">
        <v>-5.1728179673024499</v>
      </c>
    </row>
    <row r="46" spans="1:3" x14ac:dyDescent="0.25">
      <c r="A46" s="1">
        <v>20</v>
      </c>
      <c r="B46" s="1">
        <v>55.799932505768936</v>
      </c>
      <c r="C46" s="1">
        <v>-4.1290253180097807</v>
      </c>
    </row>
    <row r="47" spans="1:3" x14ac:dyDescent="0.25">
      <c r="A47" s="1">
        <v>21</v>
      </c>
      <c r="B47" s="1">
        <v>60.455721092843049</v>
      </c>
      <c r="C47" s="1">
        <v>-4.3179865874554082</v>
      </c>
    </row>
    <row r="48" spans="1:3" x14ac:dyDescent="0.25">
      <c r="A48" s="1">
        <v>22</v>
      </c>
      <c r="B48" s="1">
        <v>57.267403236831512</v>
      </c>
      <c r="C48" s="1">
        <v>5.1889637636509178</v>
      </c>
    </row>
    <row r="49" spans="1:3" x14ac:dyDescent="0.25">
      <c r="A49" s="1">
        <v>23</v>
      </c>
      <c r="B49" s="1">
        <v>53.624836052253357</v>
      </c>
      <c r="C49" s="1">
        <v>-6.4482703863709787</v>
      </c>
    </row>
    <row r="50" spans="1:3" x14ac:dyDescent="0.25">
      <c r="A50" s="1">
        <v>24</v>
      </c>
      <c r="B50" s="1">
        <v>65.305448130119032</v>
      </c>
      <c r="C50" s="1">
        <v>-1.9900245256509379</v>
      </c>
    </row>
    <row r="51" spans="1:3" x14ac:dyDescent="0.25">
      <c r="A51" s="1">
        <v>25</v>
      </c>
      <c r="B51" s="1">
        <v>51.515351675357238</v>
      </c>
      <c r="C51" s="1">
        <v>2.1923283108213241</v>
      </c>
    </row>
    <row r="52" spans="1:3" x14ac:dyDescent="0.25">
      <c r="A52" s="1">
        <v>26</v>
      </c>
      <c r="B52" s="1">
        <v>67.287138671380461</v>
      </c>
      <c r="C52" s="1">
        <v>4.1273300114123401</v>
      </c>
    </row>
    <row r="53" spans="1:3" x14ac:dyDescent="0.25">
      <c r="A53" s="1">
        <v>27</v>
      </c>
      <c r="B53" s="1">
        <v>59.889495438640751</v>
      </c>
      <c r="C53" s="1">
        <v>1.9552804171803189</v>
      </c>
    </row>
    <row r="54" spans="1:3" x14ac:dyDescent="0.25">
      <c r="A54" s="1">
        <v>28</v>
      </c>
      <c r="B54" s="1">
        <v>54.315148184053442</v>
      </c>
      <c r="C54" s="1">
        <v>-0.42480996586851916</v>
      </c>
    </row>
    <row r="55" spans="1:3" x14ac:dyDescent="0.25">
      <c r="A55" s="1">
        <v>29</v>
      </c>
      <c r="B55" s="1">
        <v>62.918181319214199</v>
      </c>
      <c r="C55" s="1">
        <v>-1.1779053132331967</v>
      </c>
    </row>
    <row r="56" spans="1:3" x14ac:dyDescent="0.25">
      <c r="A56" s="1">
        <v>30</v>
      </c>
      <c r="B56" s="1">
        <v>63.534393721925312</v>
      </c>
      <c r="C56" s="1">
        <v>3.8181123929646787</v>
      </c>
    </row>
    <row r="57" spans="1:3" x14ac:dyDescent="0.25">
      <c r="A57" s="1">
        <v>31</v>
      </c>
      <c r="B57" s="1">
        <v>58.285031250256964</v>
      </c>
      <c r="C57" s="1">
        <v>6.554571016959585</v>
      </c>
    </row>
    <row r="58" spans="1:3" x14ac:dyDescent="0.25">
      <c r="A58" s="1">
        <v>32</v>
      </c>
      <c r="B58" s="1">
        <v>58.346751595344813</v>
      </c>
      <c r="C58" s="1">
        <v>2.1940855264221568</v>
      </c>
    </row>
    <row r="59" spans="1:3" x14ac:dyDescent="0.25">
      <c r="A59" s="1">
        <v>33</v>
      </c>
      <c r="B59" s="1">
        <v>56.474745408895217</v>
      </c>
      <c r="C59" s="1">
        <v>1.1504340413067666</v>
      </c>
    </row>
    <row r="60" spans="1:3" x14ac:dyDescent="0.25">
      <c r="A60" s="1">
        <v>34</v>
      </c>
      <c r="B60" s="1">
        <v>63.748108222256832</v>
      </c>
      <c r="C60" s="1">
        <v>1.1366714662303536</v>
      </c>
    </row>
    <row r="61" spans="1:3" x14ac:dyDescent="0.25">
      <c r="A61" s="1">
        <v>35</v>
      </c>
      <c r="B61" s="1">
        <v>69.347763938071807</v>
      </c>
      <c r="C61" s="1">
        <v>4.8312237349824159</v>
      </c>
    </row>
    <row r="62" spans="1:3" x14ac:dyDescent="0.25">
      <c r="A62" s="1">
        <v>36</v>
      </c>
      <c r="B62" s="1">
        <v>48.076261192138304</v>
      </c>
      <c r="C62" s="1">
        <v>7.0062990698020826</v>
      </c>
    </row>
    <row r="63" spans="1:3" x14ac:dyDescent="0.25">
      <c r="A63" s="1">
        <v>37</v>
      </c>
      <c r="B63" s="1">
        <v>57.025160455569278</v>
      </c>
      <c r="C63" s="1">
        <v>0.5824099039137991</v>
      </c>
    </row>
    <row r="64" spans="1:3" x14ac:dyDescent="0.25">
      <c r="A64" s="1">
        <v>38</v>
      </c>
      <c r="B64" s="1">
        <v>64.698388246427413</v>
      </c>
      <c r="C64" s="1">
        <v>0.31957823272264818</v>
      </c>
    </row>
    <row r="65" spans="1:3" x14ac:dyDescent="0.25">
      <c r="A65" s="1">
        <v>39</v>
      </c>
      <c r="B65" s="1">
        <v>48.793343735597006</v>
      </c>
      <c r="C65" s="1">
        <v>2.6258129938155719</v>
      </c>
    </row>
    <row r="66" spans="1:3" x14ac:dyDescent="0.25">
      <c r="A66" s="1">
        <v>40</v>
      </c>
      <c r="B66" s="1">
        <v>46.023991992651645</v>
      </c>
      <c r="C66" s="1">
        <v>1.8746546453127735</v>
      </c>
    </row>
    <row r="67" spans="1:3" x14ac:dyDescent="0.25">
      <c r="A67" s="1">
        <v>41</v>
      </c>
      <c r="B67" s="1">
        <v>56.919927676943303</v>
      </c>
      <c r="C67" s="1">
        <v>-4.0306915250698125</v>
      </c>
    </row>
    <row r="68" spans="1:3" x14ac:dyDescent="0.25">
      <c r="A68" s="1">
        <v>42</v>
      </c>
      <c r="B68" s="1">
        <v>56.892085860043721</v>
      </c>
      <c r="C68" s="1">
        <v>2.3157557237728383</v>
      </c>
    </row>
    <row r="69" spans="1:3" x14ac:dyDescent="0.25">
      <c r="A69" s="1">
        <v>43</v>
      </c>
      <c r="B69" s="1">
        <v>51.445874233065894</v>
      </c>
      <c r="C69" s="1">
        <v>11.210940511153268</v>
      </c>
    </row>
    <row r="70" spans="1:3" x14ac:dyDescent="0.25">
      <c r="A70" s="1">
        <v>44</v>
      </c>
      <c r="B70" s="1">
        <v>51.923078937120778</v>
      </c>
      <c r="C70" s="1">
        <v>-7.9117112437595267</v>
      </c>
    </row>
    <row r="71" spans="1:3" x14ac:dyDescent="0.25">
      <c r="A71" s="1">
        <v>45</v>
      </c>
      <c r="B71" s="1">
        <v>54.994599971253962</v>
      </c>
      <c r="C71" s="1">
        <v>9.7468477990588553E-2</v>
      </c>
    </row>
    <row r="72" spans="1:3" x14ac:dyDescent="0.25">
      <c r="A72" s="1">
        <v>46</v>
      </c>
      <c r="B72" s="1">
        <v>54.29628573720737</v>
      </c>
      <c r="C72" s="1">
        <v>3.1856123667403153</v>
      </c>
    </row>
    <row r="73" spans="1:3" x14ac:dyDescent="0.25">
      <c r="A73" s="1">
        <v>47</v>
      </c>
      <c r="B73" s="1">
        <v>62.586722835528093</v>
      </c>
      <c r="C73" s="1">
        <v>-1.478389464301614</v>
      </c>
    </row>
    <row r="74" spans="1:3" x14ac:dyDescent="0.25">
      <c r="A74" s="1">
        <v>48</v>
      </c>
      <c r="B74" s="1">
        <v>57.359698713703096</v>
      </c>
      <c r="C74" s="1">
        <v>-5.2389839022625324</v>
      </c>
    </row>
    <row r="75" spans="1:3" x14ac:dyDescent="0.25">
      <c r="A75" s="1">
        <v>49</v>
      </c>
      <c r="B75" s="1">
        <v>60.400789234585631</v>
      </c>
      <c r="C75" s="1">
        <v>-2.3828517531597981E-2</v>
      </c>
    </row>
    <row r="76" spans="1:3" x14ac:dyDescent="0.25">
      <c r="A76" s="1">
        <v>50</v>
      </c>
      <c r="B76" s="1">
        <v>58.651422823406079</v>
      </c>
      <c r="C76" s="1">
        <v>-3.6291773055981764</v>
      </c>
    </row>
    <row r="77" spans="1:3" x14ac:dyDescent="0.25">
      <c r="A77" s="1">
        <v>51</v>
      </c>
      <c r="B77" s="1">
        <v>51.675807262117544</v>
      </c>
      <c r="C77" s="1">
        <v>-10.113421165240091</v>
      </c>
    </row>
    <row r="78" spans="1:3" x14ac:dyDescent="0.25">
      <c r="A78" s="1">
        <v>52</v>
      </c>
      <c r="B78" s="1">
        <v>52.305572223824285</v>
      </c>
      <c r="C78" s="1">
        <v>11.55243304225236</v>
      </c>
    </row>
    <row r="79" spans="1:3" x14ac:dyDescent="0.25">
      <c r="A79" s="1">
        <v>53</v>
      </c>
      <c r="B79" s="1">
        <v>47.795807938336395</v>
      </c>
      <c r="C79" s="1">
        <v>18.720477173231302</v>
      </c>
    </row>
    <row r="80" spans="1:3" x14ac:dyDescent="0.25">
      <c r="A80" s="1">
        <v>54</v>
      </c>
      <c r="B80" s="1">
        <v>51.68613477201707</v>
      </c>
      <c r="C80" s="1">
        <v>4.9406519360692158</v>
      </c>
    </row>
    <row r="81" spans="1:3" x14ac:dyDescent="0.25">
      <c r="A81" s="1">
        <v>55</v>
      </c>
      <c r="B81" s="1">
        <v>52.848899783542777</v>
      </c>
      <c r="C81" s="1">
        <v>-6.1726421772996147</v>
      </c>
    </row>
    <row r="82" spans="1:3" x14ac:dyDescent="0.25">
      <c r="A82" s="1">
        <v>56</v>
      </c>
      <c r="B82" s="1">
        <v>52.418946846196718</v>
      </c>
      <c r="C82" s="1">
        <v>-1.9634728405736084</v>
      </c>
    </row>
    <row r="83" spans="1:3" x14ac:dyDescent="0.25">
      <c r="A83" s="1">
        <v>57</v>
      </c>
      <c r="B83" s="1">
        <v>51.499255160307825</v>
      </c>
      <c r="C83" s="1">
        <v>1.5151546129533884</v>
      </c>
    </row>
    <row r="84" spans="1:3" x14ac:dyDescent="0.25">
      <c r="A84" s="1">
        <v>58</v>
      </c>
      <c r="B84" s="1">
        <v>42.263526173505056</v>
      </c>
      <c r="C84" s="1">
        <v>-7.6261950352562096</v>
      </c>
    </row>
    <row r="85" spans="1:3" x14ac:dyDescent="0.25">
      <c r="A85" s="1">
        <v>59</v>
      </c>
      <c r="B85" s="1">
        <v>48.052237544782713</v>
      </c>
      <c r="C85" s="1">
        <v>-5.4859661572761453</v>
      </c>
    </row>
    <row r="86" spans="1:3" x14ac:dyDescent="0.25">
      <c r="A86" s="1">
        <v>60</v>
      </c>
      <c r="B86" s="1">
        <v>45.932648463155189</v>
      </c>
      <c r="C86" s="1">
        <v>10.171932842100219</v>
      </c>
    </row>
    <row r="87" spans="1:3" x14ac:dyDescent="0.25">
      <c r="A87" s="1">
        <v>61</v>
      </c>
      <c r="B87" s="1">
        <v>54.139593426951677</v>
      </c>
      <c r="C87" s="1">
        <v>2.4332737399471114</v>
      </c>
    </row>
    <row r="88" spans="1:3" x14ac:dyDescent="0.25">
      <c r="A88" s="1">
        <v>62</v>
      </c>
      <c r="B88" s="1">
        <v>50.030971379643276</v>
      </c>
      <c r="C88" s="1">
        <v>-4.5718125663495144</v>
      </c>
    </row>
    <row r="89" spans="1:3" x14ac:dyDescent="0.25">
      <c r="A89" s="1">
        <v>63</v>
      </c>
      <c r="B89" s="1">
        <v>49.538662247049871</v>
      </c>
      <c r="C89" s="1">
        <v>5.6206705110371615</v>
      </c>
    </row>
    <row r="90" spans="1:3" x14ac:dyDescent="0.25">
      <c r="A90" s="1">
        <v>64</v>
      </c>
      <c r="B90" s="1">
        <v>46.095814933857078</v>
      </c>
      <c r="C90" s="1">
        <v>7.5528615741822023</v>
      </c>
    </row>
    <row r="91" spans="1:3" x14ac:dyDescent="0.25">
      <c r="A91" s="1">
        <v>65</v>
      </c>
      <c r="B91" s="1">
        <v>54.663756359887216</v>
      </c>
      <c r="C91" s="1">
        <v>-14.322347868963284</v>
      </c>
    </row>
    <row r="92" spans="1:3" x14ac:dyDescent="0.25">
      <c r="A92" s="1">
        <v>66</v>
      </c>
      <c r="B92" s="1">
        <v>45.876724004673484</v>
      </c>
      <c r="C92" s="1">
        <v>9.1341128420240025</v>
      </c>
    </row>
    <row r="93" spans="1:3" x14ac:dyDescent="0.25">
      <c r="A93" s="1">
        <v>67</v>
      </c>
      <c r="B93" s="1">
        <v>47.883315785036132</v>
      </c>
      <c r="C93" s="1">
        <v>3.756711348173674</v>
      </c>
    </row>
    <row r="94" spans="1:3" x14ac:dyDescent="0.25">
      <c r="A94" s="1">
        <v>68</v>
      </c>
      <c r="B94" s="1">
        <v>47.725088925359771</v>
      </c>
      <c r="C94" s="1">
        <v>11.347774233450437</v>
      </c>
    </row>
    <row r="95" spans="1:3" x14ac:dyDescent="0.25">
      <c r="A95" s="1">
        <v>69</v>
      </c>
      <c r="B95" s="1">
        <v>47.309526364110653</v>
      </c>
      <c r="C95" s="1">
        <v>0.12398867258291801</v>
      </c>
    </row>
    <row r="96" spans="1:3" x14ac:dyDescent="0.25">
      <c r="A96" s="1">
        <v>70</v>
      </c>
      <c r="B96" s="1">
        <v>51.197416435961699</v>
      </c>
      <c r="C96" s="1">
        <v>-4.8310800291780325</v>
      </c>
    </row>
    <row r="97" spans="1:3" x14ac:dyDescent="0.25">
      <c r="A97" s="1">
        <v>71</v>
      </c>
      <c r="B97" s="1">
        <v>46.006972903987659</v>
      </c>
      <c r="C97" s="1">
        <v>-1.9121259584403347</v>
      </c>
    </row>
    <row r="98" spans="1:3" x14ac:dyDescent="0.25">
      <c r="A98" s="1">
        <v>72</v>
      </c>
      <c r="B98" s="1">
        <v>48.620126961429335</v>
      </c>
      <c r="C98" s="1">
        <v>-1.7243224785075952</v>
      </c>
    </row>
    <row r="99" spans="1:3" x14ac:dyDescent="0.25">
      <c r="A99" s="1">
        <v>73</v>
      </c>
      <c r="B99" s="1">
        <v>49.890276972918166</v>
      </c>
      <c r="C99" s="1">
        <v>-2.4285597333404638</v>
      </c>
    </row>
    <row r="100" spans="1:3" x14ac:dyDescent="0.25">
      <c r="A100" s="1">
        <v>74</v>
      </c>
      <c r="B100" s="1">
        <v>44.574941064152284</v>
      </c>
      <c r="C100" s="1">
        <v>-7.204178078457538</v>
      </c>
    </row>
    <row r="101" spans="1:3" x14ac:dyDescent="0.25">
      <c r="A101" s="1">
        <v>75</v>
      </c>
      <c r="B101" s="1">
        <v>55.621587107589477</v>
      </c>
      <c r="C101" s="1">
        <v>-0.27088947355693449</v>
      </c>
    </row>
    <row r="102" spans="1:3" x14ac:dyDescent="0.25">
      <c r="A102" s="1">
        <v>76</v>
      </c>
      <c r="B102" s="1">
        <v>50.60436818380672</v>
      </c>
      <c r="C102" s="1">
        <v>7.2766084665808748</v>
      </c>
    </row>
    <row r="103" spans="1:3" x14ac:dyDescent="0.25">
      <c r="A103" s="1">
        <v>77</v>
      </c>
      <c r="B103" s="1">
        <v>46.594035328535519</v>
      </c>
      <c r="C103" s="1">
        <v>-1.6123543556188622</v>
      </c>
    </row>
    <row r="104" spans="1:3" x14ac:dyDescent="0.25">
      <c r="A104" s="1">
        <v>78</v>
      </c>
      <c r="B104" s="1">
        <v>45.968697804137918</v>
      </c>
      <c r="C104" s="1">
        <v>17.947812891417556</v>
      </c>
    </row>
    <row r="105" spans="1:3" x14ac:dyDescent="0.25">
      <c r="A105" s="1">
        <v>79</v>
      </c>
      <c r="B105" s="1">
        <v>51.714551421486185</v>
      </c>
      <c r="C105" s="1">
        <v>-5.9095418830671491</v>
      </c>
    </row>
    <row r="106" spans="1:3" x14ac:dyDescent="0.25">
      <c r="A106" s="1">
        <v>80</v>
      </c>
      <c r="B106" s="1">
        <v>51.379820079789617</v>
      </c>
      <c r="C106" s="1">
        <v>6.2784076529758934</v>
      </c>
    </row>
    <row r="107" spans="1:3" x14ac:dyDescent="0.25">
      <c r="A107" s="1">
        <v>81</v>
      </c>
      <c r="B107" s="1">
        <v>43.071036557724696</v>
      </c>
      <c r="C107" s="1">
        <v>-10.601840675873213</v>
      </c>
    </row>
    <row r="108" spans="1:3" x14ac:dyDescent="0.25">
      <c r="A108" s="1">
        <v>82</v>
      </c>
      <c r="B108" s="1">
        <v>44.926655207921684</v>
      </c>
      <c r="C108" s="1">
        <v>2.504698198608132</v>
      </c>
    </row>
    <row r="109" spans="1:3" x14ac:dyDescent="0.25">
      <c r="A109" s="1">
        <v>83</v>
      </c>
      <c r="B109" s="1">
        <v>46.662834430828269</v>
      </c>
      <c r="C109" s="1">
        <v>-3.0003337201830149</v>
      </c>
    </row>
    <row r="110" spans="1:3" x14ac:dyDescent="0.25">
      <c r="A110" s="1">
        <v>84</v>
      </c>
      <c r="B110" s="1">
        <v>49.091776420023045</v>
      </c>
      <c r="C110" s="1">
        <v>1.4568092998500362</v>
      </c>
    </row>
    <row r="111" spans="1:3" x14ac:dyDescent="0.25">
      <c r="A111" s="1">
        <v>85</v>
      </c>
      <c r="B111" s="1">
        <v>47.246017404468006</v>
      </c>
      <c r="C111" s="1">
        <v>-6.3645448091733883</v>
      </c>
    </row>
    <row r="112" spans="1:3" x14ac:dyDescent="0.25">
      <c r="A112" s="1">
        <v>86</v>
      </c>
      <c r="B112" s="1">
        <v>47.963602439082642</v>
      </c>
      <c r="C112" s="1">
        <v>-5.2606028931808027</v>
      </c>
    </row>
    <row r="113" spans="1:3" x14ac:dyDescent="0.25">
      <c r="A113" s="1">
        <v>87</v>
      </c>
      <c r="B113" s="1">
        <v>48.936595674329936</v>
      </c>
      <c r="C113" s="1">
        <v>-0.27234539271935176</v>
      </c>
    </row>
    <row r="114" spans="1:3" x14ac:dyDescent="0.25">
      <c r="A114" s="1">
        <v>88</v>
      </c>
      <c r="B114" s="1">
        <v>52.190727886880254</v>
      </c>
      <c r="C114" s="1">
        <v>-7.0672884199536057</v>
      </c>
    </row>
    <row r="115" spans="1:3" x14ac:dyDescent="0.25">
      <c r="A115" s="1">
        <v>89</v>
      </c>
      <c r="B115" s="1">
        <v>50.235780406237382</v>
      </c>
      <c r="C115" s="1">
        <v>2.3200304368152231</v>
      </c>
    </row>
    <row r="116" spans="1:3" x14ac:dyDescent="0.25">
      <c r="A116" s="1">
        <v>90</v>
      </c>
      <c r="B116" s="1">
        <v>40.952921036740491</v>
      </c>
      <c r="C116" s="1">
        <v>-11.490613319125451</v>
      </c>
    </row>
    <row r="117" spans="1:3" x14ac:dyDescent="0.25">
      <c r="A117" s="1">
        <v>91</v>
      </c>
      <c r="B117" s="1">
        <v>44.119917107669814</v>
      </c>
      <c r="C117" s="1">
        <v>-8.5637517347676351</v>
      </c>
    </row>
    <row r="118" spans="1:3" x14ac:dyDescent="0.25">
      <c r="A118" s="1">
        <v>92</v>
      </c>
      <c r="B118" s="1">
        <v>48.765054076131463</v>
      </c>
      <c r="C118" s="1">
        <v>-3.7511102679669861</v>
      </c>
    </row>
    <row r="119" spans="1:3" x14ac:dyDescent="0.25">
      <c r="A119" s="1">
        <v>93</v>
      </c>
      <c r="B119" s="1">
        <v>46.02943635762</v>
      </c>
      <c r="C119" s="1">
        <v>3.2139893928194923</v>
      </c>
    </row>
    <row r="120" spans="1:3" x14ac:dyDescent="0.25">
      <c r="A120" s="1">
        <v>94</v>
      </c>
      <c r="B120" s="1">
        <v>46.873191241332918</v>
      </c>
      <c r="C120" s="1">
        <v>2.0414141973275193</v>
      </c>
    </row>
    <row r="121" spans="1:3" x14ac:dyDescent="0.25">
      <c r="A121" s="1">
        <v>95</v>
      </c>
      <c r="B121" s="1">
        <v>51.820718013591659</v>
      </c>
      <c r="C121" s="1">
        <v>-3.7509362291647719</v>
      </c>
    </row>
    <row r="122" spans="1:3" x14ac:dyDescent="0.25">
      <c r="A122" s="1">
        <v>96</v>
      </c>
      <c r="B122" s="1">
        <v>45.499660259677306</v>
      </c>
      <c r="C122" s="1">
        <v>16.223987746579532</v>
      </c>
    </row>
    <row r="123" spans="1:3" x14ac:dyDescent="0.25">
      <c r="A123" s="1">
        <v>97</v>
      </c>
      <c r="B123" s="1">
        <v>43.15850910456048</v>
      </c>
      <c r="C123" s="1">
        <v>0.82680177792254739</v>
      </c>
    </row>
    <row r="124" spans="1:3" x14ac:dyDescent="0.25">
      <c r="A124" s="1">
        <v>98</v>
      </c>
      <c r="B124" s="1">
        <v>44.84177472383692</v>
      </c>
      <c r="C124" s="1">
        <v>-8.5162306298464543</v>
      </c>
    </row>
    <row r="125" spans="1:3" x14ac:dyDescent="0.25">
      <c r="A125" s="1">
        <v>99</v>
      </c>
      <c r="B125" s="1">
        <v>47.503391679038238</v>
      </c>
      <c r="C125" s="1">
        <v>1.8327619447810264</v>
      </c>
    </row>
    <row r="126" spans="1:3" ht="15.75" thickBot="1" x14ac:dyDescent="0.3">
      <c r="A126" s="2">
        <v>100</v>
      </c>
      <c r="B126" s="2">
        <v>44.783439680529909</v>
      </c>
      <c r="C126" s="2">
        <v>-4.0048566405998187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3135-B7DA-4CC6-A84C-03D369DFB3C0}">
  <dimension ref="A1:G128"/>
  <sheetViews>
    <sheetView workbookViewId="0">
      <selection activeCell="G13" sqref="G13"/>
    </sheetView>
  </sheetViews>
  <sheetFormatPr defaultRowHeight="15" x14ac:dyDescent="0.25"/>
  <cols>
    <col min="1" max="1" width="25.85546875" bestFit="1" customWidth="1"/>
    <col min="2" max="2" width="21.28515625" bestFit="1" customWidth="1"/>
    <col min="3" max="3" width="14.5703125" bestFit="1" customWidth="1"/>
    <col min="4" max="4" width="8.7109375" customWidth="1"/>
    <col min="6" max="6" width="13.42578125" bestFit="1" customWidth="1"/>
    <col min="7" max="7" width="12.7109375" bestFit="1" customWidth="1"/>
  </cols>
  <sheetData>
    <row r="1" spans="1:7" x14ac:dyDescent="0.25">
      <c r="A1" t="s">
        <v>4</v>
      </c>
    </row>
    <row r="2" spans="1:7" ht="15.75" thickBot="1" x14ac:dyDescent="0.3"/>
    <row r="3" spans="1:7" x14ac:dyDescent="0.25">
      <c r="A3" s="4" t="s">
        <v>5</v>
      </c>
      <c r="B3" s="4"/>
    </row>
    <row r="4" spans="1:7" x14ac:dyDescent="0.25">
      <c r="A4" s="1" t="s">
        <v>6</v>
      </c>
      <c r="B4" s="1">
        <v>0.77839984886814451</v>
      </c>
    </row>
    <row r="5" spans="1:7" x14ac:dyDescent="0.25">
      <c r="A5" s="1" t="s">
        <v>7</v>
      </c>
      <c r="B5" s="1">
        <v>0.60590632471795025</v>
      </c>
    </row>
    <row r="6" spans="1:7" x14ac:dyDescent="0.25">
      <c r="A6" s="1" t="s">
        <v>8</v>
      </c>
      <c r="B6" s="1">
        <v>0.584943895181671</v>
      </c>
    </row>
    <row r="7" spans="1:7" x14ac:dyDescent="0.25">
      <c r="A7" s="1" t="s">
        <v>9</v>
      </c>
      <c r="B7" s="1">
        <v>5.8506739234263234</v>
      </c>
    </row>
    <row r="8" spans="1:7" ht="15.75" thickBot="1" x14ac:dyDescent="0.3">
      <c r="A8" s="2" t="s">
        <v>10</v>
      </c>
      <c r="B8" s="2">
        <v>100</v>
      </c>
    </row>
    <row r="10" spans="1:7" ht="15.75" thickBot="1" x14ac:dyDescent="0.3">
      <c r="A10" t="s">
        <v>11</v>
      </c>
    </row>
    <row r="11" spans="1:7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7" x14ac:dyDescent="0.25">
      <c r="A12" s="1" t="s">
        <v>12</v>
      </c>
      <c r="B12" s="1">
        <v>5</v>
      </c>
      <c r="C12" s="1">
        <v>4947.0427438307979</v>
      </c>
      <c r="D12" s="1">
        <v>989.40854876615958</v>
      </c>
      <c r="E12" s="1">
        <v>28.904394105145155</v>
      </c>
      <c r="F12" s="1">
        <v>1.1944669363909918E-17</v>
      </c>
    </row>
    <row r="13" spans="1:7" x14ac:dyDescent="0.25">
      <c r="A13" s="1" t="s">
        <v>13</v>
      </c>
      <c r="B13" s="1">
        <v>94</v>
      </c>
      <c r="C13" s="1">
        <v>3217.6562236765126</v>
      </c>
      <c r="D13" s="1">
        <v>34.230385358260769</v>
      </c>
      <c r="E13" s="1"/>
      <c r="F13" s="1"/>
    </row>
    <row r="14" spans="1:7" ht="15.75" thickBot="1" x14ac:dyDescent="0.3">
      <c r="A14" s="2" t="s">
        <v>14</v>
      </c>
      <c r="B14" s="2">
        <v>99</v>
      </c>
      <c r="C14" s="2">
        <v>8164.698967507311</v>
      </c>
      <c r="D14" s="2"/>
      <c r="E14" s="2"/>
      <c r="F14" s="2"/>
    </row>
    <row r="15" spans="1:7" ht="15.75" thickBot="1" x14ac:dyDescent="0.3"/>
    <row r="16" spans="1:7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</row>
    <row r="17" spans="1:7" x14ac:dyDescent="0.25">
      <c r="A17" s="1" t="s">
        <v>15</v>
      </c>
      <c r="B17" s="1">
        <v>320.8017478086033</v>
      </c>
      <c r="C17" s="1">
        <v>464.36616256642247</v>
      </c>
      <c r="D17" s="1">
        <v>0.69083790695605674</v>
      </c>
      <c r="E17" s="1">
        <v>0.49136986901012536</v>
      </c>
      <c r="F17" s="1">
        <v>-601.20815357666766</v>
      </c>
      <c r="G17" s="1">
        <v>1242.8116491938742</v>
      </c>
    </row>
    <row r="18" spans="1:7" x14ac:dyDescent="0.25">
      <c r="A18" s="1" t="s">
        <v>1</v>
      </c>
      <c r="B18" s="1">
        <v>-2278.1093167452696</v>
      </c>
      <c r="C18" s="1">
        <v>722.58718065762423</v>
      </c>
      <c r="D18" s="1">
        <v>-3.152712057072435</v>
      </c>
      <c r="E18" s="1">
        <v>2.171371629946915E-3</v>
      </c>
      <c r="F18" s="1">
        <v>-3712.8231027332827</v>
      </c>
      <c r="G18" s="1">
        <v>-843.39553075725644</v>
      </c>
    </row>
    <row r="19" spans="1:7" x14ac:dyDescent="0.25">
      <c r="A19" s="1" t="s">
        <v>32</v>
      </c>
      <c r="B19" s="1">
        <v>-8.2301507833626939</v>
      </c>
      <c r="C19" s="1">
        <v>11.472181746499128</v>
      </c>
      <c r="D19" s="1">
        <v>-0.71740066233471433</v>
      </c>
      <c r="E19" s="1">
        <v>0.47490590643488384</v>
      </c>
      <c r="F19" s="1">
        <v>-31.008436570390892</v>
      </c>
      <c r="G19" s="1">
        <v>14.548135003665505</v>
      </c>
    </row>
    <row r="20" spans="1:7" x14ac:dyDescent="0.25">
      <c r="A20" s="1" t="s">
        <v>42</v>
      </c>
      <c r="B20" s="1">
        <v>64.270219060070062</v>
      </c>
      <c r="C20" s="1">
        <v>19.547368537543147</v>
      </c>
      <c r="D20" s="1">
        <v>3.2879217955414886</v>
      </c>
      <c r="E20" s="1">
        <v>1.4205618051225349E-3</v>
      </c>
      <c r="F20" s="1">
        <v>25.458460601972391</v>
      </c>
      <c r="G20" s="1">
        <v>103.08197751816773</v>
      </c>
    </row>
    <row r="21" spans="1:7" x14ac:dyDescent="0.25">
      <c r="A21" s="1" t="s">
        <v>43</v>
      </c>
      <c r="B21" s="1">
        <v>6.1491706700965897E-2</v>
      </c>
      <c r="C21" s="1">
        <v>7.0778109198815067E-2</v>
      </c>
      <c r="D21" s="1">
        <v>0.86879555553308507</v>
      </c>
      <c r="E21" s="1">
        <v>0.3871718109148643</v>
      </c>
      <c r="F21" s="1">
        <v>-7.9039888284275855E-2</v>
      </c>
      <c r="G21" s="1">
        <v>0.20202330168620766</v>
      </c>
    </row>
    <row r="22" spans="1:7" ht="15.75" thickBot="1" x14ac:dyDescent="0.3">
      <c r="A22" s="2" t="s">
        <v>44</v>
      </c>
      <c r="B22" s="2">
        <v>-0.45223573047208637</v>
      </c>
      <c r="C22" s="2">
        <v>0.13335346493883346</v>
      </c>
      <c r="D22" s="2">
        <v>-3.3912559428397135</v>
      </c>
      <c r="E22" s="2">
        <v>1.0190290936839201E-3</v>
      </c>
      <c r="F22" s="2">
        <v>-0.71701216116227673</v>
      </c>
      <c r="G22" s="2">
        <v>-0.18745929978189602</v>
      </c>
    </row>
    <row r="26" spans="1:7" x14ac:dyDescent="0.25">
      <c r="A26" t="s">
        <v>28</v>
      </c>
    </row>
    <row r="27" spans="1:7" ht="15.75" thickBot="1" x14ac:dyDescent="0.3"/>
    <row r="28" spans="1:7" x14ac:dyDescent="0.25">
      <c r="A28" s="3" t="s">
        <v>29</v>
      </c>
      <c r="B28" s="3" t="s">
        <v>33</v>
      </c>
      <c r="C28" s="3" t="s">
        <v>30</v>
      </c>
    </row>
    <row r="29" spans="1:7" x14ac:dyDescent="0.25">
      <c r="A29" s="1">
        <v>1</v>
      </c>
      <c r="B29" s="1">
        <v>62.07408936229416</v>
      </c>
      <c r="C29" s="1">
        <v>-3.5029264647830587</v>
      </c>
    </row>
    <row r="30" spans="1:7" x14ac:dyDescent="0.25">
      <c r="A30" s="1">
        <v>2</v>
      </c>
      <c r="B30" s="1">
        <v>52.90179203675973</v>
      </c>
      <c r="C30" s="1">
        <v>-0.70539061100993194</v>
      </c>
    </row>
    <row r="31" spans="1:7" x14ac:dyDescent="0.25">
      <c r="A31" s="1">
        <v>3</v>
      </c>
      <c r="B31" s="1">
        <v>53.385012964395969</v>
      </c>
      <c r="C31" s="1">
        <v>-10.650520853369187</v>
      </c>
    </row>
    <row r="32" spans="1:7" x14ac:dyDescent="0.25">
      <c r="A32" s="1">
        <v>4</v>
      </c>
      <c r="B32" s="1">
        <v>51.203837875085753</v>
      </c>
      <c r="C32" s="1">
        <v>-4.4366835684179478</v>
      </c>
    </row>
    <row r="33" spans="1:3" x14ac:dyDescent="0.25">
      <c r="A33" s="1">
        <v>5</v>
      </c>
      <c r="B33" s="1">
        <v>56.126987857338634</v>
      </c>
      <c r="C33" s="1">
        <v>-4.0283204934989953</v>
      </c>
    </row>
    <row r="34" spans="1:3" x14ac:dyDescent="0.25">
      <c r="A34" s="1">
        <v>6</v>
      </c>
      <c r="B34" s="1">
        <v>57.695739899807393</v>
      </c>
      <c r="C34" s="1">
        <v>5.3692593407483855</v>
      </c>
    </row>
    <row r="35" spans="1:3" x14ac:dyDescent="0.25">
      <c r="A35" s="1">
        <v>7</v>
      </c>
      <c r="B35" s="1">
        <v>65.987349130502309</v>
      </c>
      <c r="C35" s="1">
        <v>-2.9410866119870889</v>
      </c>
    </row>
    <row r="36" spans="1:3" x14ac:dyDescent="0.25">
      <c r="A36" s="1">
        <v>8</v>
      </c>
      <c r="B36" s="1">
        <v>53.802735450135515</v>
      </c>
      <c r="C36" s="1">
        <v>-5.2340412597953332</v>
      </c>
    </row>
    <row r="37" spans="1:3" x14ac:dyDescent="0.25">
      <c r="A37" s="1">
        <v>9</v>
      </c>
      <c r="B37" s="1">
        <v>54.768519443865443</v>
      </c>
      <c r="C37" s="1">
        <v>3.2097439257719884</v>
      </c>
    </row>
    <row r="38" spans="1:3" x14ac:dyDescent="0.25">
      <c r="A38" s="1">
        <v>10</v>
      </c>
      <c r="B38" s="1">
        <v>55.886431615119932</v>
      </c>
      <c r="C38" s="1">
        <v>0.6313417088159099</v>
      </c>
    </row>
    <row r="39" spans="1:3" x14ac:dyDescent="0.25">
      <c r="A39" s="1">
        <v>11</v>
      </c>
      <c r="B39" s="1">
        <v>68.056098927508913</v>
      </c>
      <c r="C39" s="1">
        <v>-0.3347761809837948</v>
      </c>
    </row>
    <row r="40" spans="1:3" x14ac:dyDescent="0.25">
      <c r="A40" s="1">
        <v>12</v>
      </c>
      <c r="B40" s="1">
        <v>56.69517799600311</v>
      </c>
      <c r="C40" s="1">
        <v>4.1868623215943899</v>
      </c>
    </row>
    <row r="41" spans="1:3" x14ac:dyDescent="0.25">
      <c r="A41" s="1">
        <v>13</v>
      </c>
      <c r="B41" s="1">
        <v>50.796241229667999</v>
      </c>
      <c r="C41" s="1">
        <v>-1.5893618375766323</v>
      </c>
    </row>
    <row r="42" spans="1:3" x14ac:dyDescent="0.25">
      <c r="A42" s="1">
        <v>14</v>
      </c>
      <c r="B42" s="1">
        <v>61.406527670627895</v>
      </c>
      <c r="C42" s="1">
        <v>-3.2498279206523648</v>
      </c>
    </row>
    <row r="43" spans="1:3" x14ac:dyDescent="0.25">
      <c r="A43" s="1">
        <v>15</v>
      </c>
      <c r="B43" s="1">
        <v>62.126239520937077</v>
      </c>
      <c r="C43" s="1">
        <v>4.5850864034114238</v>
      </c>
    </row>
    <row r="44" spans="1:3" x14ac:dyDescent="0.25">
      <c r="A44" s="1">
        <v>16</v>
      </c>
      <c r="B44" s="1">
        <v>66.120309869539426</v>
      </c>
      <c r="C44" s="1">
        <v>-0.34576592091536895</v>
      </c>
    </row>
    <row r="45" spans="1:3" x14ac:dyDescent="0.25">
      <c r="A45" s="1">
        <v>17</v>
      </c>
      <c r="B45" s="1">
        <v>65.802325885695439</v>
      </c>
      <c r="C45" s="1">
        <v>1.8965164028012396</v>
      </c>
    </row>
    <row r="46" spans="1:3" x14ac:dyDescent="0.25">
      <c r="A46" s="1">
        <v>18</v>
      </c>
      <c r="B46" s="1">
        <v>53.682632269570604</v>
      </c>
      <c r="C46" s="1">
        <v>1.8366911769223293</v>
      </c>
    </row>
    <row r="47" spans="1:3" x14ac:dyDescent="0.25">
      <c r="A47" s="1">
        <v>19</v>
      </c>
      <c r="B47" s="1">
        <v>69.325598028296952</v>
      </c>
      <c r="C47" s="1">
        <v>-6.4710959818164611</v>
      </c>
    </row>
    <row r="48" spans="1:3" x14ac:dyDescent="0.25">
      <c r="A48" s="1">
        <v>20</v>
      </c>
      <c r="B48" s="1">
        <v>55.285429746808063</v>
      </c>
      <c r="C48" s="1">
        <v>-3.6145225590489076</v>
      </c>
    </row>
    <row r="49" spans="1:3" x14ac:dyDescent="0.25">
      <c r="A49" s="1">
        <v>21</v>
      </c>
      <c r="B49" s="1">
        <v>59.910808641192034</v>
      </c>
      <c r="C49" s="1">
        <v>-3.7730741358043929</v>
      </c>
    </row>
    <row r="50" spans="1:3" x14ac:dyDescent="0.25">
      <c r="A50" s="1">
        <v>22</v>
      </c>
      <c r="B50" s="1">
        <v>56.647666890197115</v>
      </c>
      <c r="C50" s="1">
        <v>5.8087001102853151</v>
      </c>
    </row>
    <row r="51" spans="1:3" x14ac:dyDescent="0.25">
      <c r="A51" s="1">
        <v>23</v>
      </c>
      <c r="B51" s="1">
        <v>53.428281106444331</v>
      </c>
      <c r="C51" s="1">
        <v>-6.2517154405619522</v>
      </c>
    </row>
    <row r="52" spans="1:3" x14ac:dyDescent="0.25">
      <c r="A52" s="1">
        <v>24</v>
      </c>
      <c r="B52" s="1">
        <v>65.671271390089714</v>
      </c>
      <c r="C52" s="1">
        <v>-2.35584778562162</v>
      </c>
    </row>
    <row r="53" spans="1:3" x14ac:dyDescent="0.25">
      <c r="A53" s="1">
        <v>25</v>
      </c>
      <c r="B53" s="1">
        <v>51.811924066674692</v>
      </c>
      <c r="C53" s="1">
        <v>1.8957559195038698</v>
      </c>
    </row>
    <row r="54" spans="1:3" x14ac:dyDescent="0.25">
      <c r="A54" s="1">
        <v>26</v>
      </c>
      <c r="B54" s="1">
        <v>68.30186025111766</v>
      </c>
      <c r="C54" s="1">
        <v>3.1126084316751417</v>
      </c>
    </row>
    <row r="55" spans="1:3" x14ac:dyDescent="0.25">
      <c r="A55" s="1">
        <v>27</v>
      </c>
      <c r="B55" s="1">
        <v>59.300942857352027</v>
      </c>
      <c r="C55" s="1">
        <v>2.5438329984690426</v>
      </c>
    </row>
    <row r="56" spans="1:3" x14ac:dyDescent="0.25">
      <c r="A56" s="1">
        <v>28</v>
      </c>
      <c r="B56" s="1">
        <v>53.996732372609301</v>
      </c>
      <c r="C56" s="1">
        <v>-0.10639415442437894</v>
      </c>
    </row>
    <row r="57" spans="1:3" x14ac:dyDescent="0.25">
      <c r="A57" s="1">
        <v>29</v>
      </c>
      <c r="B57" s="1">
        <v>62.715520959591345</v>
      </c>
      <c r="C57" s="1">
        <v>-0.97524495361034269</v>
      </c>
    </row>
    <row r="58" spans="1:3" x14ac:dyDescent="0.25">
      <c r="A58" s="1">
        <v>30</v>
      </c>
      <c r="B58" s="1">
        <v>63.456162448263854</v>
      </c>
      <c r="C58" s="1">
        <v>3.8963436666261373</v>
      </c>
    </row>
    <row r="59" spans="1:3" x14ac:dyDescent="0.25">
      <c r="A59" s="1">
        <v>31</v>
      </c>
      <c r="B59" s="1">
        <v>57.644018739807223</v>
      </c>
      <c r="C59" s="1">
        <v>7.1955835274093261</v>
      </c>
    </row>
    <row r="60" spans="1:3" x14ac:dyDescent="0.25">
      <c r="A60" s="1">
        <v>32</v>
      </c>
      <c r="B60" s="1">
        <v>57.705810537305013</v>
      </c>
      <c r="C60" s="1">
        <v>2.8350265844619571</v>
      </c>
    </row>
    <row r="61" spans="1:3" x14ac:dyDescent="0.25">
      <c r="A61" s="1">
        <v>33</v>
      </c>
      <c r="B61" s="1">
        <v>55.900916280951719</v>
      </c>
      <c r="C61" s="1">
        <v>1.7242631692502641</v>
      </c>
    </row>
    <row r="62" spans="1:3" x14ac:dyDescent="0.25">
      <c r="A62" s="1">
        <v>34</v>
      </c>
      <c r="B62" s="1">
        <v>63.716657335882871</v>
      </c>
      <c r="C62" s="1">
        <v>1.1681223526043141</v>
      </c>
    </row>
    <row r="63" spans="1:3" x14ac:dyDescent="0.25">
      <c r="A63" s="1">
        <v>35</v>
      </c>
      <c r="B63" s="1">
        <v>71.207516062190166</v>
      </c>
      <c r="C63" s="1">
        <v>2.9714716108640573</v>
      </c>
    </row>
    <row r="64" spans="1:3" x14ac:dyDescent="0.25">
      <c r="A64" s="1">
        <v>36</v>
      </c>
      <c r="B64" s="1">
        <v>49.566875937725115</v>
      </c>
      <c r="C64" s="1">
        <v>5.5156843242152718</v>
      </c>
    </row>
    <row r="65" spans="1:3" x14ac:dyDescent="0.25">
      <c r="A65" s="1">
        <v>37</v>
      </c>
      <c r="B65" s="1">
        <v>56.416727965346979</v>
      </c>
      <c r="C65" s="1">
        <v>1.1908423941360979</v>
      </c>
    </row>
    <row r="66" spans="1:3" x14ac:dyDescent="0.25">
      <c r="A66" s="1">
        <v>38</v>
      </c>
      <c r="B66" s="1">
        <v>64.897558619756978</v>
      </c>
      <c r="C66" s="1">
        <v>0.12040785939308307</v>
      </c>
    </row>
    <row r="67" spans="1:3" x14ac:dyDescent="0.25">
      <c r="A67" s="1">
        <v>39</v>
      </c>
      <c r="B67" s="1">
        <v>49.995086397289128</v>
      </c>
      <c r="C67" s="1">
        <v>1.4240703321234491</v>
      </c>
    </row>
    <row r="68" spans="1:3" x14ac:dyDescent="0.25">
      <c r="A68" s="1">
        <v>40</v>
      </c>
      <c r="B68" s="1">
        <v>48.457537916024307</v>
      </c>
      <c r="C68" s="1">
        <v>-0.55889127805988892</v>
      </c>
    </row>
    <row r="69" spans="1:3" x14ac:dyDescent="0.25">
      <c r="A69" s="1">
        <v>41</v>
      </c>
      <c r="B69" s="1">
        <v>56.31715321992715</v>
      </c>
      <c r="C69" s="1">
        <v>-3.4279170680536595</v>
      </c>
    </row>
    <row r="70" spans="1:3" x14ac:dyDescent="0.25">
      <c r="A70" s="1">
        <v>42</v>
      </c>
      <c r="B70" s="1">
        <v>56.290884112011327</v>
      </c>
      <c r="C70" s="1">
        <v>2.9169574718052331</v>
      </c>
    </row>
    <row r="71" spans="1:3" x14ac:dyDescent="0.25">
      <c r="A71" s="1">
        <v>43</v>
      </c>
      <c r="B71" s="1">
        <v>51.76178300358805</v>
      </c>
      <c r="C71" s="1">
        <v>10.895031740631111</v>
      </c>
    </row>
    <row r="72" spans="1:3" x14ac:dyDescent="0.25">
      <c r="A72" s="1">
        <v>44</v>
      </c>
      <c r="B72" s="1">
        <v>52.110153706999597</v>
      </c>
      <c r="C72" s="1">
        <v>-8.098786013638346</v>
      </c>
    </row>
    <row r="73" spans="1:3" x14ac:dyDescent="0.25">
      <c r="A73" s="1">
        <v>45</v>
      </c>
      <c r="B73" s="1">
        <v>54.575266680680784</v>
      </c>
      <c r="C73" s="1">
        <v>0.51680176856376647</v>
      </c>
    </row>
    <row r="74" spans="1:3" x14ac:dyDescent="0.25">
      <c r="A74" s="1">
        <v>46</v>
      </c>
      <c r="B74" s="1">
        <v>53.980940798979304</v>
      </c>
      <c r="C74" s="1">
        <v>3.5009573049683809</v>
      </c>
    </row>
    <row r="75" spans="1:3" x14ac:dyDescent="0.25">
      <c r="A75" s="1">
        <v>47</v>
      </c>
      <c r="B75" s="1">
        <v>62.323553979946496</v>
      </c>
      <c r="C75" s="1">
        <v>-1.215220608720017</v>
      </c>
    </row>
    <row r="76" spans="1:3" x14ac:dyDescent="0.25">
      <c r="A76" s="1">
        <v>48</v>
      </c>
      <c r="B76" s="1">
        <v>56.736286762511327</v>
      </c>
      <c r="C76" s="1">
        <v>-4.6155719510707627</v>
      </c>
    </row>
    <row r="77" spans="1:3" x14ac:dyDescent="0.25">
      <c r="A77" s="1">
        <v>49</v>
      </c>
      <c r="B77" s="1">
        <v>59.85106890319139</v>
      </c>
      <c r="C77" s="1">
        <v>0.52589181386264272</v>
      </c>
    </row>
    <row r="78" spans="1:3" x14ac:dyDescent="0.25">
      <c r="A78" s="1">
        <v>50</v>
      </c>
      <c r="B78" s="1">
        <v>58.013116525350938</v>
      </c>
      <c r="C78" s="1">
        <v>-2.9908710075430349</v>
      </c>
    </row>
    <row r="79" spans="1:3" x14ac:dyDescent="0.25">
      <c r="A79" s="1">
        <v>51</v>
      </c>
      <c r="B79" s="1">
        <v>51.787097628192896</v>
      </c>
      <c r="C79" s="1">
        <v>-10.224711531315442</v>
      </c>
    </row>
    <row r="80" spans="1:3" x14ac:dyDescent="0.25">
      <c r="A80" s="1">
        <v>52</v>
      </c>
      <c r="B80" s="1">
        <v>51.432062103972839</v>
      </c>
      <c r="C80" s="1">
        <v>12.425943162103806</v>
      </c>
    </row>
    <row r="81" spans="1:3" x14ac:dyDescent="0.25">
      <c r="A81" s="1">
        <v>53</v>
      </c>
      <c r="B81" s="1">
        <v>50.133551050841561</v>
      </c>
      <c r="C81" s="1">
        <v>16.382734060726136</v>
      </c>
    </row>
    <row r="82" spans="1:3" x14ac:dyDescent="0.25">
      <c r="A82" s="1">
        <v>54</v>
      </c>
      <c r="B82" s="1">
        <v>51.782679652474599</v>
      </c>
      <c r="C82" s="1">
        <v>4.844107055611687</v>
      </c>
    </row>
    <row r="83" spans="1:3" x14ac:dyDescent="0.25">
      <c r="A83" s="1">
        <v>55</v>
      </c>
      <c r="B83" s="1">
        <v>50.985847656986152</v>
      </c>
      <c r="C83" s="1">
        <v>-4.3095900507429903</v>
      </c>
    </row>
    <row r="84" spans="1:3" x14ac:dyDescent="0.25">
      <c r="A84" s="1">
        <v>56</v>
      </c>
      <c r="B84" s="1">
        <v>51.349651896337491</v>
      </c>
      <c r="C84" s="1">
        <v>-0.89417789071438136</v>
      </c>
    </row>
    <row r="85" spans="1:3" x14ac:dyDescent="0.25">
      <c r="A85" s="1">
        <v>57</v>
      </c>
      <c r="B85" s="1">
        <v>51.855381889446107</v>
      </c>
      <c r="C85" s="1">
        <v>1.1590278838151065</v>
      </c>
    </row>
    <row r="86" spans="1:3" x14ac:dyDescent="0.25">
      <c r="A86" s="1">
        <v>58</v>
      </c>
      <c r="B86" s="1">
        <v>36.345746141297013</v>
      </c>
      <c r="C86" s="1">
        <v>-1.7084150030481666</v>
      </c>
    </row>
    <row r="87" spans="1:3" x14ac:dyDescent="0.25">
      <c r="A87" s="1">
        <v>59</v>
      </c>
      <c r="B87" s="1">
        <v>50.446799167032623</v>
      </c>
      <c r="C87" s="1">
        <v>-7.8805277795260551</v>
      </c>
    </row>
    <row r="88" spans="1:3" x14ac:dyDescent="0.25">
      <c r="A88" s="1">
        <v>60</v>
      </c>
      <c r="B88" s="1">
        <v>46.990693825341168</v>
      </c>
      <c r="C88" s="1">
        <v>9.11388747991424</v>
      </c>
    </row>
    <row r="89" spans="1:3" x14ac:dyDescent="0.25">
      <c r="A89" s="1">
        <v>61</v>
      </c>
      <c r="B89" s="1">
        <v>49.406238476261478</v>
      </c>
      <c r="C89" s="1">
        <v>7.1666286906373102</v>
      </c>
    </row>
    <row r="90" spans="1:3" x14ac:dyDescent="0.25">
      <c r="A90" s="1">
        <v>62</v>
      </c>
      <c r="B90" s="1">
        <v>51.89313202840367</v>
      </c>
      <c r="C90" s="1">
        <v>-6.4339732151099085</v>
      </c>
    </row>
    <row r="91" spans="1:3" x14ac:dyDescent="0.25">
      <c r="A91" s="1">
        <v>63</v>
      </c>
      <c r="B91" s="1">
        <v>51.693916176474886</v>
      </c>
      <c r="C91" s="1">
        <v>3.4654165816121463</v>
      </c>
    </row>
    <row r="92" spans="1:3" x14ac:dyDescent="0.25">
      <c r="A92" s="1">
        <v>64</v>
      </c>
      <c r="B92" s="1">
        <v>47.326817636248052</v>
      </c>
      <c r="C92" s="1">
        <v>6.3218588717912283</v>
      </c>
    </row>
    <row r="93" spans="1:3" x14ac:dyDescent="0.25">
      <c r="A93" s="1">
        <v>65</v>
      </c>
      <c r="B93" s="1">
        <v>48.555930236347194</v>
      </c>
      <c r="C93" s="1">
        <v>-8.2145217454232622</v>
      </c>
    </row>
    <row r="94" spans="1:3" x14ac:dyDescent="0.25">
      <c r="A94" s="1">
        <v>66</v>
      </c>
      <c r="B94" s="1">
        <v>46.87279960436581</v>
      </c>
      <c r="C94" s="1">
        <v>8.1380372423316771</v>
      </c>
    </row>
    <row r="95" spans="1:3" x14ac:dyDescent="0.25">
      <c r="A95" s="1">
        <v>67</v>
      </c>
      <c r="B95" s="1">
        <v>50.243693256561983</v>
      </c>
      <c r="C95" s="1">
        <v>1.396333876647823</v>
      </c>
    </row>
    <row r="96" spans="1:3" x14ac:dyDescent="0.25">
      <c r="A96" s="1">
        <v>68</v>
      </c>
      <c r="B96" s="1">
        <v>50.042083977519269</v>
      </c>
      <c r="C96" s="1">
        <v>9.0307791812909386</v>
      </c>
    </row>
    <row r="97" spans="1:3" x14ac:dyDescent="0.25">
      <c r="A97" s="1">
        <v>69</v>
      </c>
      <c r="B97" s="1">
        <v>49.460242311270576</v>
      </c>
      <c r="C97" s="1">
        <v>-2.0267272745770057</v>
      </c>
    </row>
    <row r="98" spans="1:3" x14ac:dyDescent="0.25">
      <c r="A98" s="1">
        <v>70</v>
      </c>
      <c r="B98" s="1">
        <v>51.940426381865109</v>
      </c>
      <c r="C98" s="1">
        <v>-5.5740899750814421</v>
      </c>
    </row>
    <row r="99" spans="1:3" x14ac:dyDescent="0.25">
      <c r="A99" s="1">
        <v>71</v>
      </c>
      <c r="B99" s="1">
        <v>47.145252017579878</v>
      </c>
      <c r="C99" s="1">
        <v>-3.0504050720325537</v>
      </c>
    </row>
    <row r="100" spans="1:3" x14ac:dyDescent="0.25">
      <c r="A100" s="1">
        <v>72</v>
      </c>
      <c r="B100" s="1">
        <v>51.037762275490877</v>
      </c>
      <c r="C100" s="1">
        <v>-4.1419577925691371</v>
      </c>
    </row>
    <row r="101" spans="1:3" x14ac:dyDescent="0.25">
      <c r="A101" s="1">
        <v>73</v>
      </c>
      <c r="B101" s="1">
        <v>51.847058314969672</v>
      </c>
      <c r="C101" s="1">
        <v>-4.3853410753919704</v>
      </c>
    </row>
    <row r="102" spans="1:3" x14ac:dyDescent="0.25">
      <c r="A102" s="1">
        <v>74</v>
      </c>
      <c r="B102" s="1">
        <v>43.74054620688662</v>
      </c>
      <c r="C102" s="1">
        <v>-6.3697832211918737</v>
      </c>
    </row>
    <row r="103" spans="1:3" x14ac:dyDescent="0.25">
      <c r="A103" s="1">
        <v>75</v>
      </c>
      <c r="B103" s="1">
        <v>46.690525034619895</v>
      </c>
      <c r="C103" s="1">
        <v>8.6601725994126468</v>
      </c>
    </row>
    <row r="104" spans="1:3" x14ac:dyDescent="0.25">
      <c r="A104" s="1">
        <v>76</v>
      </c>
      <c r="B104" s="1">
        <v>51.991025041262219</v>
      </c>
      <c r="C104" s="1">
        <v>5.8899516091253759</v>
      </c>
    </row>
    <row r="105" spans="1:3" x14ac:dyDescent="0.25">
      <c r="A105" s="1">
        <v>77</v>
      </c>
      <c r="B105" s="1">
        <v>48.280822752999029</v>
      </c>
      <c r="C105" s="1">
        <v>-3.2991417800823726</v>
      </c>
    </row>
    <row r="106" spans="1:3" x14ac:dyDescent="0.25">
      <c r="A106" s="1">
        <v>78</v>
      </c>
      <c r="B106" s="1">
        <v>47.065961556740149</v>
      </c>
      <c r="C106" s="1">
        <v>16.850549138815325</v>
      </c>
    </row>
    <row r="107" spans="1:3" x14ac:dyDescent="0.25">
      <c r="A107" s="1">
        <v>79</v>
      </c>
      <c r="B107" s="1">
        <v>51.770281701768454</v>
      </c>
      <c r="C107" s="1">
        <v>-5.9652721633494181</v>
      </c>
    </row>
    <row r="108" spans="1:3" x14ac:dyDescent="0.25">
      <c r="A108" s="1">
        <v>80</v>
      </c>
      <c r="B108" s="1">
        <v>51.893815364518559</v>
      </c>
      <c r="C108" s="1">
        <v>5.7644123682469512</v>
      </c>
    </row>
    <row r="109" spans="1:3" x14ac:dyDescent="0.25">
      <c r="A109" s="1">
        <v>81</v>
      </c>
      <c r="B109" s="1">
        <v>39.195750756196276</v>
      </c>
      <c r="C109" s="1">
        <v>-6.7265548743447923</v>
      </c>
    </row>
    <row r="110" spans="1:3" x14ac:dyDescent="0.25">
      <c r="A110" s="1">
        <v>82</v>
      </c>
      <c r="B110" s="1">
        <v>44.660163922875199</v>
      </c>
      <c r="C110" s="1">
        <v>2.7711894836546165</v>
      </c>
    </row>
    <row r="111" spans="1:3" x14ac:dyDescent="0.25">
      <c r="A111" s="1">
        <v>83</v>
      </c>
      <c r="B111" s="1">
        <v>48.403997915178934</v>
      </c>
      <c r="C111" s="1">
        <v>-4.7414972045336796</v>
      </c>
    </row>
    <row r="112" spans="1:3" x14ac:dyDescent="0.25">
      <c r="A112" s="1">
        <v>84</v>
      </c>
      <c r="B112" s="1">
        <v>51.420950673622883</v>
      </c>
      <c r="C112" s="1">
        <v>-0.87236495374980194</v>
      </c>
    </row>
    <row r="113" spans="1:3" x14ac:dyDescent="0.25">
      <c r="A113" s="1">
        <v>85</v>
      </c>
      <c r="B113" s="1">
        <v>49.364642889809147</v>
      </c>
      <c r="C113" s="1">
        <v>-8.4831702945145295</v>
      </c>
    </row>
    <row r="114" spans="1:3" x14ac:dyDescent="0.25">
      <c r="A114" s="1">
        <v>86</v>
      </c>
      <c r="B114" s="1">
        <v>50.341789329801486</v>
      </c>
      <c r="C114" s="1">
        <v>-7.6387897838996466</v>
      </c>
    </row>
    <row r="115" spans="1:3" x14ac:dyDescent="0.25">
      <c r="A115" s="1">
        <v>87</v>
      </c>
      <c r="B115" s="1">
        <v>51.305655150529674</v>
      </c>
      <c r="C115" s="1">
        <v>-2.6414048689190892</v>
      </c>
    </row>
    <row r="116" spans="1:3" x14ac:dyDescent="0.25">
      <c r="A116" s="1">
        <v>88</v>
      </c>
      <c r="B116" s="1">
        <v>51.509787387150027</v>
      </c>
      <c r="C116" s="1">
        <v>-6.386347920223379</v>
      </c>
    </row>
    <row r="117" spans="1:3" x14ac:dyDescent="0.25">
      <c r="A117" s="1">
        <v>89</v>
      </c>
      <c r="B117" s="1">
        <v>51.944668697224643</v>
      </c>
      <c r="C117" s="1">
        <v>0.61114214582796222</v>
      </c>
    </row>
    <row r="118" spans="1:3" x14ac:dyDescent="0.25">
      <c r="A118" s="1">
        <v>90</v>
      </c>
      <c r="B118" s="1">
        <v>31.110775060516744</v>
      </c>
      <c r="C118" s="1">
        <v>-1.6484673429017036</v>
      </c>
    </row>
    <row r="119" spans="1:3" x14ac:dyDescent="0.25">
      <c r="A119" s="1">
        <v>91</v>
      </c>
      <c r="B119" s="1">
        <v>42.47022880586951</v>
      </c>
      <c r="C119" s="1">
        <v>-6.9140634329673318</v>
      </c>
    </row>
    <row r="120" spans="1:3" x14ac:dyDescent="0.25">
      <c r="A120" s="1">
        <v>92</v>
      </c>
      <c r="B120" s="1">
        <v>51.165901246114572</v>
      </c>
      <c r="C120" s="1">
        <v>-6.1519574379500952</v>
      </c>
    </row>
    <row r="121" spans="1:3" x14ac:dyDescent="0.25">
      <c r="A121" s="1">
        <v>93</v>
      </c>
      <c r="B121" s="1">
        <v>47.191487673010215</v>
      </c>
      <c r="C121" s="1">
        <v>2.051938077429277</v>
      </c>
    </row>
    <row r="122" spans="1:3" x14ac:dyDescent="0.25">
      <c r="A122" s="1">
        <v>94</v>
      </c>
      <c r="B122" s="1">
        <v>48.767722296608554</v>
      </c>
      <c r="C122" s="1">
        <v>0.14688314205188391</v>
      </c>
    </row>
    <row r="123" spans="1:3" x14ac:dyDescent="0.25">
      <c r="A123" s="1">
        <v>95</v>
      </c>
      <c r="B123" s="1">
        <v>51.720825701811009</v>
      </c>
      <c r="C123" s="1">
        <v>-3.651043917384122</v>
      </c>
    </row>
    <row r="124" spans="1:3" x14ac:dyDescent="0.25">
      <c r="A124" s="1">
        <v>96</v>
      </c>
      <c r="B124" s="1">
        <v>46.042074564464656</v>
      </c>
      <c r="C124" s="1">
        <v>15.681573441792182</v>
      </c>
    </row>
    <row r="125" spans="1:3" x14ac:dyDescent="0.25">
      <c r="A125" s="1">
        <v>97</v>
      </c>
      <c r="B125" s="1">
        <v>39.487289400090276</v>
      </c>
      <c r="C125" s="1">
        <v>4.4980214823927511</v>
      </c>
    </row>
    <row r="126" spans="1:3" x14ac:dyDescent="0.25">
      <c r="A126" s="1">
        <v>98</v>
      </c>
      <c r="B126" s="1">
        <v>44.443200791588879</v>
      </c>
      <c r="C126" s="1">
        <v>-8.117656697598413</v>
      </c>
    </row>
    <row r="127" spans="1:3" x14ac:dyDescent="0.25">
      <c r="A127" s="1">
        <v>99</v>
      </c>
      <c r="B127" s="1">
        <v>49.741113317465988</v>
      </c>
      <c r="C127" s="1">
        <v>-0.40495969364672391</v>
      </c>
    </row>
    <row r="128" spans="1:3" ht="15.75" thickBot="1" x14ac:dyDescent="0.3">
      <c r="A128" s="2">
        <v>100</v>
      </c>
      <c r="B128" s="2">
        <v>44.292256622354671</v>
      </c>
      <c r="C128" s="2">
        <v>-3.5136735824245804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strideLength</vt:lpstr>
      <vt:lpstr>SLR</vt:lpstr>
      <vt:lpstr>Dummy SLR</vt:lpstr>
      <vt:lpstr>Dummy Quadratic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Zemme</dc:creator>
  <cp:lastModifiedBy>Joe Zemme</cp:lastModifiedBy>
  <dcterms:created xsi:type="dcterms:W3CDTF">2020-10-20T20:56:15Z</dcterms:created>
  <dcterms:modified xsi:type="dcterms:W3CDTF">2020-10-22T20:30:01Z</dcterms:modified>
</cp:coreProperties>
</file>