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12920" windowHeight="19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B8" i="1"/>
  <c r="E8" i="1"/>
  <c r="C8" i="1"/>
  <c r="C23" i="1"/>
  <c r="B24" i="1"/>
  <c r="A7" i="1"/>
  <c r="A8" i="1"/>
  <c r="A9" i="1"/>
  <c r="A10" i="1"/>
  <c r="C24" i="1"/>
  <c r="F9" i="1"/>
  <c r="G9" i="1"/>
  <c r="H9" i="1"/>
</calcChain>
</file>

<file path=xl/sharedStrings.xml><?xml version="1.0" encoding="utf-8"?>
<sst xmlns="http://schemas.openxmlformats.org/spreadsheetml/2006/main" count="8" uniqueCount="8">
  <si>
    <t>commitment</t>
  </si>
  <si>
    <t>contribution rates</t>
  </si>
  <si>
    <t>bow</t>
  </si>
  <si>
    <t>growth</t>
  </si>
  <si>
    <t>yield</t>
  </si>
  <si>
    <t>contributions</t>
  </si>
  <si>
    <t>distributions</t>
  </si>
  <si>
    <t>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</si>
</sst>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9" sqref="C9"/>
    </sheetView>
  </sheetViews>
  <sheetFormatPr baseColWidth="10" defaultRowHeight="15" x14ac:dyDescent="0"/>
  <cols>
    <col min="1" max="1" width="12.1640625" bestFit="1" customWidth="1"/>
    <col min="2" max="2" width="24.33203125" customWidth="1"/>
  </cols>
  <sheetData>
    <row r="1" spans="1:9">
      <c r="A1" t="s">
        <v>0</v>
      </c>
      <c r="B1" t="s">
        <v>1</v>
      </c>
      <c r="G1" t="s">
        <v>2</v>
      </c>
      <c r="H1" t="s">
        <v>3</v>
      </c>
      <c r="I1" t="s">
        <v>4</v>
      </c>
    </row>
    <row r="2" spans="1:9">
      <c r="A2">
        <v>3500000</v>
      </c>
      <c r="B2">
        <v>0.4</v>
      </c>
      <c r="C2">
        <v>0.66</v>
      </c>
      <c r="D2">
        <v>0.67</v>
      </c>
      <c r="E2">
        <v>0.4</v>
      </c>
      <c r="F2">
        <v>1</v>
      </c>
      <c r="G2">
        <v>1.5</v>
      </c>
      <c r="H2">
        <v>0.13</v>
      </c>
      <c r="I2">
        <v>0.06</v>
      </c>
    </row>
    <row r="6" spans="1:9">
      <c r="A6" t="s">
        <v>5</v>
      </c>
      <c r="B6" t="s">
        <v>6</v>
      </c>
      <c r="C6" t="s">
        <v>7</v>
      </c>
    </row>
    <row r="7" spans="1:9">
      <c r="A7">
        <f>B2*A2</f>
        <v>1400000</v>
      </c>
      <c r="B7">
        <v>0</v>
      </c>
      <c r="C7">
        <v>1400000</v>
      </c>
    </row>
    <row r="8" spans="1:9">
      <c r="A8">
        <f>C2*(A2-A7)</f>
        <v>1386000</v>
      </c>
      <c r="B8">
        <f>MAX(I$2*C7*(1+H$2),((D8/8)^G$2)*(C7*(1+H$2)))</f>
        <v>94919.999999999985</v>
      </c>
      <c r="C8">
        <f>(1+H$2)*C7+A8-B8</f>
        <v>2873080</v>
      </c>
      <c r="D8">
        <v>1</v>
      </c>
      <c r="E8">
        <f>I$2*C7*(1+H$2)</f>
        <v>94919.999999999985</v>
      </c>
    </row>
    <row r="9" spans="1:9">
      <c r="A9">
        <f>D2*(A2-A8-A7)</f>
        <v>478380</v>
      </c>
      <c r="B9">
        <f t="shared" ref="B9:B23" si="0">MAX(I$2*C8*(1+H$2),((D9/8)^G$2)*(C8*(1+H$2)))</f>
        <v>405822.5500000001</v>
      </c>
      <c r="C9">
        <f t="shared" ref="C9:C24" si="1">(1+H$2)*C8+A9-B9</f>
        <v>3319137.8499999996</v>
      </c>
      <c r="D9">
        <v>2</v>
      </c>
      <c r="F9">
        <f>MAX(I$2,(D9/8)^G$2)</f>
        <v>0.12500000000000003</v>
      </c>
      <c r="G9">
        <f>(C$7*(1+H$2))</f>
        <v>1581999.9999999998</v>
      </c>
      <c r="H9">
        <f>F9*G9</f>
        <v>197750.00000000003</v>
      </c>
    </row>
    <row r="10" spans="1:9">
      <c r="A10">
        <f>E2*(A2-A7-A8-A9)</f>
        <v>94248</v>
      </c>
      <c r="B10">
        <f t="shared" si="0"/>
        <v>861292.43942418776</v>
      </c>
      <c r="C10">
        <f t="shared" si="1"/>
        <v>2983581.3310758113</v>
      </c>
      <c r="D10">
        <v>3</v>
      </c>
    </row>
    <row r="11" spans="1:9">
      <c r="B11">
        <f t="shared" si="0"/>
        <v>1191986.4841552901</v>
      </c>
      <c r="C11">
        <f t="shared" si="1"/>
        <v>2179460.4199603768</v>
      </c>
      <c r="D11">
        <v>4</v>
      </c>
    </row>
    <row r="12" spans="1:9">
      <c r="B12">
        <f t="shared" si="0"/>
        <v>1216879.1667040528</v>
      </c>
      <c r="C12">
        <f t="shared" si="1"/>
        <v>1245911.1078511726</v>
      </c>
      <c r="D12">
        <v>5</v>
      </c>
    </row>
    <row r="13" spans="1:9">
      <c r="B13">
        <f t="shared" si="0"/>
        <v>914444.59304223873</v>
      </c>
      <c r="C13">
        <f t="shared" si="1"/>
        <v>493434.95882958604</v>
      </c>
      <c r="D13">
        <v>6</v>
      </c>
    </row>
    <row r="14" spans="1:9">
      <c r="B14">
        <f t="shared" si="0"/>
        <v>456373.52057824936</v>
      </c>
      <c r="C14">
        <f t="shared" si="1"/>
        <v>101207.98289918283</v>
      </c>
      <c r="D14">
        <v>7</v>
      </c>
    </row>
    <row r="15" spans="1:9">
      <c r="B15">
        <f t="shared" si="0"/>
        <v>114365.02067607659</v>
      </c>
      <c r="C15">
        <f t="shared" si="1"/>
        <v>0</v>
      </c>
      <c r="D15">
        <v>8</v>
      </c>
    </row>
    <row r="16" spans="1:9">
      <c r="B16">
        <f t="shared" si="0"/>
        <v>0</v>
      </c>
      <c r="C16">
        <f t="shared" si="1"/>
        <v>0</v>
      </c>
      <c r="D16">
        <v>9</v>
      </c>
    </row>
    <row r="17" spans="2:4">
      <c r="B17">
        <f t="shared" si="0"/>
        <v>0</v>
      </c>
      <c r="C17">
        <f t="shared" si="1"/>
        <v>0</v>
      </c>
      <c r="D17">
        <v>10</v>
      </c>
    </row>
    <row r="18" spans="2:4">
      <c r="B18">
        <f t="shared" si="0"/>
        <v>0</v>
      </c>
      <c r="C18">
        <f t="shared" si="1"/>
        <v>0</v>
      </c>
      <c r="D18">
        <v>11</v>
      </c>
    </row>
    <row r="19" spans="2:4">
      <c r="B19">
        <f t="shared" si="0"/>
        <v>0</v>
      </c>
      <c r="C19">
        <f t="shared" si="1"/>
        <v>0</v>
      </c>
      <c r="D19">
        <v>12</v>
      </c>
    </row>
    <row r="20" spans="2:4">
      <c r="B20">
        <f t="shared" si="0"/>
        <v>0</v>
      </c>
      <c r="C20">
        <f t="shared" si="1"/>
        <v>0</v>
      </c>
      <c r="D20">
        <v>13</v>
      </c>
    </row>
    <row r="21" spans="2:4">
      <c r="B21">
        <f t="shared" si="0"/>
        <v>0</v>
      </c>
      <c r="C21">
        <f t="shared" si="1"/>
        <v>0</v>
      </c>
      <c r="D21">
        <v>14</v>
      </c>
    </row>
    <row r="22" spans="2:4">
      <c r="B22">
        <f t="shared" si="0"/>
        <v>0</v>
      </c>
      <c r="C22">
        <f t="shared" si="1"/>
        <v>0</v>
      </c>
      <c r="D22">
        <v>15</v>
      </c>
    </row>
    <row r="23" spans="2:4">
      <c r="B23">
        <f t="shared" si="0"/>
        <v>0</v>
      </c>
      <c r="C23">
        <f t="shared" si="1"/>
        <v>0</v>
      </c>
      <c r="D23">
        <v>16</v>
      </c>
    </row>
    <row r="24" spans="2:4">
      <c r="B24">
        <f t="shared" ref="B9:B24" si="2">MAX(I$2,(D24/8)^G$2)*(C23*(1+H$2))</f>
        <v>0</v>
      </c>
      <c r="C24">
        <f t="shared" si="1"/>
        <v>0</v>
      </c>
      <c r="D24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clearbrookadvisors.com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Zhang</dc:creator>
  <cp:lastModifiedBy>Justin Zhang</cp:lastModifiedBy>
  <dcterms:created xsi:type="dcterms:W3CDTF">2018-08-17T13:07:58Z</dcterms:created>
  <dcterms:modified xsi:type="dcterms:W3CDTF">2018-08-17T16:57:43Z</dcterms:modified>
</cp:coreProperties>
</file>