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19410" windowHeight="7845" activeTab="4"/>
  </bookViews>
  <sheets>
    <sheet name="Table 1" sheetId="1" r:id="rId1"/>
    <sheet name="Table 2" sheetId="2" r:id="rId2"/>
    <sheet name="Table 3" sheetId="4" r:id="rId3"/>
    <sheet name="Table 4" sheetId="3" r:id="rId4"/>
    <sheet name="Table 5" sheetId="6" r:id="rId5"/>
    <sheet name="Appendix 1" sheetId="7" r:id="rId6"/>
    <sheet name="Appendix 2" sheetId="8" r:id="rId7"/>
    <sheet name="Appendix 3" sheetId="9" r:id="rId8"/>
  </sheets>
  <definedNames>
    <definedName name="mult_factor">'Table 2'!$M$3</definedName>
  </definedNames>
  <calcPr calcId="124519"/>
</workbook>
</file>

<file path=xl/calcChain.xml><?xml version="1.0" encoding="utf-8"?>
<calcChain xmlns="http://schemas.openxmlformats.org/spreadsheetml/2006/main">
  <c r="K4" i="6"/>
  <c r="K5"/>
  <c r="K6"/>
  <c r="K7"/>
  <c r="K8"/>
  <c r="K9"/>
  <c r="K10"/>
  <c r="K11"/>
  <c r="K12"/>
  <c r="G8"/>
  <c r="J8"/>
  <c r="K19"/>
  <c r="J19"/>
  <c r="G19"/>
  <c r="K18"/>
  <c r="J18"/>
  <c r="G18"/>
  <c r="K17"/>
  <c r="J17"/>
  <c r="G17"/>
  <c r="K16"/>
  <c r="J16"/>
  <c r="G16"/>
  <c r="I9" i="2" l="1"/>
  <c r="I10"/>
  <c r="I11"/>
  <c r="K3" i="6"/>
  <c r="J9"/>
  <c r="J4"/>
  <c r="J3"/>
  <c r="I3" i="2"/>
  <c r="B26" i="3"/>
  <c r="B24"/>
  <c r="B22"/>
  <c r="B14"/>
  <c r="B12"/>
  <c r="B10"/>
  <c r="I8" i="2" l="1"/>
  <c r="J8" s="1"/>
  <c r="I12"/>
  <c r="J12" s="1"/>
  <c r="G9" i="6" s="1"/>
  <c r="I7" i="2"/>
  <c r="J7" s="1"/>
  <c r="J10"/>
  <c r="I13"/>
  <c r="J13" s="1"/>
  <c r="I4"/>
  <c r="J4" s="1"/>
  <c r="I14"/>
  <c r="J14" s="1"/>
  <c r="J11"/>
  <c r="J9"/>
  <c r="I6"/>
  <c r="J6" s="1"/>
  <c r="G4" i="6" s="1"/>
  <c r="I5" i="2"/>
  <c r="J5" s="1"/>
  <c r="J3"/>
  <c r="G3" i="6" s="1"/>
</calcChain>
</file>

<file path=xl/sharedStrings.xml><?xml version="1.0" encoding="utf-8"?>
<sst xmlns="http://schemas.openxmlformats.org/spreadsheetml/2006/main" count="770" uniqueCount="191">
  <si>
    <t>Table 2: Accuracy and overfitting by model type</t>
  </si>
  <si>
    <t>Variable</t>
  </si>
  <si>
    <t>Variable Description</t>
  </si>
  <si>
    <t>Number of times significant in standard LR</t>
  </si>
  <si>
    <t>Mean of odds ratio in standard LR</t>
  </si>
  <si>
    <t>SD of odds ratio in standard LR</t>
  </si>
  <si>
    <t>Number of times retained by stepwise LR</t>
  </si>
  <si>
    <t>Number of times significant in stepwise LR</t>
  </si>
  <si>
    <t>Mean of odds ratio in stepwise LR</t>
  </si>
  <si>
    <t>SD of odds ratio in stepwise LR</t>
  </si>
  <si>
    <t>Number of times retained by lasso LR</t>
  </si>
  <si>
    <t>Number of times significant in lasso LR</t>
  </si>
  <si>
    <t>Mean of odds ratio in Lasso LR</t>
  </si>
  <si>
    <t>SD of odds ratio in Lasso LR</t>
  </si>
  <si>
    <t>Mean of odds ratio in standard LR when retained by Lasso LR</t>
  </si>
  <si>
    <t>Difference of odds ratio in columns L - N</t>
  </si>
  <si>
    <t>Mean of odds ratio in stepwise LR when retained by stepwise &amp; Lasso</t>
  </si>
  <si>
    <t>Difference of odds ratio in columns L - P</t>
  </si>
  <si>
    <t>treatment</t>
  </si>
  <si>
    <t>Gilenya/Tecfidera</t>
  </si>
  <si>
    <t>age</t>
  </si>
  <si>
    <t>Index age</t>
  </si>
  <si>
    <t>der_sex_female</t>
  </si>
  <si>
    <t>Female</t>
  </si>
  <si>
    <t>pre_rx_any</t>
  </si>
  <si>
    <t>Boolean for pre-index DMT use (max of pre_rx1-pre_rx11)</t>
  </si>
  <si>
    <t>pre_ampyra1</t>
  </si>
  <si>
    <t>Boolean for pre-index ampyra use</t>
  </si>
  <si>
    <t>pre_mri_any</t>
  </si>
  <si>
    <t>Boolean for pre-index MRI use</t>
  </si>
  <si>
    <t>pre_90_cort_any</t>
  </si>
  <si>
    <t>Boolean for corticosteroid use within 90 days pre-index</t>
  </si>
  <si>
    <t>pre_cort_oral</t>
  </si>
  <si>
    <t>Boolean for pre-index oral corticosteroid use</t>
  </si>
  <si>
    <t>pre_cort_iv</t>
  </si>
  <si>
    <t>Boolean for pre-index iv corticosteroid use</t>
  </si>
  <si>
    <t>pre_relapse</t>
  </si>
  <si>
    <t>Boolean for presence of pre-index relapse</t>
  </si>
  <si>
    <t>pat_region_E</t>
  </si>
  <si>
    <t>Region: Northeast</t>
  </si>
  <si>
    <t>pat_region_MW</t>
  </si>
  <si>
    <t>Region: Midwest</t>
  </si>
  <si>
    <t>pat_region_S</t>
  </si>
  <si>
    <t>Region: South</t>
  </si>
  <si>
    <t>idx_paytype_C</t>
  </si>
  <si>
    <t>Index Payer type: Commercial</t>
  </si>
  <si>
    <t>idx_paytype_S</t>
  </si>
  <si>
    <t>Index Payer type: Self-insured</t>
  </si>
  <si>
    <t>idx_prodtype_H</t>
  </si>
  <si>
    <t>Index Provider type: Health Maintenance Organization</t>
  </si>
  <si>
    <t>idx_prodtype_P</t>
  </si>
  <si>
    <t>Index Provider type: Preferred Provided Organization</t>
  </si>
  <si>
    <t>idx_prodtype_S</t>
  </si>
  <si>
    <t>Index Provider type: Point of Service</t>
  </si>
  <si>
    <t>NA</t>
  </si>
  <si>
    <t>idx_spec_01</t>
  </si>
  <si>
    <t xml:space="preserve">Index Prescribing physician specialty: General practice/Family practice </t>
  </si>
  <si>
    <t>idx_spec_02</t>
  </si>
  <si>
    <t>Index Prescribing physician specialty: Internal medicine</t>
  </si>
  <si>
    <t>idx_spec_03</t>
  </si>
  <si>
    <t>Index Prescribing physician specialty: Neurology</t>
  </si>
  <si>
    <t>idx_spec_04</t>
  </si>
  <si>
    <t>Index Prescribing physician specialty: Other</t>
  </si>
  <si>
    <t>pre_comor1</t>
  </si>
  <si>
    <t>Boolean for pre-index symptoms and comorbidities: Numbness</t>
  </si>
  <si>
    <t>pre_comor2</t>
  </si>
  <si>
    <t>Boolean for pre-index symptoms and comorbidities: Walking (Gait)</t>
  </si>
  <si>
    <t>pre_comor3</t>
  </si>
  <si>
    <t>Boolean for pre-index symptoms and comorbidities: Dizziness and Vertigo</t>
  </si>
  <si>
    <t>pre_comor4</t>
  </si>
  <si>
    <t>Boolean for pre-index symptoms and comorbidities: Muscle weakness/spasm/spasticity</t>
  </si>
  <si>
    <t>pre_comor5</t>
  </si>
  <si>
    <t>Boolean for pre-index symptoms and comorbidities: Fatigue</t>
  </si>
  <si>
    <t>pre_comor6</t>
  </si>
  <si>
    <t>Boolean for pre-index symptoms and comorbidities: Bladder Dysfunction</t>
  </si>
  <si>
    <t>pre_comor7</t>
  </si>
  <si>
    <t>Boolean for pre-index symptoms and comorbidities: Bowel Dysfunction</t>
  </si>
  <si>
    <t>pre_comor11</t>
  </si>
  <si>
    <t>Boolean for pre-index symptoms and comorbidities: Visual Symptoms</t>
  </si>
  <si>
    <t>pre_comor12</t>
  </si>
  <si>
    <t>Boolean for pre-index symptoms and comorbidities: Pain</t>
  </si>
  <si>
    <t>pre_comor13</t>
  </si>
  <si>
    <t>Boolean for pre-index symptoms and comorbidities: Headache</t>
  </si>
  <si>
    <t>pre_comor14</t>
  </si>
  <si>
    <t>Boolean for pre-index symptoms and comorbidities: Seizures</t>
  </si>
  <si>
    <t>pre_comor15</t>
  </si>
  <si>
    <t>Boolean for pre-index symptoms and comorbidities: Tremor</t>
  </si>
  <si>
    <t>pre_comor16</t>
  </si>
  <si>
    <t>Boolean for pre-index symptoms and comorbidities: Respiration/breathing problems</t>
  </si>
  <si>
    <t>pre_comor23</t>
  </si>
  <si>
    <t>Boolean for pre-index symptoms and comorbidities: Depression Comorbidity</t>
  </si>
  <si>
    <t>pre_comor24</t>
  </si>
  <si>
    <t>Boolean for pre-index symptoms and comorbidities: Diabetes mellitus</t>
  </si>
  <si>
    <t>pre_comor25</t>
  </si>
  <si>
    <t>Boolean for pre-index symptoms and comorbidities: Dyslipidemia</t>
  </si>
  <si>
    <t>pre_comor27</t>
  </si>
  <si>
    <t>Boolean for pre-index symptoms and comorbidities: History of CVD</t>
  </si>
  <si>
    <t>pre_comor30</t>
  </si>
  <si>
    <t>Boolean for pre-index symptoms and comorbidities: Obesity</t>
  </si>
  <si>
    <t>pre_comor31</t>
  </si>
  <si>
    <t>Boolean for pre-index symptoms and comorbidities: Tobacco use (including disorder)</t>
  </si>
  <si>
    <t>pchrlson_2</t>
  </si>
  <si>
    <t>CCI score = 1</t>
  </si>
  <si>
    <t>pchrlson_3</t>
  </si>
  <si>
    <t>CCI score = 2+</t>
  </si>
  <si>
    <t>num_pre_meds_upmedian</t>
  </si>
  <si>
    <t>num_pre_op_dx_upmedian</t>
  </si>
  <si>
    <t>pre_non_ms_total_allowed_upmedian</t>
  </si>
  <si>
    <t>pre_ms_total_allowed_upmedian</t>
  </si>
  <si>
    <t>Relapse</t>
  </si>
  <si>
    <t>Persistence</t>
  </si>
  <si>
    <t xml:space="preserve"> Standard Logistic Regression</t>
  </si>
  <si>
    <t xml:space="preserve"> Stepwise Logistic Regression</t>
  </si>
  <si>
    <t xml:space="preserve"> Logistic Regression with Lasso</t>
  </si>
  <si>
    <t>Outcome</t>
  </si>
  <si>
    <t>Model Type</t>
  </si>
  <si>
    <t>N for training sample</t>
  </si>
  <si>
    <t>N for test sample</t>
  </si>
  <si>
    <t>AUC for training sample</t>
  </si>
  <si>
    <t xml:space="preserve">SD for AUC on training sample </t>
  </si>
  <si>
    <t xml:space="preserve">AUC for test sample </t>
  </si>
  <si>
    <t xml:space="preserve">SD for AUC on test sample </t>
  </si>
  <si>
    <t>Overfitting (absolute difference): AUC on training -AUC on test</t>
  </si>
  <si>
    <t>Overfitting (% difference): AUC on training -AUC on test as % of test AUC</t>
  </si>
  <si>
    <t xml:space="preserve">AUC for training sample </t>
  </si>
  <si>
    <t>Estimate of AUC for test sample</t>
  </si>
  <si>
    <t>Accuracy of estimate: AUC for test -estimate of AUC for test sample</t>
  </si>
  <si>
    <t>Estimated overfitting (% difference): AUC for training -estimate of AUC for test as % of estimate of AUC for test</t>
  </si>
  <si>
    <t>SD of estimate of AUC for test sample</t>
  </si>
  <si>
    <t>Appendix 1: Odds ratios, outcome equals replapes, 400 observations used for training</t>
  </si>
  <si>
    <t>Appendix 2: Odds ratio, outcomes equals persistence, 50/50 used for training/ test</t>
  </si>
  <si>
    <t>Appendix 3: Odds ration, outcome equals persistence, 400 observations used for training</t>
  </si>
  <si>
    <t>Variable Name</t>
  </si>
  <si>
    <t>Number of non-positive cases</t>
  </si>
  <si>
    <t xml:space="preserve">Mean </t>
  </si>
  <si>
    <t>Standard Deviation</t>
  </si>
  <si>
    <t>Table 1: Descriptive Statistics based on all data</t>
  </si>
  <si>
    <t>Continuous Covariates</t>
  </si>
  <si>
    <t>Binary Covariates</t>
  </si>
  <si>
    <t>Number of positive cases</t>
  </si>
  <si>
    <t>Response Variables</t>
  </si>
  <si>
    <t>Description</t>
  </si>
  <si>
    <t xml:space="preserve"> Description</t>
  </si>
  <si>
    <t>Model</t>
  </si>
  <si>
    <t>training/test</t>
  </si>
  <si>
    <t>num_actual_positive</t>
  </si>
  <si>
    <t>num_actual_negative</t>
  </si>
  <si>
    <t>num_crt_pred_positive</t>
  </si>
  <si>
    <t>num_crt_pred_negative</t>
  </si>
  <si>
    <t>true_post_rate</t>
  </si>
  <si>
    <t>true_neg_rate</t>
  </si>
  <si>
    <t>PPV</t>
  </si>
  <si>
    <t>NPV</t>
  </si>
  <si>
    <t>rate_accuracy</t>
  </si>
  <si>
    <t>standard logistic regression</t>
  </si>
  <si>
    <t>training</t>
  </si>
  <si>
    <t>test</t>
  </si>
  <si>
    <t>stepwise</t>
  </si>
  <si>
    <t>lasso</t>
  </si>
  <si>
    <t>N</t>
  </si>
  <si>
    <t xml:space="preserve">Outcome </t>
  </si>
  <si>
    <t>relaps</t>
  </si>
  <si>
    <t>persistence</t>
  </si>
  <si>
    <t>pre_comor_14_30</t>
  </si>
  <si>
    <t>idx_spec_01_02</t>
  </si>
  <si>
    <t>idx_spec_04_05</t>
  </si>
  <si>
    <t>persistent</t>
  </si>
  <si>
    <t>Boolean for persistent during the post-index</t>
  </si>
  <si>
    <t>Boolean for pre-index symptoms and comorbidities: Walking (Gait), Balance, and Coordination Problems</t>
  </si>
  <si>
    <t>post_relapse_persist</t>
  </si>
  <si>
    <t>Upmedian of number of unique medications received pre-index</t>
  </si>
  <si>
    <t>Upmedian of number of pre-index OP visits with an MS diagnosis</t>
  </si>
  <si>
    <t>Upmedian of total non-ms pre-index costs</t>
  </si>
  <si>
    <t>Upmedian of MS-related total pre-index costs</t>
  </si>
  <si>
    <t>Boolean for relapse during the post-index</t>
  </si>
  <si>
    <t>pat_region_W</t>
  </si>
  <si>
    <t>Region: West</t>
  </si>
  <si>
    <t>Combined Comor 14 and 30</t>
  </si>
  <si>
    <t>Combined Spec 01 and 02</t>
  </si>
  <si>
    <t>Combined spec 04 and 05</t>
  </si>
  <si>
    <t>Table 3: Odds ratios, outcome equals replapes, 50/50 used for training /test</t>
  </si>
  <si>
    <t>Table 4: Sensitivity, specificity and classification accuracy by model type</t>
  </si>
  <si>
    <t>same variable list</t>
  </si>
  <si>
    <t>different variable lists</t>
  </si>
  <si>
    <t>Table 5: Using cross-validation to estimate out-of-sample accuracy and overfitting (lasso regression)</t>
  </si>
  <si>
    <t>Please complete highlighted cells with estimate from 10-fold CV exceuted on full sample (N=3348)</t>
  </si>
  <si>
    <t>Model type</t>
  </si>
  <si>
    <t xml:space="preserve">Standard logistic </t>
  </si>
  <si>
    <t>Lasso</t>
  </si>
  <si>
    <t>lasso</t>
    <phoneticPr fontId="5" type="noConversion"/>
  </si>
  <si>
    <t>NA</t>
    <phoneticPr fontId="5" type="noConversion"/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</si>
</sst>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0.0000"/>
    <numFmt numFmtId="177" formatCode="0.000"/>
    <numFmt numFmtId="178" formatCode="0.0"/>
    <numFmt numFmtId="179" formatCode="0.0%"/>
    <numFmt numFmtId="180" formatCode="_(* #,##0_);_(* \(#,##0\);_(* &quot;-&quot;??_);_(@_)"/>
  </numFmts>
  <fonts count="7">
    <font>
      <sz val="11"/>
      <name val="Verdan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Verdana"/>
      <family val="2"/>
      <scheme val="minor"/>
    </font>
    <font>
      <b/>
      <i/>
      <sz val="11"/>
      <name val="Calibri"/>
      <family val="2"/>
    </font>
    <font>
      <sz val="9"/>
      <name val="Verdana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6" fontId="1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1" fillId="0" borderId="1" xfId="0" applyNumberFormat="1" applyFont="1" applyBorder="1"/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/>
    <xf numFmtId="179" fontId="1" fillId="0" borderId="1" xfId="0" applyNumberFormat="1" applyFont="1" applyBorder="1" applyAlignment="1">
      <alignment horizontal="right"/>
    </xf>
    <xf numFmtId="179" fontId="1" fillId="0" borderId="1" xfId="1" applyNumberFormat="1" applyFont="1" applyFill="1" applyBorder="1" applyAlignment="1" applyProtection="1">
      <protection locked="0"/>
    </xf>
    <xf numFmtId="179" fontId="1" fillId="0" borderId="1" xfId="0" applyNumberFormat="1" applyFont="1" applyBorder="1"/>
    <xf numFmtId="0" fontId="0" fillId="0" borderId="1" xfId="0" applyBorder="1"/>
    <xf numFmtId="180" fontId="0" fillId="0" borderId="1" xfId="2" applyNumberFormat="1" applyFont="1" applyBorder="1"/>
    <xf numFmtId="0" fontId="1" fillId="0" borderId="0" xfId="0" applyFont="1" applyBorder="1"/>
    <xf numFmtId="0" fontId="2" fillId="0" borderId="0" xfId="0" applyFont="1" applyAlignment="1">
      <alignment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9" fontId="1" fillId="3" borderId="3" xfId="0" applyNumberFormat="1" applyFont="1" applyFill="1" applyBorder="1"/>
    <xf numFmtId="179" fontId="1" fillId="0" borderId="3" xfId="0" applyNumberFormat="1" applyFont="1" applyFill="1" applyBorder="1" applyAlignment="1">
      <alignment horizontal="right"/>
    </xf>
    <xf numFmtId="178" fontId="1" fillId="0" borderId="3" xfId="0" applyNumberFormat="1" applyFont="1" applyBorder="1" applyAlignment="1">
      <alignment horizontal="right"/>
    </xf>
    <xf numFmtId="179" fontId="1" fillId="0" borderId="3" xfId="0" applyNumberFormat="1" applyFont="1" applyBorder="1"/>
    <xf numFmtId="179" fontId="1" fillId="0" borderId="3" xfId="0" applyNumberFormat="1" applyFont="1" applyBorder="1" applyAlignment="1">
      <alignment horizontal="right"/>
    </xf>
    <xf numFmtId="0" fontId="1" fillId="0" borderId="4" xfId="0" applyFont="1" applyBorder="1"/>
    <xf numFmtId="3" fontId="1" fillId="0" borderId="4" xfId="0" applyNumberFormat="1" applyFont="1" applyBorder="1" applyAlignment="1">
      <alignment horizontal="right"/>
    </xf>
    <xf numFmtId="179" fontId="1" fillId="0" borderId="4" xfId="0" applyNumberFormat="1" applyFont="1" applyFill="1" applyBorder="1"/>
    <xf numFmtId="178" fontId="1" fillId="0" borderId="4" xfId="0" applyNumberFormat="1" applyFont="1" applyBorder="1" applyAlignment="1">
      <alignment horizontal="right"/>
    </xf>
    <xf numFmtId="179" fontId="1" fillId="0" borderId="4" xfId="0" applyNumberFormat="1" applyFont="1" applyBorder="1"/>
    <xf numFmtId="179" fontId="1" fillId="0" borderId="4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179" fontId="1" fillId="3" borderId="6" xfId="0" applyNumberFormat="1" applyFont="1" applyFill="1" applyBorder="1"/>
    <xf numFmtId="179" fontId="1" fillId="0" borderId="6" xfId="0" applyNumberFormat="1" applyFont="1" applyFill="1" applyBorder="1" applyAlignment="1">
      <alignment horizontal="right"/>
    </xf>
    <xf numFmtId="178" fontId="1" fillId="0" borderId="6" xfId="0" applyNumberFormat="1" applyFont="1" applyBorder="1" applyAlignment="1">
      <alignment horizontal="right"/>
    </xf>
    <xf numFmtId="179" fontId="1" fillId="0" borderId="6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179" fontId="6" fillId="0" borderId="9" xfId="0" applyNumberFormat="1" applyFont="1" applyFill="1" applyBorder="1" applyAlignment="1">
      <alignment horizontal="right"/>
    </xf>
    <xf numFmtId="179" fontId="1" fillId="0" borderId="9" xfId="0" applyNumberFormat="1" applyFont="1" applyFill="1" applyBorder="1" applyAlignment="1">
      <alignment horizontal="right"/>
    </xf>
    <xf numFmtId="178" fontId="1" fillId="0" borderId="9" xfId="0" applyNumberFormat="1" applyFont="1" applyFill="1" applyBorder="1" applyAlignment="1">
      <alignment horizontal="right"/>
    </xf>
    <xf numFmtId="179" fontId="1" fillId="0" borderId="9" xfId="0" applyNumberFormat="1" applyFont="1" applyBorder="1"/>
    <xf numFmtId="179" fontId="1" fillId="0" borderId="9" xfId="0" applyNumberFormat="1" applyFont="1" applyBorder="1" applyAlignment="1">
      <alignment horizontal="right"/>
    </xf>
    <xf numFmtId="178" fontId="1" fillId="0" borderId="9" xfId="0" applyNumberFormat="1" applyFont="1" applyBorder="1" applyAlignment="1">
      <alignment horizontal="right"/>
    </xf>
    <xf numFmtId="0" fontId="1" fillId="0" borderId="10" xfId="0" applyFont="1" applyBorder="1"/>
    <xf numFmtId="179" fontId="6" fillId="0" borderId="6" xfId="0" applyNumberFormat="1" applyFont="1" applyFill="1" applyBorder="1" applyAlignment="1">
      <alignment horizontal="right"/>
    </xf>
    <xf numFmtId="178" fontId="1" fillId="0" borderId="6" xfId="0" applyNumberFormat="1" applyFont="1" applyFill="1" applyBorder="1" applyAlignment="1">
      <alignment horizontal="right"/>
    </xf>
    <xf numFmtId="179" fontId="6" fillId="0" borderId="10" xfId="0" applyNumberFormat="1" applyFont="1" applyFill="1" applyBorder="1" applyAlignment="1">
      <alignment horizontal="right"/>
    </xf>
  </cellXfs>
  <cellStyles count="3">
    <cellStyle name="Comma" xfId="2" builtinId="3"/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MS_Template_All Users">
  <a:themeElements>
    <a:clrScheme name="Custom 1">
      <a:dk1>
        <a:srgbClr val="00AEEF"/>
      </a:dk1>
      <a:lt1>
        <a:srgbClr val="002868"/>
      </a:lt1>
      <a:dk2>
        <a:srgbClr val="1B8F9E"/>
      </a:dk2>
      <a:lt2>
        <a:srgbClr val="A6A8AC"/>
      </a:lt2>
      <a:accent1>
        <a:srgbClr val="F8C242"/>
      </a:accent1>
      <a:accent2>
        <a:srgbClr val="FAA53A"/>
      </a:accent2>
      <a:accent3>
        <a:srgbClr val="B7CC37"/>
      </a:accent3>
      <a:accent4>
        <a:srgbClr val="A2255F"/>
      </a:accent4>
      <a:accent5>
        <a:srgbClr val="C5C19D"/>
      </a:accent5>
      <a:accent6>
        <a:srgbClr val="D5E4F3"/>
      </a:accent6>
      <a:hlink>
        <a:srgbClr val="F7F2DB"/>
      </a:hlink>
      <a:folHlink>
        <a:srgbClr val="992135"/>
      </a:folHlink>
    </a:clrScheme>
    <a:fontScheme name="IMS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IMS Orange">
      <a:srgbClr val="F98F1E"/>
    </a:custClr>
    <a:custClr name="IMS Blue">
      <a:srgbClr val="4F8ABE"/>
    </a:custClr>
    <a:custClr name="IMS New Green">
      <a:srgbClr val="9BB819"/>
    </a:custClr>
    <a:custClr name="IMS Dark Blue">
      <a:srgbClr val="002868"/>
    </a:custClr>
    <a:custClr name="IMS Cyan">
      <a:srgbClr val="69C0C9"/>
    </a:custClr>
    <a:custClr name="IMS Gray">
      <a:srgbClr val="848484"/>
    </a:custClr>
    <a:custClr name="IMS Light Blue">
      <a:srgbClr val="D5E4F3"/>
    </a:custClr>
    <a:custClr name="IMS Stone">
      <a:srgbClr val="C5C19D"/>
    </a:custClr>
    <a:custClr name="IMS Red">
      <a:srgbClr val="992135"/>
    </a:custClr>
    <a:custClr name="IMS Clay">
      <a:srgbClr val="B7A08B"/>
    </a:custClr>
    <a:custClr name="IMS New Seafoam">
      <a:srgbClr val="73AFB6"/>
    </a:custClr>
    <a:custClr name="IMS Yellow">
      <a:srgbClr val="FDC630"/>
    </a:custClr>
    <a:custClr name="IMS Brown">
      <a:srgbClr val="80561B"/>
    </a:custClr>
    <a:custClr name="IMS Light Warm Gray">
      <a:srgbClr val="E9E3D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showGridLines="0" workbookViewId="0"/>
  </sheetViews>
  <sheetFormatPr defaultRowHeight="14.25"/>
  <cols>
    <col min="1" max="1" width="20.59765625" customWidth="1"/>
    <col min="2" max="2" width="53.5" customWidth="1"/>
    <col min="3" max="3" width="17.69921875" bestFit="1" customWidth="1"/>
    <col min="4" max="4" width="20.5" customWidth="1"/>
  </cols>
  <sheetData>
    <row r="1" spans="1:4" s="1" customFormat="1" ht="15">
      <c r="A1" s="2" t="s">
        <v>136</v>
      </c>
    </row>
    <row r="2" spans="1:4" s="1" customFormat="1" ht="15"/>
    <row r="3" spans="1:4" s="1" customFormat="1" ht="15">
      <c r="A3" s="15" t="s">
        <v>140</v>
      </c>
    </row>
    <row r="4" spans="1:4" s="1" customFormat="1" ht="15">
      <c r="A4" s="18" t="s">
        <v>132</v>
      </c>
      <c r="B4" s="18" t="s">
        <v>141</v>
      </c>
      <c r="C4" s="18" t="s">
        <v>139</v>
      </c>
      <c r="D4" s="18" t="s">
        <v>133</v>
      </c>
    </row>
    <row r="5" spans="1:4">
      <c r="A5" s="31" t="s">
        <v>166</v>
      </c>
      <c r="B5" s="31" t="s">
        <v>167</v>
      </c>
      <c r="C5" s="32">
        <v>2669</v>
      </c>
      <c r="D5" s="32">
        <v>679</v>
      </c>
    </row>
    <row r="6" spans="1:4">
      <c r="A6" s="31" t="s">
        <v>169</v>
      </c>
      <c r="B6" s="31" t="s">
        <v>174</v>
      </c>
      <c r="C6" s="32">
        <v>428</v>
      </c>
      <c r="D6" s="32">
        <v>2920</v>
      </c>
    </row>
    <row r="8" spans="1:4" s="1" customFormat="1" ht="15">
      <c r="A8" s="15" t="s">
        <v>138</v>
      </c>
    </row>
    <row r="9" spans="1:4" s="7" customFormat="1" ht="15">
      <c r="A9" s="18" t="s">
        <v>132</v>
      </c>
      <c r="B9" s="18" t="s">
        <v>141</v>
      </c>
      <c r="C9" s="18" t="s">
        <v>139</v>
      </c>
      <c r="D9" s="18" t="s">
        <v>133</v>
      </c>
    </row>
    <row r="10" spans="1:4">
      <c r="A10" s="31" t="s">
        <v>18</v>
      </c>
      <c r="B10" s="31" t="s">
        <v>19</v>
      </c>
      <c r="C10" s="32">
        <v>1674</v>
      </c>
      <c r="D10" s="32">
        <v>1674</v>
      </c>
    </row>
    <row r="11" spans="1:4">
      <c r="A11" s="31" t="s">
        <v>22</v>
      </c>
      <c r="B11" s="31" t="s">
        <v>23</v>
      </c>
      <c r="C11" s="32">
        <v>2585</v>
      </c>
      <c r="D11" s="32">
        <v>763</v>
      </c>
    </row>
    <row r="12" spans="1:4">
      <c r="A12" s="31" t="s">
        <v>24</v>
      </c>
      <c r="B12" s="31" t="s">
        <v>25</v>
      </c>
      <c r="C12" s="32">
        <v>2367</v>
      </c>
      <c r="D12" s="32">
        <v>981</v>
      </c>
    </row>
    <row r="13" spans="1:4">
      <c r="A13" s="31" t="s">
        <v>38</v>
      </c>
      <c r="B13" s="31" t="s">
        <v>39</v>
      </c>
      <c r="C13" s="32">
        <v>962</v>
      </c>
      <c r="D13" s="32">
        <v>2386</v>
      </c>
    </row>
    <row r="14" spans="1:4">
      <c r="A14" s="31" t="s">
        <v>40</v>
      </c>
      <c r="B14" s="31" t="s">
        <v>41</v>
      </c>
      <c r="C14" s="32">
        <v>1140</v>
      </c>
      <c r="D14" s="32">
        <v>2208</v>
      </c>
    </row>
    <row r="15" spans="1:4">
      <c r="A15" s="31" t="s">
        <v>42</v>
      </c>
      <c r="B15" s="31" t="s">
        <v>43</v>
      </c>
      <c r="C15" s="32">
        <v>991</v>
      </c>
      <c r="D15" s="32">
        <v>2357</v>
      </c>
    </row>
    <row r="16" spans="1:4">
      <c r="A16" s="31" t="s">
        <v>44</v>
      </c>
      <c r="B16" s="31" t="s">
        <v>45</v>
      </c>
      <c r="C16" s="32">
        <v>2235</v>
      </c>
      <c r="D16" s="32">
        <v>1113</v>
      </c>
    </row>
    <row r="17" spans="1:4">
      <c r="A17" s="31" t="s">
        <v>46</v>
      </c>
      <c r="B17" s="31" t="s">
        <v>47</v>
      </c>
      <c r="C17" s="32">
        <v>1065</v>
      </c>
      <c r="D17" s="32">
        <v>2283</v>
      </c>
    </row>
    <row r="18" spans="1:4">
      <c r="A18" s="31" t="s">
        <v>48</v>
      </c>
      <c r="B18" s="31" t="s">
        <v>49</v>
      </c>
      <c r="C18" s="32">
        <v>378</v>
      </c>
      <c r="D18" s="32">
        <v>2970</v>
      </c>
    </row>
    <row r="19" spans="1:4">
      <c r="A19" s="31" t="s">
        <v>50</v>
      </c>
      <c r="B19" s="31" t="s">
        <v>51</v>
      </c>
      <c r="C19" s="32">
        <v>2687</v>
      </c>
      <c r="D19" s="32">
        <v>661</v>
      </c>
    </row>
    <row r="20" spans="1:4">
      <c r="A20" s="31" t="s">
        <v>52</v>
      </c>
      <c r="B20" s="31" t="s">
        <v>53</v>
      </c>
      <c r="C20" s="32">
        <v>162</v>
      </c>
      <c r="D20" s="32">
        <v>3186</v>
      </c>
    </row>
    <row r="21" spans="1:4">
      <c r="A21" s="31" t="s">
        <v>55</v>
      </c>
      <c r="B21" s="31" t="s">
        <v>56</v>
      </c>
      <c r="C21" s="32">
        <v>188</v>
      </c>
      <c r="D21" s="32">
        <v>3160</v>
      </c>
    </row>
    <row r="22" spans="1:4">
      <c r="A22" s="31" t="s">
        <v>57</v>
      </c>
      <c r="B22" s="31" t="s">
        <v>58</v>
      </c>
      <c r="C22" s="32">
        <v>138</v>
      </c>
      <c r="D22" s="32">
        <v>3210</v>
      </c>
    </row>
    <row r="23" spans="1:4">
      <c r="A23" s="31" t="s">
        <v>59</v>
      </c>
      <c r="B23" s="31" t="s">
        <v>60</v>
      </c>
      <c r="C23" s="32">
        <v>1669</v>
      </c>
      <c r="D23" s="32">
        <v>1679</v>
      </c>
    </row>
    <row r="24" spans="1:4">
      <c r="A24" s="31" t="s">
        <v>61</v>
      </c>
      <c r="B24" s="31" t="s">
        <v>62</v>
      </c>
      <c r="C24" s="32">
        <v>1265</v>
      </c>
      <c r="D24" s="32">
        <v>2083</v>
      </c>
    </row>
    <row r="25" spans="1:4">
      <c r="A25" s="31" t="s">
        <v>63</v>
      </c>
      <c r="B25" s="31" t="s">
        <v>64</v>
      </c>
      <c r="C25" s="32">
        <v>741</v>
      </c>
      <c r="D25" s="32">
        <v>2607</v>
      </c>
    </row>
    <row r="26" spans="1:4">
      <c r="A26" s="31" t="s">
        <v>65</v>
      </c>
      <c r="B26" s="31" t="s">
        <v>168</v>
      </c>
      <c r="C26" s="32">
        <v>720</v>
      </c>
      <c r="D26" s="32">
        <v>2628</v>
      </c>
    </row>
    <row r="27" spans="1:4">
      <c r="A27" s="31" t="s">
        <v>67</v>
      </c>
      <c r="B27" s="31" t="s">
        <v>68</v>
      </c>
      <c r="C27" s="32">
        <v>356</v>
      </c>
      <c r="D27" s="32">
        <v>2992</v>
      </c>
    </row>
    <row r="28" spans="1:4">
      <c r="A28" s="31" t="s">
        <v>69</v>
      </c>
      <c r="B28" s="31" t="s">
        <v>70</v>
      </c>
      <c r="C28" s="32">
        <v>546</v>
      </c>
      <c r="D28" s="32">
        <v>2802</v>
      </c>
    </row>
    <row r="29" spans="1:4">
      <c r="A29" s="31" t="s">
        <v>71</v>
      </c>
      <c r="B29" s="31" t="s">
        <v>72</v>
      </c>
      <c r="C29" s="32">
        <v>1051</v>
      </c>
      <c r="D29" s="32">
        <v>2297</v>
      </c>
    </row>
    <row r="30" spans="1:4">
      <c r="A30" s="31" t="s">
        <v>73</v>
      </c>
      <c r="B30" s="31" t="s">
        <v>74</v>
      </c>
      <c r="C30" s="32">
        <v>437</v>
      </c>
      <c r="D30" s="32">
        <v>2911</v>
      </c>
    </row>
    <row r="31" spans="1:4">
      <c r="A31" s="31" t="s">
        <v>75</v>
      </c>
      <c r="B31" s="31" t="s">
        <v>76</v>
      </c>
      <c r="C31" s="32">
        <v>348</v>
      </c>
      <c r="D31" s="32">
        <v>3000</v>
      </c>
    </row>
    <row r="32" spans="1:4">
      <c r="A32" s="31" t="s">
        <v>77</v>
      </c>
      <c r="B32" s="31" t="s">
        <v>78</v>
      </c>
      <c r="C32" s="32">
        <v>480</v>
      </c>
      <c r="D32" s="32">
        <v>2868</v>
      </c>
    </row>
    <row r="33" spans="1:4">
      <c r="A33" s="31" t="s">
        <v>79</v>
      </c>
      <c r="B33" s="31" t="s">
        <v>80</v>
      </c>
      <c r="C33" s="32">
        <v>212</v>
      </c>
      <c r="D33" s="32">
        <v>3136</v>
      </c>
    </row>
    <row r="34" spans="1:4">
      <c r="A34" s="31" t="s">
        <v>81</v>
      </c>
      <c r="B34" s="31" t="s">
        <v>82</v>
      </c>
      <c r="C34" s="32">
        <v>739</v>
      </c>
      <c r="D34" s="32">
        <v>2609</v>
      </c>
    </row>
    <row r="35" spans="1:4">
      <c r="A35" s="31" t="s">
        <v>83</v>
      </c>
      <c r="B35" s="31" t="s">
        <v>84</v>
      </c>
      <c r="C35" s="32">
        <v>114</v>
      </c>
      <c r="D35" s="32">
        <v>3234</v>
      </c>
    </row>
    <row r="36" spans="1:4">
      <c r="A36" s="31" t="s">
        <v>85</v>
      </c>
      <c r="B36" s="31" t="s">
        <v>86</v>
      </c>
      <c r="C36" s="32">
        <v>183</v>
      </c>
      <c r="D36" s="32">
        <v>3165</v>
      </c>
    </row>
    <row r="37" spans="1:4">
      <c r="A37" s="31" t="s">
        <v>87</v>
      </c>
      <c r="B37" s="31" t="s">
        <v>88</v>
      </c>
      <c r="C37" s="32">
        <v>320</v>
      </c>
      <c r="D37" s="32">
        <v>3028</v>
      </c>
    </row>
    <row r="38" spans="1:4">
      <c r="A38" s="31" t="s">
        <v>89</v>
      </c>
      <c r="B38" s="31" t="s">
        <v>90</v>
      </c>
      <c r="C38" s="32">
        <v>722</v>
      </c>
      <c r="D38" s="32">
        <v>2626</v>
      </c>
    </row>
    <row r="39" spans="1:4">
      <c r="A39" s="31" t="s">
        <v>91</v>
      </c>
      <c r="B39" s="31" t="s">
        <v>92</v>
      </c>
      <c r="C39" s="32">
        <v>228</v>
      </c>
      <c r="D39" s="32">
        <v>3120</v>
      </c>
    </row>
    <row r="40" spans="1:4">
      <c r="A40" s="31" t="s">
        <v>93</v>
      </c>
      <c r="B40" s="31" t="s">
        <v>94</v>
      </c>
      <c r="C40" s="32">
        <v>820</v>
      </c>
      <c r="D40" s="32">
        <v>2528</v>
      </c>
    </row>
    <row r="41" spans="1:4">
      <c r="A41" s="31" t="s">
        <v>95</v>
      </c>
      <c r="B41" s="31" t="s">
        <v>96</v>
      </c>
      <c r="C41" s="32">
        <v>194</v>
      </c>
      <c r="D41" s="32">
        <v>3154</v>
      </c>
    </row>
    <row r="42" spans="1:4">
      <c r="A42" s="31" t="s">
        <v>97</v>
      </c>
      <c r="B42" s="31" t="s">
        <v>98</v>
      </c>
      <c r="C42" s="32">
        <v>183</v>
      </c>
      <c r="D42" s="32">
        <v>3165</v>
      </c>
    </row>
    <row r="43" spans="1:4">
      <c r="A43" s="31" t="s">
        <v>99</v>
      </c>
      <c r="B43" s="31" t="s">
        <v>100</v>
      </c>
      <c r="C43" s="32">
        <v>290</v>
      </c>
      <c r="D43" s="32">
        <v>3058</v>
      </c>
    </row>
    <row r="44" spans="1:4">
      <c r="A44" s="31" t="s">
        <v>26</v>
      </c>
      <c r="B44" s="31" t="s">
        <v>27</v>
      </c>
      <c r="C44" s="32">
        <v>315</v>
      </c>
      <c r="D44" s="32">
        <v>3033</v>
      </c>
    </row>
    <row r="45" spans="1:4">
      <c r="A45" s="31" t="s">
        <v>28</v>
      </c>
      <c r="B45" s="31" t="s">
        <v>29</v>
      </c>
      <c r="C45" s="32">
        <v>2533</v>
      </c>
      <c r="D45" s="32">
        <v>815</v>
      </c>
    </row>
    <row r="46" spans="1:4">
      <c r="A46" s="31" t="s">
        <v>30</v>
      </c>
      <c r="B46" s="31" t="s">
        <v>31</v>
      </c>
      <c r="C46" s="32">
        <v>865</v>
      </c>
      <c r="D46" s="32">
        <v>2483</v>
      </c>
    </row>
    <row r="47" spans="1:4">
      <c r="A47" s="31" t="s">
        <v>32</v>
      </c>
      <c r="B47" s="31" t="s">
        <v>33</v>
      </c>
      <c r="C47" s="32">
        <v>1121</v>
      </c>
      <c r="D47" s="32">
        <v>2227</v>
      </c>
    </row>
    <row r="48" spans="1:4">
      <c r="A48" s="31" t="s">
        <v>34</v>
      </c>
      <c r="B48" s="31" t="s">
        <v>35</v>
      </c>
      <c r="C48" s="32">
        <v>1142</v>
      </c>
      <c r="D48" s="32">
        <v>2206</v>
      </c>
    </row>
    <row r="49" spans="1:4">
      <c r="A49" s="31" t="s">
        <v>36</v>
      </c>
      <c r="B49" s="31" t="s">
        <v>37</v>
      </c>
      <c r="C49" s="32">
        <v>1254</v>
      </c>
      <c r="D49" s="32">
        <v>2094</v>
      </c>
    </row>
    <row r="50" spans="1:4">
      <c r="A50" s="31" t="s">
        <v>105</v>
      </c>
      <c r="B50" s="31" t="s">
        <v>170</v>
      </c>
      <c r="C50" s="32">
        <v>1715</v>
      </c>
      <c r="D50" s="32">
        <v>1633</v>
      </c>
    </row>
    <row r="51" spans="1:4">
      <c r="A51" s="31" t="s">
        <v>106</v>
      </c>
      <c r="B51" s="31" t="s">
        <v>171</v>
      </c>
      <c r="C51" s="32">
        <v>1838</v>
      </c>
      <c r="D51" s="32">
        <v>1510</v>
      </c>
    </row>
    <row r="52" spans="1:4">
      <c r="A52" s="31" t="s">
        <v>107</v>
      </c>
      <c r="B52" s="31" t="s">
        <v>172</v>
      </c>
      <c r="C52" s="32">
        <v>1674</v>
      </c>
      <c r="D52" s="32">
        <v>1674</v>
      </c>
    </row>
    <row r="53" spans="1:4">
      <c r="A53" s="31" t="s">
        <v>108</v>
      </c>
      <c r="B53" s="31" t="s">
        <v>173</v>
      </c>
      <c r="C53" s="32">
        <v>1674</v>
      </c>
      <c r="D53" s="32">
        <v>1674</v>
      </c>
    </row>
    <row r="54" spans="1:4">
      <c r="A54" s="31" t="s">
        <v>101</v>
      </c>
      <c r="B54" s="31" t="s">
        <v>102</v>
      </c>
      <c r="C54" s="32">
        <v>466</v>
      </c>
      <c r="D54" s="32">
        <v>2882</v>
      </c>
    </row>
    <row r="55" spans="1:4">
      <c r="A55" s="31" t="s">
        <v>103</v>
      </c>
      <c r="B55" s="31" t="s">
        <v>104</v>
      </c>
      <c r="C55" s="32">
        <v>2355</v>
      </c>
      <c r="D55" s="32">
        <v>993</v>
      </c>
    </row>
    <row r="57" spans="1:4" s="1" customFormat="1" ht="15">
      <c r="A57" s="15" t="s">
        <v>137</v>
      </c>
    </row>
    <row r="58" spans="1:4" s="1" customFormat="1" ht="15">
      <c r="A58" s="18" t="s">
        <v>132</v>
      </c>
      <c r="B58" s="18" t="s">
        <v>142</v>
      </c>
      <c r="C58" s="18" t="s">
        <v>135</v>
      </c>
      <c r="D58" s="18" t="s">
        <v>134</v>
      </c>
    </row>
    <row r="59" spans="1:4">
      <c r="A59" s="31" t="s">
        <v>20</v>
      </c>
      <c r="B59" s="31" t="s">
        <v>21</v>
      </c>
      <c r="C59" s="31">
        <v>10.220000000000001</v>
      </c>
      <c r="D59" s="31">
        <v>45.63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showGridLines="0" workbookViewId="0">
      <selection activeCell="A11" sqref="A11:XFD11"/>
    </sheetView>
  </sheetViews>
  <sheetFormatPr defaultColWidth="8.796875" defaultRowHeight="15"/>
  <cols>
    <col min="1" max="1" width="10.3984375" style="1" customWidth="1"/>
    <col min="2" max="2" width="31.59765625" style="1" customWidth="1"/>
    <col min="3" max="3" width="11.09765625" style="1" customWidth="1"/>
    <col min="4" max="4" width="10.3984375" style="1" customWidth="1"/>
    <col min="5" max="5" width="10.09765625" style="1" customWidth="1"/>
    <col min="6" max="6" width="11.19921875" style="1" customWidth="1"/>
    <col min="7" max="7" width="8.796875" style="1"/>
    <col min="8" max="8" width="10.796875" style="1" customWidth="1"/>
    <col min="9" max="10" width="14.296875" style="1" customWidth="1"/>
    <col min="11" max="16384" width="8.796875" style="1"/>
  </cols>
  <sheetData>
    <row r="1" spans="1:13">
      <c r="A1" s="2" t="s">
        <v>0</v>
      </c>
    </row>
    <row r="2" spans="1:13" s="7" customFormat="1" ht="62.25" customHeight="1">
      <c r="A2" s="13" t="s">
        <v>114</v>
      </c>
      <c r="B2" s="13" t="s">
        <v>115</v>
      </c>
      <c r="C2" s="13" t="s">
        <v>116</v>
      </c>
      <c r="D2" s="13" t="s">
        <v>117</v>
      </c>
      <c r="E2" s="13" t="s">
        <v>118</v>
      </c>
      <c r="F2" s="13" t="s">
        <v>119</v>
      </c>
      <c r="G2" s="13" t="s">
        <v>120</v>
      </c>
      <c r="H2" s="13" t="s">
        <v>121</v>
      </c>
      <c r="I2" s="13" t="s">
        <v>122</v>
      </c>
      <c r="J2" s="13" t="s">
        <v>123</v>
      </c>
    </row>
    <row r="3" spans="1:13">
      <c r="A3" s="3" t="s">
        <v>109</v>
      </c>
      <c r="B3" s="3" t="s">
        <v>111</v>
      </c>
      <c r="C3" s="8">
        <v>1674</v>
      </c>
      <c r="D3" s="8">
        <v>1674</v>
      </c>
      <c r="E3" s="27">
        <v>0.74728959160158703</v>
      </c>
      <c r="F3" s="27">
        <v>1.27445694446696E-2</v>
      </c>
      <c r="G3" s="27">
        <v>0.68017878632697504</v>
      </c>
      <c r="H3" s="27">
        <v>1.4533896935818601E-2</v>
      </c>
      <c r="I3" s="28">
        <f>(E3-G3)</f>
        <v>6.7110805274611995E-2</v>
      </c>
      <c r="J3" s="9">
        <f>(I3/G3)*100</f>
        <v>9.8666419217535761</v>
      </c>
      <c r="K3" s="6"/>
      <c r="M3" s="33"/>
    </row>
    <row r="4" spans="1:13">
      <c r="A4" s="3" t="s">
        <v>109</v>
      </c>
      <c r="B4" s="3" t="s">
        <v>112</v>
      </c>
      <c r="C4" s="8">
        <v>1674</v>
      </c>
      <c r="D4" s="8">
        <v>1674</v>
      </c>
      <c r="E4" s="27">
        <v>0.73504887338368996</v>
      </c>
      <c r="F4" s="27">
        <v>1.4098786157208099E-2</v>
      </c>
      <c r="G4" s="27">
        <v>0.68047281077967003</v>
      </c>
      <c r="H4" s="27">
        <v>1.4480878158910001E-2</v>
      </c>
      <c r="I4" s="28">
        <f t="shared" ref="I4:I14" si="0">(E4-G4)</f>
        <v>5.4576062604019926E-2</v>
      </c>
      <c r="J4" s="9">
        <f t="shared" ref="J4:J14" si="1">(I4/G4)*100</f>
        <v>8.0203149544634904</v>
      </c>
      <c r="K4" s="6"/>
    </row>
    <row r="5" spans="1:13">
      <c r="A5" s="3" t="s">
        <v>109</v>
      </c>
      <c r="B5" s="3" t="s">
        <v>113</v>
      </c>
      <c r="C5" s="8">
        <v>1674</v>
      </c>
      <c r="D5" s="8">
        <v>1674</v>
      </c>
      <c r="E5" s="27">
        <v>0.72226928370247101</v>
      </c>
      <c r="F5" s="27">
        <v>1.7657628889019401E-2</v>
      </c>
      <c r="G5" s="27">
        <v>0.69514191524772795</v>
      </c>
      <c r="H5" s="27">
        <v>1.4675768416458099E-2</v>
      </c>
      <c r="I5" s="28">
        <f t="shared" si="0"/>
        <v>2.7127368454743062E-2</v>
      </c>
      <c r="J5" s="9">
        <f t="shared" si="1"/>
        <v>3.9024216292691358</v>
      </c>
      <c r="K5" s="6"/>
    </row>
    <row r="6" spans="1:13">
      <c r="A6" s="3" t="s">
        <v>109</v>
      </c>
      <c r="B6" s="3" t="s">
        <v>111</v>
      </c>
      <c r="C6" s="3">
        <v>400</v>
      </c>
      <c r="D6" s="8">
        <v>2948</v>
      </c>
      <c r="E6" s="27">
        <v>0.82708354401932704</v>
      </c>
      <c r="F6" s="27">
        <v>2.7614606259811401E-2</v>
      </c>
      <c r="G6" s="27">
        <v>0.62311304315529203</v>
      </c>
      <c r="H6" s="27">
        <v>2.4929586113592299E-2</v>
      </c>
      <c r="I6" s="28">
        <f t="shared" si="0"/>
        <v>0.20397050086403501</v>
      </c>
      <c r="J6" s="9">
        <f t="shared" si="1"/>
        <v>32.734108698989559</v>
      </c>
      <c r="K6" s="6"/>
    </row>
    <row r="7" spans="1:13">
      <c r="A7" s="3" t="s">
        <v>109</v>
      </c>
      <c r="B7" s="3" t="s">
        <v>112</v>
      </c>
      <c r="C7" s="3">
        <v>400</v>
      </c>
      <c r="D7" s="8">
        <v>2948</v>
      </c>
      <c r="E7" s="27">
        <v>0.793821001179842</v>
      </c>
      <c r="F7" s="27">
        <v>3.3169510720840401E-2</v>
      </c>
      <c r="G7" s="27">
        <v>0.63429804171605997</v>
      </c>
      <c r="H7" s="27">
        <v>2.5103213220552499E-2</v>
      </c>
      <c r="I7" s="28">
        <f t="shared" si="0"/>
        <v>0.15952295946378203</v>
      </c>
      <c r="J7" s="9">
        <f t="shared" si="1"/>
        <v>25.149527347144424</v>
      </c>
      <c r="K7" s="6"/>
    </row>
    <row r="8" spans="1:13">
      <c r="A8" s="3" t="s">
        <v>109</v>
      </c>
      <c r="B8" s="3" t="s">
        <v>113</v>
      </c>
      <c r="C8" s="3">
        <v>400</v>
      </c>
      <c r="D8" s="8">
        <v>2948</v>
      </c>
      <c r="E8" s="27">
        <v>0.76469661216922302</v>
      </c>
      <c r="F8" s="27">
        <v>4.5937020488838999E-2</v>
      </c>
      <c r="G8" s="27">
        <v>0.66599220854522001</v>
      </c>
      <c r="H8" s="27">
        <v>2.10142407802568E-2</v>
      </c>
      <c r="I8" s="28">
        <f t="shared" si="0"/>
        <v>9.8704403624003012E-2</v>
      </c>
      <c r="J8" s="9">
        <f t="shared" si="1"/>
        <v>14.820654409698115</v>
      </c>
      <c r="K8" s="6"/>
    </row>
    <row r="9" spans="1:13">
      <c r="A9" s="3" t="s">
        <v>110</v>
      </c>
      <c r="B9" s="3" t="s">
        <v>111</v>
      </c>
      <c r="C9" s="8">
        <v>1674</v>
      </c>
      <c r="D9" s="8">
        <v>1674</v>
      </c>
      <c r="E9" s="27">
        <v>0.67066672546079897</v>
      </c>
      <c r="F9" s="27">
        <v>1.02782712909383E-2</v>
      </c>
      <c r="G9" s="27">
        <v>0.59879440522355898</v>
      </c>
      <c r="H9" s="27">
        <v>1.10529849156968E-2</v>
      </c>
      <c r="I9" s="28">
        <f t="shared" si="0"/>
        <v>7.1872320237239995E-2</v>
      </c>
      <c r="J9" s="9">
        <f t="shared" si="1"/>
        <v>12.00283763680233</v>
      </c>
      <c r="K9" s="6"/>
    </row>
    <row r="10" spans="1:13">
      <c r="A10" s="3" t="s">
        <v>110</v>
      </c>
      <c r="B10" s="3" t="s">
        <v>112</v>
      </c>
      <c r="C10" s="8">
        <v>1674</v>
      </c>
      <c r="D10" s="8">
        <v>1674</v>
      </c>
      <c r="E10" s="27">
        <v>0.655661764705882</v>
      </c>
      <c r="F10" s="27">
        <v>1.16898252306375E-2</v>
      </c>
      <c r="G10" s="27">
        <v>0.60195691226674597</v>
      </c>
      <c r="H10" s="27">
        <v>1.19977907638118E-2</v>
      </c>
      <c r="I10" s="28">
        <f t="shared" si="0"/>
        <v>5.370485243913603E-2</v>
      </c>
      <c r="J10" s="9">
        <f t="shared" si="1"/>
        <v>8.9217103989891111</v>
      </c>
      <c r="K10" s="6"/>
    </row>
    <row r="11" spans="1:13">
      <c r="A11" s="3" t="s">
        <v>110</v>
      </c>
      <c r="B11" s="3" t="s">
        <v>113</v>
      </c>
      <c r="C11" s="8">
        <v>1674</v>
      </c>
      <c r="D11" s="8">
        <v>1674</v>
      </c>
      <c r="E11" s="27">
        <v>0.63903486859511405</v>
      </c>
      <c r="F11" s="27">
        <v>1.38117817040495E-2</v>
      </c>
      <c r="G11" s="27">
        <v>0.61348894633920004</v>
      </c>
      <c r="H11" s="27">
        <v>1.0326873009050601E-2</v>
      </c>
      <c r="I11" s="28">
        <f t="shared" si="0"/>
        <v>2.5545922255914011E-2</v>
      </c>
      <c r="J11" s="9">
        <f t="shared" si="1"/>
        <v>4.1640395329616231</v>
      </c>
      <c r="K11" s="6"/>
    </row>
    <row r="12" spans="1:13">
      <c r="A12" s="3" t="s">
        <v>110</v>
      </c>
      <c r="B12" s="3" t="s">
        <v>111</v>
      </c>
      <c r="C12" s="3">
        <v>400</v>
      </c>
      <c r="D12" s="8">
        <v>2948</v>
      </c>
      <c r="E12" s="27">
        <v>0.75093966484771102</v>
      </c>
      <c r="F12" s="27">
        <v>2.2764290790016999E-2</v>
      </c>
      <c r="G12" s="27">
        <v>0.55928810218458702</v>
      </c>
      <c r="H12" s="27">
        <v>1.6413861463204699E-2</v>
      </c>
      <c r="I12" s="28">
        <f t="shared" si="0"/>
        <v>0.191651562663124</v>
      </c>
      <c r="J12" s="9">
        <f t="shared" si="1"/>
        <v>34.267055192937299</v>
      </c>
      <c r="K12" s="6"/>
    </row>
    <row r="13" spans="1:13">
      <c r="A13" s="3" t="s">
        <v>110</v>
      </c>
      <c r="B13" s="3" t="s">
        <v>112</v>
      </c>
      <c r="C13" s="3">
        <v>400</v>
      </c>
      <c r="D13" s="8">
        <v>2948</v>
      </c>
      <c r="E13" s="27">
        <v>0.71283312047679903</v>
      </c>
      <c r="F13" s="27">
        <v>3.2181804756784803E-2</v>
      </c>
      <c r="G13" s="27">
        <v>0.56831380132356102</v>
      </c>
      <c r="H13" s="27">
        <v>2.4497119437010498E-2</v>
      </c>
      <c r="I13" s="28">
        <f t="shared" si="0"/>
        <v>0.14451931915323801</v>
      </c>
      <c r="J13" s="9">
        <f t="shared" si="1"/>
        <v>25.4294931456289</v>
      </c>
      <c r="K13" s="6"/>
    </row>
    <row r="14" spans="1:13">
      <c r="A14" s="3" t="s">
        <v>110</v>
      </c>
      <c r="B14" s="3" t="s">
        <v>113</v>
      </c>
      <c r="C14" s="3">
        <v>400</v>
      </c>
      <c r="D14" s="8">
        <v>2948</v>
      </c>
      <c r="E14" s="27">
        <v>0.68221080537172496</v>
      </c>
      <c r="F14" s="27">
        <v>6.2126333157879E-2</v>
      </c>
      <c r="G14" s="27">
        <v>0.57242413719490504</v>
      </c>
      <c r="H14" s="27">
        <v>3.2092045227945301E-2</v>
      </c>
      <c r="I14" s="28">
        <f t="shared" si="0"/>
        <v>0.10978666817681992</v>
      </c>
      <c r="J14" s="9">
        <f t="shared" si="1"/>
        <v>19.179252069071747</v>
      </c>
      <c r="K14" s="6"/>
    </row>
    <row r="15" spans="1:13">
      <c r="E15" s="6"/>
      <c r="F15" s="6"/>
      <c r="G15" s="6"/>
      <c r="H15" s="6"/>
      <c r="I15" s="6"/>
      <c r="J15" s="6"/>
      <c r="K15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9"/>
  <sheetViews>
    <sheetView showGridLines="0" workbookViewId="0">
      <pane ySplit="1" topLeftCell="A2" activePane="bottomLeft" state="frozen"/>
      <selection activeCell="A2" sqref="A2"/>
      <selection pane="bottomLeft"/>
    </sheetView>
  </sheetViews>
  <sheetFormatPr defaultColWidth="8.796875" defaultRowHeight="14.25"/>
  <cols>
    <col min="1" max="1" width="13.8984375" style="24" customWidth="1"/>
    <col min="2" max="2" width="31.59765625" style="24" customWidth="1"/>
    <col min="3" max="3" width="12.3984375" style="24" customWidth="1"/>
    <col min="4" max="4" width="10.59765625" style="24" customWidth="1"/>
    <col min="5" max="5" width="11.19921875" style="24" customWidth="1"/>
    <col min="6" max="6" width="11.8984375" style="24" customWidth="1"/>
    <col min="7" max="7" width="11.09765625" style="24" customWidth="1"/>
    <col min="8" max="8" width="10.296875" style="24" customWidth="1"/>
    <col min="9" max="9" width="11" style="24" customWidth="1"/>
    <col min="10" max="10" width="10.59765625" style="24" customWidth="1"/>
    <col min="11" max="11" width="12.09765625" style="24" customWidth="1"/>
    <col min="12" max="12" width="11.5" style="24" customWidth="1"/>
    <col min="13" max="13" width="11.8984375" style="24" customWidth="1"/>
    <col min="14" max="14" width="13.5" style="24" customWidth="1"/>
    <col min="15" max="15" width="14.8984375" style="24" customWidth="1"/>
    <col min="16" max="16" width="20.8984375" style="24" customWidth="1"/>
    <col min="17" max="17" width="15.3984375" style="24" customWidth="1"/>
    <col min="18" max="16384" width="8.796875" style="24"/>
  </cols>
  <sheetData>
    <row r="1" spans="1:17" ht="24" customHeight="1">
      <c r="A1" s="5" t="s">
        <v>180</v>
      </c>
    </row>
    <row r="2" spans="1:17" s="11" customFormat="1" ht="45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5" t="s">
        <v>16</v>
      </c>
      <c r="Q2" s="25" t="s">
        <v>17</v>
      </c>
    </row>
    <row r="3" spans="1:17" ht="15">
      <c r="A3" s="3" t="s">
        <v>18</v>
      </c>
      <c r="B3" s="3" t="s">
        <v>19</v>
      </c>
      <c r="C3" s="3">
        <v>11</v>
      </c>
      <c r="D3" s="4">
        <v>0.81433502020756299</v>
      </c>
      <c r="E3" s="4">
        <v>7.8415936837630498E-2</v>
      </c>
      <c r="F3" s="3">
        <v>46</v>
      </c>
      <c r="G3" s="3">
        <v>16</v>
      </c>
      <c r="H3" s="4">
        <v>0.74300401441185704</v>
      </c>
      <c r="I3" s="4">
        <v>4.8676194638961903E-2</v>
      </c>
      <c r="J3" s="3">
        <v>43</v>
      </c>
      <c r="K3" s="3">
        <v>10</v>
      </c>
      <c r="L3" s="4">
        <v>0.90253336670625794</v>
      </c>
      <c r="M3" s="4">
        <v>6.8196069204345997E-2</v>
      </c>
      <c r="N3" s="4">
        <v>0.76721357307663296</v>
      </c>
      <c r="O3" s="4">
        <v>0.13531979362962501</v>
      </c>
      <c r="P3" s="3">
        <v>0.735480781242555</v>
      </c>
      <c r="Q3" s="3">
        <v>0.167052585463703</v>
      </c>
    </row>
    <row r="4" spans="1:17" ht="15">
      <c r="A4" s="3" t="s">
        <v>20</v>
      </c>
      <c r="B4" s="3" t="s">
        <v>21</v>
      </c>
      <c r="C4" s="3">
        <v>4</v>
      </c>
      <c r="D4" s="4">
        <v>0.99237315069211995</v>
      </c>
      <c r="E4" s="4">
        <v>6.6570628255663801E-3</v>
      </c>
      <c r="F4" s="3">
        <v>25</v>
      </c>
      <c r="G4" s="3">
        <v>7</v>
      </c>
      <c r="H4" s="4">
        <v>0.98546959168408499</v>
      </c>
      <c r="I4" s="4">
        <v>2.6537318394369799E-3</v>
      </c>
      <c r="J4" s="3">
        <v>93</v>
      </c>
      <c r="K4" s="3">
        <v>9</v>
      </c>
      <c r="L4" s="4">
        <v>0.99466467116004098</v>
      </c>
      <c r="M4" s="4">
        <v>4.9278757128730097E-3</v>
      </c>
      <c r="N4" s="4">
        <v>0.991990227456229</v>
      </c>
      <c r="O4" s="4">
        <v>2.6744437038120901E-3</v>
      </c>
      <c r="P4" s="3">
        <v>0.98546959168408499</v>
      </c>
      <c r="Q4" s="3">
        <v>9.1950794759564393E-3</v>
      </c>
    </row>
    <row r="5" spans="1:17" ht="15">
      <c r="A5" s="3" t="s">
        <v>22</v>
      </c>
      <c r="B5" s="3" t="s">
        <v>23</v>
      </c>
      <c r="C5" s="3">
        <v>1</v>
      </c>
      <c r="D5" s="4">
        <v>1.04623852186318</v>
      </c>
      <c r="E5" s="4">
        <v>0.15314242204679099</v>
      </c>
      <c r="F5" s="3">
        <v>7</v>
      </c>
      <c r="G5" s="3">
        <v>1</v>
      </c>
      <c r="H5" s="4">
        <v>1.43560760183183</v>
      </c>
      <c r="I5" s="4">
        <v>9.4150692804286701E-2</v>
      </c>
      <c r="J5" s="3">
        <v>10</v>
      </c>
      <c r="K5" s="3">
        <v>1</v>
      </c>
      <c r="L5" s="4">
        <v>1.12477260274591</v>
      </c>
      <c r="M5" s="4">
        <v>0.113398168903014</v>
      </c>
      <c r="N5" s="4">
        <v>1.3332491941876301</v>
      </c>
      <c r="O5" s="4">
        <v>-0.20847659144171299</v>
      </c>
      <c r="P5" s="3">
        <v>1.46384179639072</v>
      </c>
      <c r="Q5" s="3">
        <v>-0.33906919364480897</v>
      </c>
    </row>
    <row r="6" spans="1:17" ht="15">
      <c r="A6" s="3" t="s">
        <v>24</v>
      </c>
      <c r="B6" s="3" t="s">
        <v>25</v>
      </c>
      <c r="C6" s="3">
        <v>1</v>
      </c>
      <c r="D6" s="4">
        <v>1.13063818149522</v>
      </c>
      <c r="E6" s="4">
        <v>0.16588874651680999</v>
      </c>
      <c r="F6" s="3">
        <v>14</v>
      </c>
      <c r="G6" s="3">
        <v>4</v>
      </c>
      <c r="H6" s="4">
        <v>1.39563770325533</v>
      </c>
      <c r="I6" s="4">
        <v>8.4463166823904007E-2</v>
      </c>
      <c r="J6" s="3">
        <v>13</v>
      </c>
      <c r="K6" s="3">
        <v>1</v>
      </c>
      <c r="L6" s="4">
        <v>1.1237789689978099</v>
      </c>
      <c r="M6" s="4">
        <v>9.4323203586447996E-2</v>
      </c>
      <c r="N6" s="4">
        <v>1.3410924672642399</v>
      </c>
      <c r="O6" s="4">
        <v>-0.21731349826642901</v>
      </c>
      <c r="P6" s="3">
        <v>1.41521967624359</v>
      </c>
      <c r="Q6" s="3">
        <v>-0.29144070724577398</v>
      </c>
    </row>
    <row r="7" spans="1:17" ht="15">
      <c r="A7" s="3" t="s">
        <v>26</v>
      </c>
      <c r="B7" s="3" t="s">
        <v>27</v>
      </c>
      <c r="C7" s="3">
        <v>4</v>
      </c>
      <c r="D7" s="4">
        <v>0.808589523480572</v>
      </c>
      <c r="E7" s="4">
        <v>0.144317378980411</v>
      </c>
      <c r="F7" s="3">
        <v>17</v>
      </c>
      <c r="G7" s="3">
        <v>2</v>
      </c>
      <c r="H7" s="4">
        <v>0.626107114596544</v>
      </c>
      <c r="I7" s="4">
        <v>5.43898777431015E-2</v>
      </c>
      <c r="J7" s="3">
        <v>1</v>
      </c>
      <c r="K7" s="3">
        <v>0</v>
      </c>
      <c r="L7" s="4">
        <v>0.803774764989167</v>
      </c>
      <c r="M7" s="4" t="s">
        <v>54</v>
      </c>
      <c r="N7" s="4">
        <v>0.61054731010681995</v>
      </c>
      <c r="O7" s="4">
        <v>0.19322745488234699</v>
      </c>
      <c r="P7" s="3">
        <v>0.68336601170458799</v>
      </c>
      <c r="Q7" s="3">
        <v>0.12040875328457901</v>
      </c>
    </row>
    <row r="8" spans="1:17" ht="15">
      <c r="A8" s="3" t="s">
        <v>28</v>
      </c>
      <c r="B8" s="3" t="s">
        <v>29</v>
      </c>
      <c r="C8" s="3">
        <v>0</v>
      </c>
      <c r="D8" s="4">
        <v>0.97895192765771599</v>
      </c>
      <c r="E8" s="4">
        <v>0.15809289690073</v>
      </c>
      <c r="F8" s="3">
        <v>5</v>
      </c>
      <c r="G8" s="3">
        <v>1</v>
      </c>
      <c r="H8" s="4">
        <v>0.899778283479582</v>
      </c>
      <c r="I8" s="4">
        <v>0.38849587061867003</v>
      </c>
      <c r="J8" s="3">
        <v>5</v>
      </c>
      <c r="K8" s="3">
        <v>0</v>
      </c>
      <c r="L8" s="4">
        <v>1.0201410493440199</v>
      </c>
      <c r="M8" s="4">
        <v>0.103601088364058</v>
      </c>
      <c r="N8" s="4">
        <v>1.08944601313287</v>
      </c>
      <c r="O8" s="4">
        <v>-6.9304963788850302E-2</v>
      </c>
      <c r="P8" s="3">
        <v>1.02240946165039</v>
      </c>
      <c r="Q8" s="3">
        <v>-2.2684123063663199E-3</v>
      </c>
    </row>
    <row r="9" spans="1:17" ht="15">
      <c r="A9" s="3" t="s">
        <v>30</v>
      </c>
      <c r="B9" s="3" t="s">
        <v>31</v>
      </c>
      <c r="C9" s="3">
        <v>68</v>
      </c>
      <c r="D9" s="4">
        <v>1.55325072222307</v>
      </c>
      <c r="E9" s="4">
        <v>0.236658296331586</v>
      </c>
      <c r="F9" s="3">
        <v>88</v>
      </c>
      <c r="G9" s="3">
        <v>75</v>
      </c>
      <c r="H9" s="4">
        <v>1.67124983914461</v>
      </c>
      <c r="I9" s="4">
        <v>0.19931822275950101</v>
      </c>
      <c r="J9" s="3">
        <v>95</v>
      </c>
      <c r="K9" s="3">
        <v>70</v>
      </c>
      <c r="L9" s="4">
        <v>1.3910537288196501</v>
      </c>
      <c r="M9" s="4">
        <v>0.185377050146209</v>
      </c>
      <c r="N9" s="4">
        <v>1.5765447784265301</v>
      </c>
      <c r="O9" s="4">
        <v>-0.18549104960687701</v>
      </c>
      <c r="P9" s="3">
        <v>1.67124983914461</v>
      </c>
      <c r="Q9" s="3">
        <v>-0.280196110324962</v>
      </c>
    </row>
    <row r="10" spans="1:17" ht="15">
      <c r="A10" s="3" t="s">
        <v>32</v>
      </c>
      <c r="B10" s="3" t="s">
        <v>33</v>
      </c>
      <c r="C10" s="3">
        <v>11</v>
      </c>
      <c r="D10" s="4">
        <v>1.21789447766007</v>
      </c>
      <c r="E10" s="4">
        <v>0.16983748100052601</v>
      </c>
      <c r="F10" s="3">
        <v>38</v>
      </c>
      <c r="G10" s="3">
        <v>18</v>
      </c>
      <c r="H10" s="4">
        <v>1.4465221955943</v>
      </c>
      <c r="I10" s="4">
        <v>0.14052047492974801</v>
      </c>
      <c r="J10" s="3">
        <v>64</v>
      </c>
      <c r="K10" s="3">
        <v>15</v>
      </c>
      <c r="L10" s="4">
        <v>1.1667468257292599</v>
      </c>
      <c r="M10" s="4">
        <v>0.127358479643122</v>
      </c>
      <c r="N10" s="4">
        <v>1.2995310444202199</v>
      </c>
      <c r="O10" s="4">
        <v>-0.13278421869096099</v>
      </c>
      <c r="P10" s="3">
        <v>1.4492993261568199</v>
      </c>
      <c r="Q10" s="3">
        <v>-0.28255250042756203</v>
      </c>
    </row>
    <row r="11" spans="1:17" ht="15">
      <c r="A11" s="3" t="s">
        <v>34</v>
      </c>
      <c r="B11" s="3" t="s">
        <v>35</v>
      </c>
      <c r="C11" s="3">
        <v>47</v>
      </c>
      <c r="D11" s="4">
        <v>1.5064060657356599</v>
      </c>
      <c r="E11" s="4">
        <v>0.22949343423261101</v>
      </c>
      <c r="F11" s="3">
        <v>81</v>
      </c>
      <c r="G11" s="3">
        <v>65</v>
      </c>
      <c r="H11" s="4">
        <v>1.65053563694996</v>
      </c>
      <c r="I11" s="4">
        <v>0.200572070129997</v>
      </c>
      <c r="J11" s="3">
        <v>98</v>
      </c>
      <c r="K11" s="3">
        <v>54</v>
      </c>
      <c r="L11" s="4">
        <v>1.38291996527776</v>
      </c>
      <c r="M11" s="4">
        <v>0.19685476831521301</v>
      </c>
      <c r="N11" s="4">
        <v>1.51544192905507</v>
      </c>
      <c r="O11" s="4">
        <v>-0.13252196377730699</v>
      </c>
      <c r="P11" s="3">
        <v>1.65053563694996</v>
      </c>
      <c r="Q11" s="3">
        <v>-0.26761567167219202</v>
      </c>
    </row>
    <row r="12" spans="1:17" ht="15">
      <c r="A12" s="3" t="s">
        <v>36</v>
      </c>
      <c r="B12" s="3" t="s">
        <v>37</v>
      </c>
      <c r="C12" s="3">
        <v>7</v>
      </c>
      <c r="D12" s="4">
        <v>1.2992156829798001</v>
      </c>
      <c r="E12" s="4">
        <v>0.210974444478011</v>
      </c>
      <c r="F12" s="3">
        <v>48</v>
      </c>
      <c r="G12" s="3">
        <v>31</v>
      </c>
      <c r="H12" s="4">
        <v>1.6505819914791899</v>
      </c>
      <c r="I12" s="4">
        <v>0.212773818599856</v>
      </c>
      <c r="J12" s="3">
        <v>94</v>
      </c>
      <c r="K12" s="3">
        <v>18</v>
      </c>
      <c r="L12" s="4">
        <v>1.35807614412361</v>
      </c>
      <c r="M12" s="4">
        <v>0.188544541255835</v>
      </c>
      <c r="N12" s="4">
        <v>1.32307709593665</v>
      </c>
      <c r="O12" s="4">
        <v>3.4999048186963998E-2</v>
      </c>
      <c r="P12" s="3">
        <v>1.6505819914791899</v>
      </c>
      <c r="Q12" s="3">
        <v>-0.292505847355574</v>
      </c>
    </row>
    <row r="13" spans="1:17" ht="15">
      <c r="A13" s="3" t="s">
        <v>38</v>
      </c>
      <c r="B13" s="3" t="s">
        <v>39</v>
      </c>
      <c r="C13" s="3">
        <v>2</v>
      </c>
      <c r="D13" s="4">
        <v>0.967317576876357</v>
      </c>
      <c r="E13" s="4">
        <v>0.26250139483323798</v>
      </c>
      <c r="F13" s="3">
        <v>12</v>
      </c>
      <c r="G13" s="3">
        <v>5</v>
      </c>
      <c r="H13" s="4">
        <v>0.86590276513420295</v>
      </c>
      <c r="I13" s="4">
        <v>0.48357593940625199</v>
      </c>
      <c r="J13" s="3">
        <v>7</v>
      </c>
      <c r="K13" s="3">
        <v>0</v>
      </c>
      <c r="L13" s="4">
        <v>0.93115048168493497</v>
      </c>
      <c r="M13" s="4">
        <v>6.7339879120441704E-2</v>
      </c>
      <c r="N13" s="4">
        <v>0.79643922160439495</v>
      </c>
      <c r="O13" s="4">
        <v>0.13471126008053999</v>
      </c>
      <c r="P13" s="3">
        <v>0.68744297707631097</v>
      </c>
      <c r="Q13" s="3">
        <v>0.243707504608624</v>
      </c>
    </row>
    <row r="14" spans="1:17" ht="15">
      <c r="A14" s="3" t="s">
        <v>40</v>
      </c>
      <c r="B14" s="3" t="s">
        <v>41</v>
      </c>
      <c r="C14" s="3">
        <v>1</v>
      </c>
      <c r="D14" s="4">
        <v>1.03319460417805</v>
      </c>
      <c r="E14" s="4">
        <v>0.29084288362437299</v>
      </c>
      <c r="F14" s="3">
        <v>13</v>
      </c>
      <c r="G14" s="3">
        <v>2</v>
      </c>
      <c r="H14" s="4">
        <v>1.1131034032254099</v>
      </c>
      <c r="I14" s="4">
        <v>0.52534489295014997</v>
      </c>
      <c r="J14" s="3">
        <v>7</v>
      </c>
      <c r="K14" s="3">
        <v>0</v>
      </c>
      <c r="L14" s="4">
        <v>1.0424709895884201</v>
      </c>
      <c r="M14" s="4">
        <v>7.8184473846175204E-2</v>
      </c>
      <c r="N14" s="4">
        <v>1.2808640947505701</v>
      </c>
      <c r="O14" s="4">
        <v>-0.23839310516214199</v>
      </c>
      <c r="P14" s="3">
        <v>1.40302993053306</v>
      </c>
      <c r="Q14" s="3">
        <v>-0.36055894094463897</v>
      </c>
    </row>
    <row r="15" spans="1:17" ht="15">
      <c r="A15" s="3" t="s">
        <v>42</v>
      </c>
      <c r="B15" s="3" t="s">
        <v>43</v>
      </c>
      <c r="C15" s="3">
        <v>1</v>
      </c>
      <c r="D15" s="4">
        <v>1.0352790363942601</v>
      </c>
      <c r="E15" s="4">
        <v>0.28685399861823002</v>
      </c>
      <c r="F15" s="3">
        <v>7</v>
      </c>
      <c r="G15" s="3">
        <v>3</v>
      </c>
      <c r="H15" s="4">
        <v>1.03732667435837</v>
      </c>
      <c r="I15" s="4">
        <v>0.79369749271475398</v>
      </c>
      <c r="J15" s="3">
        <v>5</v>
      </c>
      <c r="K15" s="3">
        <v>0</v>
      </c>
      <c r="L15" s="4">
        <v>1.0242545398268601</v>
      </c>
      <c r="M15" s="4">
        <v>5.4119204863710801E-2</v>
      </c>
      <c r="N15" s="4">
        <v>1.2912916083672801</v>
      </c>
      <c r="O15" s="4">
        <v>-0.26703706854041998</v>
      </c>
      <c r="P15" s="3">
        <v>2.3647256685078601</v>
      </c>
      <c r="Q15" s="3">
        <v>-1.340471128681</v>
      </c>
    </row>
    <row r="16" spans="1:17" ht="15">
      <c r="A16" s="3" t="s">
        <v>44</v>
      </c>
      <c r="B16" s="3" t="s">
        <v>45</v>
      </c>
      <c r="C16" s="3">
        <v>2</v>
      </c>
      <c r="D16" s="4">
        <v>1.0829702001508701</v>
      </c>
      <c r="E16" s="4">
        <v>0.97854041250637802</v>
      </c>
      <c r="F16" s="3">
        <v>12</v>
      </c>
      <c r="G16" s="3">
        <v>4</v>
      </c>
      <c r="H16" s="4">
        <v>1.4534520024053601</v>
      </c>
      <c r="I16" s="4">
        <v>1.7362058936893701</v>
      </c>
      <c r="J16" s="3">
        <v>8</v>
      </c>
      <c r="K16" s="3">
        <v>0</v>
      </c>
      <c r="L16" s="4">
        <v>0.96241751346636795</v>
      </c>
      <c r="M16" s="4">
        <v>8.3322930306809304E-2</v>
      </c>
      <c r="N16" s="4">
        <v>0.67867031771223996</v>
      </c>
      <c r="O16" s="4">
        <v>0.28374719575412899</v>
      </c>
      <c r="P16" s="3">
        <v>0.580612647746376</v>
      </c>
      <c r="Q16" s="3">
        <v>0.381804865719992</v>
      </c>
    </row>
    <row r="17" spans="1:17" ht="15">
      <c r="A17" s="3" t="s">
        <v>46</v>
      </c>
      <c r="B17" s="3" t="s">
        <v>47</v>
      </c>
      <c r="C17" s="3">
        <v>1</v>
      </c>
      <c r="D17" s="4">
        <v>1.11933076286218</v>
      </c>
      <c r="E17" s="4">
        <v>1.0506828925890901</v>
      </c>
      <c r="F17" s="3">
        <v>12</v>
      </c>
      <c r="G17" s="3">
        <v>5</v>
      </c>
      <c r="H17" s="4">
        <v>1.75124503401572</v>
      </c>
      <c r="I17" s="4">
        <v>1.80588331716051</v>
      </c>
      <c r="J17" s="3">
        <v>4</v>
      </c>
      <c r="K17" s="3">
        <v>2</v>
      </c>
      <c r="L17" s="4">
        <v>1.1157934784008601</v>
      </c>
      <c r="M17" s="4">
        <v>9.1563405770419701E-2</v>
      </c>
      <c r="N17" s="4">
        <v>2.3730955517811299</v>
      </c>
      <c r="O17" s="4">
        <v>-1.25730207338027</v>
      </c>
      <c r="P17" s="3">
        <v>1.4169865631227601</v>
      </c>
      <c r="Q17" s="3">
        <v>-0.30119308472189699</v>
      </c>
    </row>
    <row r="18" spans="1:17" ht="15">
      <c r="A18" s="3" t="s">
        <v>48</v>
      </c>
      <c r="B18" s="3" t="s">
        <v>49</v>
      </c>
      <c r="C18" s="3">
        <v>0</v>
      </c>
      <c r="D18" s="4">
        <v>0.90189803772920496</v>
      </c>
      <c r="E18" s="4">
        <v>0.37633044454028303</v>
      </c>
      <c r="F18" s="3">
        <v>25</v>
      </c>
      <c r="G18" s="3">
        <v>6</v>
      </c>
      <c r="H18" s="4">
        <v>0.60772049489067204</v>
      </c>
      <c r="I18" s="4">
        <v>6.2438593168934499E-2</v>
      </c>
      <c r="J18" s="3">
        <v>10</v>
      </c>
      <c r="K18" s="3">
        <v>1</v>
      </c>
      <c r="L18" s="4">
        <v>0.86363961166273995</v>
      </c>
      <c r="M18" s="4">
        <v>0.108433461487166</v>
      </c>
      <c r="N18" s="4">
        <v>0.58340262762986494</v>
      </c>
      <c r="O18" s="4">
        <v>0.280236984032875</v>
      </c>
      <c r="P18" s="3">
        <v>0.59681130441427699</v>
      </c>
      <c r="Q18" s="3">
        <v>0.26682830724846301</v>
      </c>
    </row>
    <row r="19" spans="1:17" ht="15">
      <c r="A19" s="3" t="s">
        <v>50</v>
      </c>
      <c r="B19" s="3" t="s">
        <v>51</v>
      </c>
      <c r="C19" s="3">
        <v>0</v>
      </c>
      <c r="D19" s="4">
        <v>1.18382408602143</v>
      </c>
      <c r="E19" s="4">
        <v>0.49700005808867997</v>
      </c>
      <c r="F19" s="3">
        <v>18</v>
      </c>
      <c r="G19" s="3">
        <v>6</v>
      </c>
      <c r="H19" s="4">
        <v>1.4133942263235999</v>
      </c>
      <c r="I19" s="4">
        <v>0.32434192940682799</v>
      </c>
      <c r="J19" s="3">
        <v>8</v>
      </c>
      <c r="K19" s="3">
        <v>0</v>
      </c>
      <c r="L19" s="4">
        <v>1.06330416920474</v>
      </c>
      <c r="M19" s="4">
        <v>4.8816072223617502E-2</v>
      </c>
      <c r="N19" s="4">
        <v>1.29144744250949</v>
      </c>
      <c r="O19" s="4">
        <v>-0.22814327330475401</v>
      </c>
      <c r="P19" s="3">
        <v>1.4581860445445101</v>
      </c>
      <c r="Q19" s="3">
        <v>-0.39488187533976499</v>
      </c>
    </row>
    <row r="20" spans="1:17" ht="15">
      <c r="A20" s="3" t="s">
        <v>52</v>
      </c>
      <c r="B20" s="3" t="s">
        <v>53</v>
      </c>
      <c r="C20" s="3">
        <v>0</v>
      </c>
      <c r="D20" s="4">
        <v>1.2466162969955801</v>
      </c>
      <c r="E20" s="4">
        <v>0.64349740642101705</v>
      </c>
      <c r="F20" s="3">
        <v>10</v>
      </c>
      <c r="G20" s="3">
        <v>3</v>
      </c>
      <c r="H20" s="4">
        <v>1.97165621259822</v>
      </c>
      <c r="I20" s="4">
        <v>0.22783611079770499</v>
      </c>
      <c r="J20" s="3">
        <v>0</v>
      </c>
      <c r="K20" s="3">
        <v>0</v>
      </c>
      <c r="L20" s="4" t="s">
        <v>54</v>
      </c>
      <c r="M20" s="4" t="s">
        <v>54</v>
      </c>
      <c r="N20" s="4" t="s">
        <v>54</v>
      </c>
      <c r="O20" s="4" t="s">
        <v>54</v>
      </c>
      <c r="P20" s="3" t="s">
        <v>54</v>
      </c>
      <c r="Q20" s="3" t="s">
        <v>54</v>
      </c>
    </row>
    <row r="21" spans="1:17" ht="15">
      <c r="A21" s="3" t="s">
        <v>55</v>
      </c>
      <c r="B21" s="3" t="s">
        <v>56</v>
      </c>
      <c r="C21" s="3">
        <v>31</v>
      </c>
      <c r="D21" s="4">
        <v>0.42791043018104302</v>
      </c>
      <c r="E21" s="4">
        <v>0.19591097661993001</v>
      </c>
      <c r="F21" s="3">
        <v>62</v>
      </c>
      <c r="G21" s="3">
        <v>32</v>
      </c>
      <c r="H21" s="4">
        <v>0.393481984700217</v>
      </c>
      <c r="I21" s="4">
        <v>0.127186810473985</v>
      </c>
      <c r="J21" s="3">
        <v>3</v>
      </c>
      <c r="K21" s="3">
        <v>1</v>
      </c>
      <c r="L21" s="4">
        <v>0.77718539548842902</v>
      </c>
      <c r="M21" s="4">
        <v>0.15338863261249799</v>
      </c>
      <c r="N21" s="4">
        <v>0.183843299300989</v>
      </c>
      <c r="O21" s="4">
        <v>0.59334209618744005</v>
      </c>
      <c r="P21" s="3">
        <v>0.27574896741253602</v>
      </c>
      <c r="Q21" s="3">
        <v>0.50143642807589295</v>
      </c>
    </row>
    <row r="22" spans="1:17" ht="15">
      <c r="A22" s="3" t="s">
        <v>57</v>
      </c>
      <c r="B22" s="3" t="s">
        <v>58</v>
      </c>
      <c r="C22" s="3">
        <v>27</v>
      </c>
      <c r="D22" s="4">
        <v>0.43046143549548699</v>
      </c>
      <c r="E22" s="4">
        <v>0.20553517223416601</v>
      </c>
      <c r="F22" s="3">
        <v>59</v>
      </c>
      <c r="G22" s="3">
        <v>21</v>
      </c>
      <c r="H22" s="4">
        <v>0.37579555657145503</v>
      </c>
      <c r="I22" s="4">
        <v>0.11573227403141099</v>
      </c>
      <c r="J22" s="3">
        <v>3</v>
      </c>
      <c r="K22" s="3">
        <v>1</v>
      </c>
      <c r="L22" s="4">
        <v>0.82052357322782599</v>
      </c>
      <c r="M22" s="4">
        <v>0.17339100834296001</v>
      </c>
      <c r="N22" s="4">
        <v>0.17975309520380101</v>
      </c>
      <c r="O22" s="4">
        <v>0.64077047802402498</v>
      </c>
      <c r="P22" s="3">
        <v>0.256667874291371</v>
      </c>
      <c r="Q22" s="3">
        <v>0.56385569893645504</v>
      </c>
    </row>
    <row r="23" spans="1:17" ht="15">
      <c r="A23" s="3" t="s">
        <v>59</v>
      </c>
      <c r="B23" s="3" t="s">
        <v>60</v>
      </c>
      <c r="C23" s="3">
        <v>20</v>
      </c>
      <c r="D23" s="4">
        <v>0.60101469262104701</v>
      </c>
      <c r="E23" s="4">
        <v>0.23646637366786699</v>
      </c>
      <c r="F23" s="3">
        <v>57</v>
      </c>
      <c r="G23" s="3">
        <v>39</v>
      </c>
      <c r="H23" s="4">
        <v>0.59239499714404598</v>
      </c>
      <c r="I23" s="4">
        <v>0.22517489747883901</v>
      </c>
      <c r="J23" s="3">
        <v>11</v>
      </c>
      <c r="K23" s="3">
        <v>1</v>
      </c>
      <c r="L23" s="4">
        <v>0.92061274759017697</v>
      </c>
      <c r="M23" s="4">
        <v>4.0549833802181301E-2</v>
      </c>
      <c r="N23" s="4">
        <v>0.43635430635269301</v>
      </c>
      <c r="O23" s="4">
        <v>0.48425844123748402</v>
      </c>
      <c r="P23" s="3">
        <v>0.45070603851493102</v>
      </c>
      <c r="Q23" s="3">
        <v>0.46990670907524601</v>
      </c>
    </row>
    <row r="24" spans="1:17" ht="15">
      <c r="A24" s="3" t="s">
        <v>61</v>
      </c>
      <c r="B24" s="3" t="s">
        <v>62</v>
      </c>
      <c r="C24" s="3">
        <v>8</v>
      </c>
      <c r="D24" s="4">
        <v>0.74530683203822801</v>
      </c>
      <c r="E24" s="4">
        <v>0.30053944753194201</v>
      </c>
      <c r="F24" s="3">
        <v>30</v>
      </c>
      <c r="G24" s="3">
        <v>12</v>
      </c>
      <c r="H24" s="4">
        <v>0.68666098983352097</v>
      </c>
      <c r="I24" s="4">
        <v>0.460406585782967</v>
      </c>
      <c r="J24" s="3">
        <v>41</v>
      </c>
      <c r="K24" s="3">
        <v>20</v>
      </c>
      <c r="L24" s="4">
        <v>1.17778952306249</v>
      </c>
      <c r="M24" s="4">
        <v>0.135881716563759</v>
      </c>
      <c r="N24" s="4">
        <v>0.86227569490354405</v>
      </c>
      <c r="O24" s="4">
        <v>0.31551382815894502</v>
      </c>
      <c r="P24" s="3">
        <v>0.90029290832480002</v>
      </c>
      <c r="Q24" s="3">
        <v>0.27749661473768999</v>
      </c>
    </row>
    <row r="25" spans="1:17" ht="15">
      <c r="A25" s="3" t="s">
        <v>63</v>
      </c>
      <c r="B25" s="3" t="s">
        <v>64</v>
      </c>
      <c r="C25" s="3">
        <v>11</v>
      </c>
      <c r="D25" s="4">
        <v>1.19451962535428</v>
      </c>
      <c r="E25" s="4">
        <v>0.16870024369192799</v>
      </c>
      <c r="F25" s="3">
        <v>30</v>
      </c>
      <c r="G25" s="3">
        <v>12</v>
      </c>
      <c r="H25" s="4">
        <v>1.41897726187063</v>
      </c>
      <c r="I25" s="4">
        <v>0.119980881447765</v>
      </c>
      <c r="J25" s="3">
        <v>26</v>
      </c>
      <c r="K25" s="3">
        <v>8</v>
      </c>
      <c r="L25" s="4">
        <v>1.1415996590501101</v>
      </c>
      <c r="M25" s="4">
        <v>0.119232588928191</v>
      </c>
      <c r="N25" s="4">
        <v>1.3729308525550501</v>
      </c>
      <c r="O25" s="4">
        <v>-0.23133119350494</v>
      </c>
      <c r="P25" s="3">
        <v>1.4412288681935199</v>
      </c>
      <c r="Q25" s="3">
        <v>-0.29962920914340901</v>
      </c>
    </row>
    <row r="26" spans="1:17" ht="15">
      <c r="A26" s="3" t="s">
        <v>65</v>
      </c>
      <c r="B26" s="3" t="s">
        <v>66</v>
      </c>
      <c r="C26" s="3">
        <v>4</v>
      </c>
      <c r="D26" s="4">
        <v>1.13314793723276</v>
      </c>
      <c r="E26" s="4">
        <v>0.154997170912583</v>
      </c>
      <c r="F26" s="3">
        <v>21</v>
      </c>
      <c r="G26" s="3">
        <v>8</v>
      </c>
      <c r="H26" s="4">
        <v>1.40212143787913</v>
      </c>
      <c r="I26" s="4">
        <v>9.7023590810647403E-2</v>
      </c>
      <c r="J26" s="3">
        <v>37</v>
      </c>
      <c r="K26" s="3">
        <v>5</v>
      </c>
      <c r="L26" s="4">
        <v>1.1242092622984099</v>
      </c>
      <c r="M26" s="4">
        <v>9.3202368992930301E-2</v>
      </c>
      <c r="N26" s="4">
        <v>1.2498054821208999</v>
      </c>
      <c r="O26" s="4">
        <v>-0.125596219822494</v>
      </c>
      <c r="P26" s="3">
        <v>1.4195336717490099</v>
      </c>
      <c r="Q26" s="3">
        <v>-0.29532440945059801</v>
      </c>
    </row>
    <row r="27" spans="1:17" ht="15">
      <c r="A27" s="3" t="s">
        <v>67</v>
      </c>
      <c r="B27" s="3" t="s">
        <v>68</v>
      </c>
      <c r="C27" s="3">
        <v>1</v>
      </c>
      <c r="D27" s="4">
        <v>0.98434335259399497</v>
      </c>
      <c r="E27" s="4">
        <v>0.167339041882927</v>
      </c>
      <c r="F27" s="3">
        <v>7</v>
      </c>
      <c r="G27" s="3">
        <v>1</v>
      </c>
      <c r="H27" s="4">
        <v>0.85305878391697498</v>
      </c>
      <c r="I27" s="4">
        <v>0.375628935203974</v>
      </c>
      <c r="J27" s="3">
        <v>1</v>
      </c>
      <c r="K27" s="3">
        <v>0</v>
      </c>
      <c r="L27" s="4">
        <v>1.00510066990531</v>
      </c>
      <c r="M27" s="4" t="s">
        <v>54</v>
      </c>
      <c r="N27" s="4">
        <v>1.1382170362550501</v>
      </c>
      <c r="O27" s="4">
        <v>-0.133116366349743</v>
      </c>
      <c r="P27" s="3" t="s">
        <v>54</v>
      </c>
      <c r="Q27" s="3" t="s">
        <v>54</v>
      </c>
    </row>
    <row r="28" spans="1:17" ht="15">
      <c r="A28" s="3" t="s">
        <v>69</v>
      </c>
      <c r="B28" s="3" t="s">
        <v>70</v>
      </c>
      <c r="C28" s="3">
        <v>2</v>
      </c>
      <c r="D28" s="4">
        <v>1.1181130739112599</v>
      </c>
      <c r="E28" s="4">
        <v>0.181292851872418</v>
      </c>
      <c r="F28" s="3">
        <v>22</v>
      </c>
      <c r="G28" s="3">
        <v>15</v>
      </c>
      <c r="H28" s="4">
        <v>1.4852335355984601</v>
      </c>
      <c r="I28" s="4">
        <v>9.5693395373787904E-2</v>
      </c>
      <c r="J28" s="3">
        <v>37</v>
      </c>
      <c r="K28" s="3">
        <v>9</v>
      </c>
      <c r="L28" s="4">
        <v>1.1391357106762501</v>
      </c>
      <c r="M28" s="4">
        <v>0.10022878158326599</v>
      </c>
      <c r="N28" s="4">
        <v>1.2669707865141999</v>
      </c>
      <c r="O28" s="4">
        <v>-0.127835075837958</v>
      </c>
      <c r="P28" s="3">
        <v>1.50602200561943</v>
      </c>
      <c r="Q28" s="3">
        <v>-0.36688629494318098</v>
      </c>
    </row>
    <row r="29" spans="1:17" ht="15">
      <c r="A29" s="3" t="s">
        <v>71</v>
      </c>
      <c r="B29" s="3" t="s">
        <v>72</v>
      </c>
      <c r="C29" s="3">
        <v>1</v>
      </c>
      <c r="D29" s="4">
        <v>0.98226019659361197</v>
      </c>
      <c r="E29" s="4">
        <v>0.111291196097144</v>
      </c>
      <c r="F29" s="3">
        <v>3</v>
      </c>
      <c r="G29" s="3">
        <v>0</v>
      </c>
      <c r="H29" s="4">
        <v>0.76463547182198099</v>
      </c>
      <c r="I29" s="4">
        <v>1.1169307975024099E-2</v>
      </c>
      <c r="J29" s="3">
        <v>9</v>
      </c>
      <c r="K29" s="3">
        <v>0</v>
      </c>
      <c r="L29" s="4">
        <v>1.0388429125733301</v>
      </c>
      <c r="M29" s="4">
        <v>8.4222127616619E-2</v>
      </c>
      <c r="N29" s="4">
        <v>1.0495293551354601</v>
      </c>
      <c r="O29" s="4">
        <v>-1.0686442562126501E-2</v>
      </c>
      <c r="P29" s="3">
        <v>0.75904981713692699</v>
      </c>
      <c r="Q29" s="3">
        <v>0.27979309543640701</v>
      </c>
    </row>
    <row r="30" spans="1:17" ht="15">
      <c r="A30" s="3" t="s">
        <v>73</v>
      </c>
      <c r="B30" s="3" t="s">
        <v>74</v>
      </c>
      <c r="C30" s="3">
        <v>6</v>
      </c>
      <c r="D30" s="4">
        <v>1.2516527224902001</v>
      </c>
      <c r="E30" s="4">
        <v>0.19051483935197999</v>
      </c>
      <c r="F30" s="3">
        <v>30</v>
      </c>
      <c r="G30" s="3">
        <v>14</v>
      </c>
      <c r="H30" s="4">
        <v>1.4990452134518499</v>
      </c>
      <c r="I30" s="4">
        <v>0.10266586017799301</v>
      </c>
      <c r="J30" s="3">
        <v>31</v>
      </c>
      <c r="K30" s="3">
        <v>8</v>
      </c>
      <c r="L30" s="4">
        <v>1.1679393054846601</v>
      </c>
      <c r="M30" s="4">
        <v>0.12606734800529901</v>
      </c>
      <c r="N30" s="4">
        <v>1.41116212978952</v>
      </c>
      <c r="O30" s="4">
        <v>-0.24322282430485401</v>
      </c>
      <c r="P30" s="3">
        <v>1.5165804354257899</v>
      </c>
      <c r="Q30" s="3">
        <v>-0.348641129941126</v>
      </c>
    </row>
    <row r="31" spans="1:17" ht="15">
      <c r="A31" s="3" t="s">
        <v>75</v>
      </c>
      <c r="B31" s="3" t="s">
        <v>76</v>
      </c>
      <c r="C31" s="3">
        <v>1</v>
      </c>
      <c r="D31" s="4">
        <v>1.1086328393417</v>
      </c>
      <c r="E31" s="4">
        <v>0.185517297312664</v>
      </c>
      <c r="F31" s="3">
        <v>10</v>
      </c>
      <c r="G31" s="3">
        <v>4</v>
      </c>
      <c r="H31" s="4">
        <v>1.5452011144239599</v>
      </c>
      <c r="I31" s="4">
        <v>0.102242674832616</v>
      </c>
      <c r="J31" s="3">
        <v>11</v>
      </c>
      <c r="K31" s="3">
        <v>2</v>
      </c>
      <c r="L31" s="4">
        <v>1.1619907760045201</v>
      </c>
      <c r="M31" s="4">
        <v>0.17345816981922099</v>
      </c>
      <c r="N31" s="4">
        <v>1.38075491560875</v>
      </c>
      <c r="O31" s="4">
        <v>-0.218764139604229</v>
      </c>
      <c r="P31" s="3">
        <v>1.5486990628839401</v>
      </c>
      <c r="Q31" s="3">
        <v>-0.38670828687942099</v>
      </c>
    </row>
    <row r="32" spans="1:17" ht="15">
      <c r="A32" s="3" t="s">
        <v>77</v>
      </c>
      <c r="B32" s="3" t="s">
        <v>78</v>
      </c>
      <c r="C32" s="3">
        <v>4</v>
      </c>
      <c r="D32" s="4">
        <v>0.87925566096835495</v>
      </c>
      <c r="E32" s="4">
        <v>0.15237818292529801</v>
      </c>
      <c r="F32" s="3">
        <v>12</v>
      </c>
      <c r="G32" s="3">
        <v>3</v>
      </c>
      <c r="H32" s="4">
        <v>0.71871053311115296</v>
      </c>
      <c r="I32" s="4">
        <v>0.212719766362858</v>
      </c>
      <c r="J32" s="3">
        <v>7</v>
      </c>
      <c r="K32" s="3">
        <v>2</v>
      </c>
      <c r="L32" s="4">
        <v>0.92240468142334597</v>
      </c>
      <c r="M32" s="4">
        <v>8.6448350457404594E-2</v>
      </c>
      <c r="N32" s="4">
        <v>0.80851345817640996</v>
      </c>
      <c r="O32" s="4">
        <v>0.113891223246935</v>
      </c>
      <c r="P32" s="3">
        <v>0.64272029184052504</v>
      </c>
      <c r="Q32" s="3">
        <v>0.27968438958282099</v>
      </c>
    </row>
    <row r="33" spans="1:17" ht="15">
      <c r="A33" s="3" t="s">
        <v>79</v>
      </c>
      <c r="B33" s="3" t="s">
        <v>80</v>
      </c>
      <c r="C33" s="3">
        <v>7</v>
      </c>
      <c r="D33" s="4">
        <v>1.2983919871774401</v>
      </c>
      <c r="E33" s="4">
        <v>0.25549864591567401</v>
      </c>
      <c r="F33" s="3">
        <v>33</v>
      </c>
      <c r="G33" s="3">
        <v>18</v>
      </c>
      <c r="H33" s="4">
        <v>1.65277332092851</v>
      </c>
      <c r="I33" s="4">
        <v>0.129027212885959</v>
      </c>
      <c r="J33" s="3">
        <v>14</v>
      </c>
      <c r="K33" s="3">
        <v>6</v>
      </c>
      <c r="L33" s="4">
        <v>1.2386505925395299</v>
      </c>
      <c r="M33" s="4">
        <v>0.130078045414141</v>
      </c>
      <c r="N33" s="4">
        <v>1.6341659626324501</v>
      </c>
      <c r="O33" s="4">
        <v>-0.39551537009292498</v>
      </c>
      <c r="P33" s="3">
        <v>1.70348396579893</v>
      </c>
      <c r="Q33" s="3">
        <v>-0.46483337325940299</v>
      </c>
    </row>
    <row r="34" spans="1:17" ht="15">
      <c r="A34" s="3" t="s">
        <v>81</v>
      </c>
      <c r="B34" s="3" t="s">
        <v>82</v>
      </c>
      <c r="C34" s="3">
        <v>2</v>
      </c>
      <c r="D34" s="4">
        <v>0.98687578234305895</v>
      </c>
      <c r="E34" s="4">
        <v>0.14760961113205501</v>
      </c>
      <c r="F34" s="3">
        <v>9</v>
      </c>
      <c r="G34" s="3">
        <v>1</v>
      </c>
      <c r="H34" s="4">
        <v>0.98839627599772395</v>
      </c>
      <c r="I34" s="4">
        <v>0.33261417999512799</v>
      </c>
      <c r="J34" s="3">
        <v>9</v>
      </c>
      <c r="K34" s="3">
        <v>1</v>
      </c>
      <c r="L34" s="4">
        <v>1.0463187956254201</v>
      </c>
      <c r="M34" s="4">
        <v>0.10812895847003701</v>
      </c>
      <c r="N34" s="4">
        <v>1.0953181640296199</v>
      </c>
      <c r="O34" s="4">
        <v>-4.8999368404198697E-2</v>
      </c>
      <c r="P34" s="3">
        <v>1.0069189373171401</v>
      </c>
      <c r="Q34" s="3">
        <v>3.9399858308283103E-2</v>
      </c>
    </row>
    <row r="35" spans="1:17" ht="15">
      <c r="A35" s="3" t="s">
        <v>83</v>
      </c>
      <c r="B35" s="3" t="s">
        <v>84</v>
      </c>
      <c r="C35" s="3">
        <v>11</v>
      </c>
      <c r="D35" s="4">
        <v>1.46643577359748</v>
      </c>
      <c r="E35" s="4">
        <v>0.46493535783767598</v>
      </c>
      <c r="F35" s="3">
        <v>25</v>
      </c>
      <c r="G35" s="3">
        <v>13</v>
      </c>
      <c r="H35" s="4">
        <v>2.0466314994116801</v>
      </c>
      <c r="I35" s="4">
        <v>0.284671295102224</v>
      </c>
      <c r="J35" s="3">
        <v>4</v>
      </c>
      <c r="K35" s="3">
        <v>4</v>
      </c>
      <c r="L35" s="4">
        <v>1.4031290733533499</v>
      </c>
      <c r="M35" s="4">
        <v>0.21481737332715301</v>
      </c>
      <c r="N35" s="4">
        <v>2.2137382023185999</v>
      </c>
      <c r="O35" s="4">
        <v>-0.81060912896525705</v>
      </c>
      <c r="P35" s="3">
        <v>2.2248330750019698</v>
      </c>
      <c r="Q35" s="3">
        <v>-0.82170400164861801</v>
      </c>
    </row>
    <row r="36" spans="1:17" ht="15">
      <c r="A36" s="3" t="s">
        <v>85</v>
      </c>
      <c r="B36" s="3" t="s">
        <v>86</v>
      </c>
      <c r="C36" s="3">
        <v>0</v>
      </c>
      <c r="D36" s="4">
        <v>1.1908460103788301</v>
      </c>
      <c r="E36" s="4">
        <v>0.23329117906361799</v>
      </c>
      <c r="F36" s="3">
        <v>16</v>
      </c>
      <c r="G36" s="3">
        <v>7</v>
      </c>
      <c r="H36" s="4">
        <v>1.7093849415546101</v>
      </c>
      <c r="I36" s="4">
        <v>0.14094698007695999</v>
      </c>
      <c r="J36" s="3">
        <v>6</v>
      </c>
      <c r="K36" s="3">
        <v>0</v>
      </c>
      <c r="L36" s="4">
        <v>1.0974453433771501</v>
      </c>
      <c r="M36" s="4">
        <v>7.53311534373374E-2</v>
      </c>
      <c r="N36" s="4">
        <v>1.40436829191385</v>
      </c>
      <c r="O36" s="4">
        <v>-0.30692294853670399</v>
      </c>
      <c r="P36" s="3">
        <v>1.6548024758979001</v>
      </c>
      <c r="Q36" s="3">
        <v>-0.55735713252075803</v>
      </c>
    </row>
    <row r="37" spans="1:17" ht="15">
      <c r="A37" s="3" t="s">
        <v>87</v>
      </c>
      <c r="B37" s="3" t="s">
        <v>88</v>
      </c>
      <c r="C37" s="3">
        <v>9</v>
      </c>
      <c r="D37" s="4">
        <v>1.2551740933534401</v>
      </c>
      <c r="E37" s="4">
        <v>0.22603027309566201</v>
      </c>
      <c r="F37" s="3">
        <v>37</v>
      </c>
      <c r="G37" s="3">
        <v>18</v>
      </c>
      <c r="H37" s="4">
        <v>1.5589192762475399</v>
      </c>
      <c r="I37" s="4">
        <v>0.11887201762715199</v>
      </c>
      <c r="J37" s="3">
        <v>17</v>
      </c>
      <c r="K37" s="3">
        <v>9</v>
      </c>
      <c r="L37" s="4">
        <v>1.2616552124576299</v>
      </c>
      <c r="M37" s="4">
        <v>0.162432714430638</v>
      </c>
      <c r="N37" s="4">
        <v>1.5422037467613601</v>
      </c>
      <c r="O37" s="4">
        <v>-0.280548534303737</v>
      </c>
      <c r="P37" s="3">
        <v>1.62445453898639</v>
      </c>
      <c r="Q37" s="3">
        <v>-0.36279932652876701</v>
      </c>
    </row>
    <row r="38" spans="1:17" ht="15">
      <c r="A38" s="3" t="s">
        <v>89</v>
      </c>
      <c r="B38" s="3" t="s">
        <v>90</v>
      </c>
      <c r="C38" s="3">
        <v>11</v>
      </c>
      <c r="D38" s="4">
        <v>1.20070635692784</v>
      </c>
      <c r="E38" s="4">
        <v>0.16510125580924401</v>
      </c>
      <c r="F38" s="3">
        <v>36</v>
      </c>
      <c r="G38" s="3">
        <v>16</v>
      </c>
      <c r="H38" s="4">
        <v>1.41426313891271</v>
      </c>
      <c r="I38" s="4">
        <v>0.106168602601504</v>
      </c>
      <c r="J38" s="3">
        <v>47</v>
      </c>
      <c r="K38" s="3">
        <v>15</v>
      </c>
      <c r="L38" s="4">
        <v>1.1584296316559199</v>
      </c>
      <c r="M38" s="4">
        <v>0.120042698656762</v>
      </c>
      <c r="N38" s="4">
        <v>1.3094121388801001</v>
      </c>
      <c r="O38" s="4">
        <v>-0.15098250722418299</v>
      </c>
      <c r="P38" s="3">
        <v>1.4388912030818299</v>
      </c>
      <c r="Q38" s="3">
        <v>-0.280461571425909</v>
      </c>
    </row>
    <row r="39" spans="1:17" ht="15">
      <c r="A39" s="3" t="s">
        <v>91</v>
      </c>
      <c r="B39" s="3" t="s">
        <v>92</v>
      </c>
      <c r="C39" s="3">
        <v>21</v>
      </c>
      <c r="D39" s="4">
        <v>0.63035698103933102</v>
      </c>
      <c r="E39" s="4">
        <v>0.18513793765757799</v>
      </c>
      <c r="F39" s="3">
        <v>36</v>
      </c>
      <c r="G39" s="3">
        <v>13</v>
      </c>
      <c r="H39" s="4">
        <v>0.474750619332166</v>
      </c>
      <c r="I39" s="4">
        <v>8.8571724666350493E-2</v>
      </c>
      <c r="J39" s="3">
        <v>7</v>
      </c>
      <c r="K39" s="3">
        <v>5</v>
      </c>
      <c r="L39" s="4">
        <v>0.73813398910253103</v>
      </c>
      <c r="M39" s="4">
        <v>0.121739585084898</v>
      </c>
      <c r="N39" s="4">
        <v>0.37038047990544398</v>
      </c>
      <c r="O39" s="4">
        <v>0.36775350919708699</v>
      </c>
      <c r="P39" s="3">
        <v>0.39968090071075302</v>
      </c>
      <c r="Q39" s="3">
        <v>0.33845308839177801</v>
      </c>
    </row>
    <row r="40" spans="1:17" ht="15">
      <c r="A40" s="3" t="s">
        <v>93</v>
      </c>
      <c r="B40" s="3" t="s">
        <v>94</v>
      </c>
      <c r="C40" s="3">
        <v>0</v>
      </c>
      <c r="D40" s="4">
        <v>1.0820391253908099</v>
      </c>
      <c r="E40" s="4">
        <v>0.144380601236441</v>
      </c>
      <c r="F40" s="3">
        <v>6</v>
      </c>
      <c r="G40" s="3">
        <v>0</v>
      </c>
      <c r="H40" s="4">
        <v>1.14160148720724</v>
      </c>
      <c r="I40" s="4">
        <v>0.33031597843250798</v>
      </c>
      <c r="J40" s="3">
        <v>7</v>
      </c>
      <c r="K40" s="3">
        <v>0</v>
      </c>
      <c r="L40" s="4">
        <v>1.02365084197905</v>
      </c>
      <c r="M40" s="4">
        <v>9.1192962795150295E-2</v>
      </c>
      <c r="N40" s="4">
        <v>1.18009560900317</v>
      </c>
      <c r="O40" s="4">
        <v>-0.15644476702412599</v>
      </c>
      <c r="P40" s="3">
        <v>1.15665584536696</v>
      </c>
      <c r="Q40" s="3">
        <v>-0.13300500338791099</v>
      </c>
    </row>
    <row r="41" spans="1:17" ht="15">
      <c r="A41" s="3" t="s">
        <v>95</v>
      </c>
      <c r="B41" s="3" t="s">
        <v>96</v>
      </c>
      <c r="C41" s="3">
        <v>28</v>
      </c>
      <c r="D41" s="4">
        <v>0.595760596238747</v>
      </c>
      <c r="E41" s="4">
        <v>0.15191128678208801</v>
      </c>
      <c r="F41" s="3">
        <v>45</v>
      </c>
      <c r="G41" s="3">
        <v>14</v>
      </c>
      <c r="H41" s="4">
        <v>0.52450453409026299</v>
      </c>
      <c r="I41" s="4">
        <v>8.0344783009499599E-2</v>
      </c>
      <c r="J41" s="3">
        <v>6</v>
      </c>
      <c r="K41" s="3">
        <v>3</v>
      </c>
      <c r="L41" s="4">
        <v>0.84208884166807196</v>
      </c>
      <c r="M41" s="4">
        <v>4.6736506372136902E-2</v>
      </c>
      <c r="N41" s="4">
        <v>0.43092957450328101</v>
      </c>
      <c r="O41" s="4">
        <v>0.41115926716479101</v>
      </c>
      <c r="P41" s="3">
        <v>0.46911696184318602</v>
      </c>
      <c r="Q41" s="3">
        <v>0.372971879824886</v>
      </c>
    </row>
    <row r="42" spans="1:17" ht="15">
      <c r="A42" s="3" t="s">
        <v>97</v>
      </c>
      <c r="B42" s="3" t="s">
        <v>98</v>
      </c>
      <c r="C42" s="3">
        <v>0</v>
      </c>
      <c r="D42" s="4">
        <v>1.0701825166539001</v>
      </c>
      <c r="E42" s="4">
        <v>0.26766005815903099</v>
      </c>
      <c r="F42" s="3">
        <v>7</v>
      </c>
      <c r="G42" s="3">
        <v>0</v>
      </c>
      <c r="H42" s="4">
        <v>1.31018128880666</v>
      </c>
      <c r="I42" s="4">
        <v>0.53244613440620103</v>
      </c>
      <c r="J42" s="3">
        <v>1</v>
      </c>
      <c r="K42" s="3">
        <v>0</v>
      </c>
      <c r="L42" s="4">
        <v>1.0177487924856601</v>
      </c>
      <c r="M42" s="4" t="s">
        <v>54</v>
      </c>
      <c r="N42" s="4">
        <v>1.73159049247759</v>
      </c>
      <c r="O42" s="4">
        <v>-0.71384169999192904</v>
      </c>
      <c r="P42" s="3">
        <v>1.61155824306634</v>
      </c>
      <c r="Q42" s="3">
        <v>-0.59380945058068002</v>
      </c>
    </row>
    <row r="43" spans="1:17" ht="15">
      <c r="A43" s="3" t="s">
        <v>99</v>
      </c>
      <c r="B43" s="3" t="s">
        <v>100</v>
      </c>
      <c r="C43" s="3">
        <v>3</v>
      </c>
      <c r="D43" s="4">
        <v>1.14318610026843</v>
      </c>
      <c r="E43" s="4">
        <v>0.23263275445123499</v>
      </c>
      <c r="F43" s="3">
        <v>17</v>
      </c>
      <c r="G43" s="3">
        <v>9</v>
      </c>
      <c r="H43" s="4">
        <v>1.59626770181139</v>
      </c>
      <c r="I43" s="4">
        <v>9.8355511167058304E-2</v>
      </c>
      <c r="J43" s="3">
        <v>15</v>
      </c>
      <c r="K43" s="3">
        <v>6</v>
      </c>
      <c r="L43" s="4">
        <v>1.1482052855637399</v>
      </c>
      <c r="M43" s="4">
        <v>0.12780616296705999</v>
      </c>
      <c r="N43" s="4">
        <v>1.4180770246674399</v>
      </c>
      <c r="O43" s="4">
        <v>-0.26987173910369899</v>
      </c>
      <c r="P43" s="3">
        <v>1.63154854663575</v>
      </c>
      <c r="Q43" s="3">
        <v>-0.48334326107200798</v>
      </c>
    </row>
    <row r="44" spans="1:17" ht="15">
      <c r="A44" s="3" t="s">
        <v>101</v>
      </c>
      <c r="B44" s="3" t="s">
        <v>102</v>
      </c>
      <c r="C44" s="3">
        <v>27</v>
      </c>
      <c r="D44" s="4">
        <v>1.4134125583024699</v>
      </c>
      <c r="E44" s="4">
        <v>0.23000289895585899</v>
      </c>
      <c r="F44" s="3">
        <v>43</v>
      </c>
      <c r="G44" s="3">
        <v>26</v>
      </c>
      <c r="H44" s="4">
        <v>1.5549932285283701</v>
      </c>
      <c r="I44" s="4">
        <v>0.174968636027513</v>
      </c>
      <c r="J44" s="3">
        <v>18</v>
      </c>
      <c r="K44" s="3">
        <v>8</v>
      </c>
      <c r="L44" s="4">
        <v>1.17278878985998</v>
      </c>
      <c r="M44" s="4">
        <v>0.16744449163658501</v>
      </c>
      <c r="N44" s="4">
        <v>1.69401334294468</v>
      </c>
      <c r="O44" s="4">
        <v>-0.52122455308469595</v>
      </c>
      <c r="P44" s="3">
        <v>1.6845542764693</v>
      </c>
      <c r="Q44" s="3">
        <v>-0.51176548660931598</v>
      </c>
    </row>
    <row r="45" spans="1:17" ht="15">
      <c r="A45" s="3" t="s">
        <v>103</v>
      </c>
      <c r="B45" s="3" t="s">
        <v>104</v>
      </c>
      <c r="C45" s="3">
        <v>16</v>
      </c>
      <c r="D45" s="4">
        <v>1.3658686003957099</v>
      </c>
      <c r="E45" s="4">
        <v>0.26633019661989099</v>
      </c>
      <c r="F45" s="3">
        <v>30</v>
      </c>
      <c r="G45" s="3">
        <v>19</v>
      </c>
      <c r="H45" s="4">
        <v>1.6696554279398499</v>
      </c>
      <c r="I45" s="4">
        <v>0.233264478148941</v>
      </c>
      <c r="J45" s="3">
        <v>14</v>
      </c>
      <c r="K45" s="3">
        <v>4</v>
      </c>
      <c r="L45" s="4">
        <v>1.16794670355073</v>
      </c>
      <c r="M45" s="4">
        <v>0.145028070193676</v>
      </c>
      <c r="N45" s="4">
        <v>1.77023535582188</v>
      </c>
      <c r="O45" s="4">
        <v>-0.60228865227115203</v>
      </c>
      <c r="P45" s="3">
        <v>1.83754896176786</v>
      </c>
      <c r="Q45" s="3">
        <v>-0.66960225821712505</v>
      </c>
    </row>
    <row r="46" spans="1:17" ht="15">
      <c r="A46" s="3" t="s">
        <v>105</v>
      </c>
      <c r="B46" s="3" t="s">
        <v>54</v>
      </c>
      <c r="C46" s="3">
        <v>77</v>
      </c>
      <c r="D46" s="4">
        <v>1.65609495742656</v>
      </c>
      <c r="E46" s="4">
        <v>0.22943672008552199</v>
      </c>
      <c r="F46" s="3">
        <v>100</v>
      </c>
      <c r="G46" s="3">
        <v>96</v>
      </c>
      <c r="H46" s="4">
        <v>1.8033485090070001</v>
      </c>
      <c r="I46" s="4">
        <v>0.26187951886899702</v>
      </c>
      <c r="J46" s="3">
        <v>100</v>
      </c>
      <c r="K46" s="3">
        <v>90</v>
      </c>
      <c r="L46" s="4">
        <v>1.54710546934569</v>
      </c>
      <c r="M46" s="4">
        <v>0.184756144322234</v>
      </c>
      <c r="N46" s="4">
        <v>1.65609495742656</v>
      </c>
      <c r="O46" s="4">
        <v>-0.108989488080868</v>
      </c>
      <c r="P46" s="3">
        <v>1.8033485090070001</v>
      </c>
      <c r="Q46" s="3">
        <v>-0.25624303966130701</v>
      </c>
    </row>
    <row r="47" spans="1:17" ht="15">
      <c r="A47" s="3" t="s">
        <v>106</v>
      </c>
      <c r="B47" s="3" t="s">
        <v>54</v>
      </c>
      <c r="C47" s="3">
        <v>53</v>
      </c>
      <c r="D47" s="4">
        <v>1.5032027317857799</v>
      </c>
      <c r="E47" s="4">
        <v>0.22621074931919599</v>
      </c>
      <c r="F47" s="3">
        <v>84</v>
      </c>
      <c r="G47" s="3">
        <v>70</v>
      </c>
      <c r="H47" s="4">
        <v>1.6227979989147101</v>
      </c>
      <c r="I47" s="4">
        <v>0.196001464161566</v>
      </c>
      <c r="J47" s="3">
        <v>94</v>
      </c>
      <c r="K47" s="3">
        <v>63</v>
      </c>
      <c r="L47" s="4">
        <v>1.3318179332217599</v>
      </c>
      <c r="M47" s="4">
        <v>0.173695317778507</v>
      </c>
      <c r="N47" s="4">
        <v>1.5240858443388401</v>
      </c>
      <c r="O47" s="4">
        <v>-0.19226791111708</v>
      </c>
      <c r="P47" s="3">
        <v>1.62583862325607</v>
      </c>
      <c r="Q47" s="3">
        <v>-0.29402069003430997</v>
      </c>
    </row>
    <row r="48" spans="1:17" ht="15">
      <c r="A48" s="3" t="s">
        <v>107</v>
      </c>
      <c r="B48" s="3" t="s">
        <v>54</v>
      </c>
      <c r="C48" s="3">
        <v>6</v>
      </c>
      <c r="D48" s="4">
        <v>1.18994310202585</v>
      </c>
      <c r="E48" s="4">
        <v>0.16600394132127599</v>
      </c>
      <c r="F48" s="3">
        <v>33</v>
      </c>
      <c r="G48" s="3">
        <v>15</v>
      </c>
      <c r="H48" s="4">
        <v>1.4054529709296399</v>
      </c>
      <c r="I48" s="4">
        <v>9.6280870644513294E-2</v>
      </c>
      <c r="J48" s="3">
        <v>74</v>
      </c>
      <c r="K48" s="3">
        <v>13</v>
      </c>
      <c r="L48" s="4">
        <v>1.1611686016561</v>
      </c>
      <c r="M48" s="4">
        <v>0.11534712175792999</v>
      </c>
      <c r="N48" s="4">
        <v>1.2415525517889601</v>
      </c>
      <c r="O48" s="4">
        <v>-8.0383950132854001E-2</v>
      </c>
      <c r="P48" s="3">
        <v>1.4112633629251601</v>
      </c>
      <c r="Q48" s="3">
        <v>-0.250094761269054</v>
      </c>
    </row>
    <row r="49" spans="1:17" ht="15">
      <c r="A49" s="3" t="s">
        <v>108</v>
      </c>
      <c r="B49" s="3" t="s">
        <v>54</v>
      </c>
      <c r="C49" s="3">
        <v>1</v>
      </c>
      <c r="D49" s="4">
        <v>1.1265157454719901</v>
      </c>
      <c r="E49" s="4">
        <v>0.14907427960544001</v>
      </c>
      <c r="F49" s="3">
        <v>20</v>
      </c>
      <c r="G49" s="3">
        <v>9</v>
      </c>
      <c r="H49" s="4">
        <v>1.3551874372910699</v>
      </c>
      <c r="I49" s="4">
        <v>7.8632943222549198E-2</v>
      </c>
      <c r="J49" s="3">
        <v>23</v>
      </c>
      <c r="K49" s="3">
        <v>6</v>
      </c>
      <c r="L49" s="4">
        <v>1.10577249963889</v>
      </c>
      <c r="M49" s="4">
        <v>7.0617948578306902E-2</v>
      </c>
      <c r="N49" s="4">
        <v>1.24886644131545</v>
      </c>
      <c r="O49" s="4">
        <v>-0.14309394167655901</v>
      </c>
      <c r="P49" s="3">
        <v>1.39941630341616</v>
      </c>
      <c r="Q49" s="3">
        <v>-0.29364380377726701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showGridLines="0" workbookViewId="0"/>
  </sheetViews>
  <sheetFormatPr defaultColWidth="8.796875" defaultRowHeight="15"/>
  <cols>
    <col min="1" max="1" width="9.19921875" style="1" customWidth="1"/>
    <col min="2" max="2" width="11" style="1" customWidth="1"/>
    <col min="3" max="3" width="18.69921875" style="1" customWidth="1"/>
    <col min="4" max="4" width="8.5" style="1" bestFit="1" customWidth="1"/>
    <col min="5" max="5" width="13.69921875" style="1" bestFit="1" customWidth="1"/>
    <col min="6" max="6" width="15.69921875" style="1" customWidth="1"/>
    <col min="7" max="7" width="16" style="1" customWidth="1"/>
    <col min="8" max="8" width="16.19921875" style="1" customWidth="1"/>
    <col min="9" max="9" width="11.5" style="1" customWidth="1"/>
    <col min="10" max="10" width="9.69921875" style="1" customWidth="1"/>
    <col min="11" max="11" width="7.796875" style="1" customWidth="1"/>
    <col min="12" max="12" width="6.59765625" style="1" customWidth="1"/>
    <col min="13" max="13" width="9.59765625" style="1" customWidth="1"/>
    <col min="14" max="16384" width="8.796875" style="1"/>
  </cols>
  <sheetData>
    <row r="1" spans="1:13">
      <c r="A1" s="2" t="s">
        <v>181</v>
      </c>
      <c r="B1" s="2"/>
    </row>
    <row r="2" spans="1:13" s="7" customFormat="1">
      <c r="A2" s="17" t="s">
        <v>160</v>
      </c>
      <c r="B2" s="17" t="s">
        <v>159</v>
      </c>
      <c r="C2" s="17" t="s">
        <v>143</v>
      </c>
      <c r="D2" s="17" t="s">
        <v>144</v>
      </c>
      <c r="E2" s="17" t="s">
        <v>145</v>
      </c>
      <c r="F2" s="17" t="s">
        <v>146</v>
      </c>
      <c r="G2" s="17" t="s">
        <v>147</v>
      </c>
      <c r="H2" s="17" t="s">
        <v>148</v>
      </c>
      <c r="I2" s="17" t="s">
        <v>149</v>
      </c>
      <c r="J2" s="17" t="s">
        <v>150</v>
      </c>
      <c r="K2" s="17" t="s">
        <v>151</v>
      </c>
      <c r="L2" s="17" t="s">
        <v>152</v>
      </c>
      <c r="M2" s="17" t="s">
        <v>153</v>
      </c>
    </row>
    <row r="3" spans="1:13">
      <c r="A3" s="3" t="s">
        <v>161</v>
      </c>
      <c r="B3" s="19">
        <v>1674</v>
      </c>
      <c r="C3" s="3" t="s">
        <v>154</v>
      </c>
      <c r="D3" s="3" t="s">
        <v>155</v>
      </c>
      <c r="E3" s="3">
        <v>214</v>
      </c>
      <c r="F3" s="3">
        <v>1460</v>
      </c>
      <c r="G3" s="3">
        <v>79.010000000000005</v>
      </c>
      <c r="H3" s="3">
        <v>1325.01</v>
      </c>
      <c r="I3" s="22">
        <v>0.369205607476636</v>
      </c>
      <c r="J3" s="22">
        <v>0.90754109589041099</v>
      </c>
      <c r="K3" s="22">
        <v>0.369205607476636</v>
      </c>
      <c r="L3" s="22">
        <v>0.90754109589041099</v>
      </c>
      <c r="M3" s="22">
        <v>0.83872162485065704</v>
      </c>
    </row>
    <row r="4" spans="1:13">
      <c r="A4" s="3" t="s">
        <v>161</v>
      </c>
      <c r="B4" s="19">
        <v>1674</v>
      </c>
      <c r="C4" s="3" t="s">
        <v>154</v>
      </c>
      <c r="D4" s="3" t="s">
        <v>156</v>
      </c>
      <c r="E4" s="3">
        <v>214</v>
      </c>
      <c r="F4" s="3">
        <v>1460</v>
      </c>
      <c r="G4" s="3">
        <v>61.41</v>
      </c>
      <c r="H4" s="3">
        <v>1305.1600000000001</v>
      </c>
      <c r="I4" s="22">
        <v>0.28696261682243002</v>
      </c>
      <c r="J4" s="22">
        <v>0.893945205479452</v>
      </c>
      <c r="K4" s="22">
        <v>0.28452278896026101</v>
      </c>
      <c r="L4" s="22">
        <v>0.89535040009603295</v>
      </c>
      <c r="M4" s="22">
        <v>0.81635005973715602</v>
      </c>
    </row>
    <row r="5" spans="1:13">
      <c r="A5" s="3" t="s">
        <v>161</v>
      </c>
      <c r="B5" s="19">
        <v>1674</v>
      </c>
      <c r="C5" s="3" t="s">
        <v>157</v>
      </c>
      <c r="D5" s="3" t="s">
        <v>155</v>
      </c>
      <c r="E5" s="3">
        <v>214</v>
      </c>
      <c r="F5" s="3">
        <v>1460</v>
      </c>
      <c r="G5" s="3">
        <v>77.03</v>
      </c>
      <c r="H5" s="3">
        <v>1321.17</v>
      </c>
      <c r="I5" s="22">
        <v>0.35995327102803698</v>
      </c>
      <c r="J5" s="22">
        <v>0.90491095890411</v>
      </c>
      <c r="K5" s="22">
        <v>0.35689483069376399</v>
      </c>
      <c r="L5" s="22">
        <v>0.90606578254958103</v>
      </c>
      <c r="M5" s="22">
        <v>0.835244922341697</v>
      </c>
    </row>
    <row r="6" spans="1:13">
      <c r="A6" s="3" t="s">
        <v>161</v>
      </c>
      <c r="B6" s="19">
        <v>1674</v>
      </c>
      <c r="C6" s="3" t="s">
        <v>157</v>
      </c>
      <c r="D6" s="3" t="s">
        <v>156</v>
      </c>
      <c r="E6" s="3">
        <v>214</v>
      </c>
      <c r="F6" s="3">
        <v>1460</v>
      </c>
      <c r="G6" s="3">
        <v>61.16</v>
      </c>
      <c r="H6" s="3">
        <v>1305.3900000000001</v>
      </c>
      <c r="I6" s="22">
        <v>0.28579439252336403</v>
      </c>
      <c r="J6" s="22">
        <v>0.89410273972602705</v>
      </c>
      <c r="K6" s="22">
        <v>0.28397967601080198</v>
      </c>
      <c r="L6" s="22">
        <v>0.89521127389792599</v>
      </c>
      <c r="M6" s="22">
        <v>0.81633811230585396</v>
      </c>
    </row>
    <row r="7" spans="1:13">
      <c r="A7" s="3" t="s">
        <v>161</v>
      </c>
      <c r="B7" s="19">
        <v>1674</v>
      </c>
      <c r="C7" s="3" t="s">
        <v>158</v>
      </c>
      <c r="D7" s="3" t="s">
        <v>155</v>
      </c>
      <c r="E7" s="3">
        <v>214</v>
      </c>
      <c r="F7" s="3">
        <v>1460</v>
      </c>
      <c r="G7" s="3">
        <v>73.23</v>
      </c>
      <c r="H7" s="3">
        <v>1318.26</v>
      </c>
      <c r="I7" s="22">
        <v>0.34219626168224299</v>
      </c>
      <c r="J7" s="22">
        <v>0.902917808219178</v>
      </c>
      <c r="K7" s="22">
        <v>0.34081078153942501</v>
      </c>
      <c r="L7" s="22">
        <v>0.90351762537330105</v>
      </c>
      <c r="M7" s="22">
        <v>0.831236559139785</v>
      </c>
    </row>
    <row r="8" spans="1:13">
      <c r="A8" s="3" t="s">
        <v>161</v>
      </c>
      <c r="B8" s="19">
        <v>1674</v>
      </c>
      <c r="C8" s="3" t="s">
        <v>158</v>
      </c>
      <c r="D8" s="3" t="s">
        <v>156</v>
      </c>
      <c r="E8" s="3">
        <v>214</v>
      </c>
      <c r="F8" s="3">
        <v>1460</v>
      </c>
      <c r="G8" s="3">
        <v>65.06</v>
      </c>
      <c r="H8" s="3">
        <v>1311.72</v>
      </c>
      <c r="I8" s="22">
        <v>0.30401869158878497</v>
      </c>
      <c r="J8" s="22">
        <v>0.89843835616438406</v>
      </c>
      <c r="K8" s="22">
        <v>0.30567705320434202</v>
      </c>
      <c r="L8" s="22">
        <v>0.89805889985474097</v>
      </c>
      <c r="M8" s="22">
        <v>0.82244922341696503</v>
      </c>
    </row>
    <row r="9" spans="1:13">
      <c r="A9" s="3" t="s">
        <v>161</v>
      </c>
      <c r="B9" s="10">
        <v>400</v>
      </c>
      <c r="C9" s="3" t="s">
        <v>154</v>
      </c>
      <c r="D9" s="3" t="s">
        <v>155</v>
      </c>
      <c r="E9" s="3">
        <v>51</v>
      </c>
      <c r="F9" s="3">
        <v>349</v>
      </c>
      <c r="G9" s="3">
        <v>24.59</v>
      </c>
      <c r="H9" s="3">
        <v>322.58999999999997</v>
      </c>
      <c r="I9" s="22">
        <v>0.482156862745098</v>
      </c>
      <c r="J9" s="22">
        <v>0.92432664756447003</v>
      </c>
      <c r="K9" s="22">
        <v>0.482156862745098</v>
      </c>
      <c r="L9" s="22">
        <v>0.92432664756447003</v>
      </c>
      <c r="M9" s="22">
        <v>0.86795</v>
      </c>
    </row>
    <row r="10" spans="1:13">
      <c r="A10" s="3" t="s">
        <v>161</v>
      </c>
      <c r="B10" s="1">
        <f>3348-400</f>
        <v>2948</v>
      </c>
      <c r="C10" s="3" t="s">
        <v>154</v>
      </c>
      <c r="D10" s="3" t="s">
        <v>156</v>
      </c>
      <c r="E10" s="3">
        <v>377</v>
      </c>
      <c r="F10" s="3">
        <v>2571</v>
      </c>
      <c r="G10" s="3">
        <v>94.73</v>
      </c>
      <c r="H10" s="23">
        <v>2258.6</v>
      </c>
      <c r="I10" s="22">
        <v>0.25127320954907201</v>
      </c>
      <c r="J10" s="22">
        <v>0.87849085958770901</v>
      </c>
      <c r="K10" s="22">
        <v>0.23324668990964101</v>
      </c>
      <c r="L10" s="22">
        <v>0.88895912395343202</v>
      </c>
      <c r="M10" s="22">
        <v>0.79828018995929395</v>
      </c>
    </row>
    <row r="11" spans="1:13">
      <c r="A11" s="3" t="s">
        <v>161</v>
      </c>
      <c r="B11" s="10">
        <v>400</v>
      </c>
      <c r="C11" s="3" t="s">
        <v>157</v>
      </c>
      <c r="D11" s="3" t="s">
        <v>155</v>
      </c>
      <c r="E11" s="3">
        <v>51</v>
      </c>
      <c r="F11" s="3">
        <v>349</v>
      </c>
      <c r="G11" s="3">
        <v>22.71</v>
      </c>
      <c r="H11" s="3">
        <v>317.64</v>
      </c>
      <c r="I11" s="22">
        <v>0.44529411764705901</v>
      </c>
      <c r="J11" s="22">
        <v>0.91014326647564503</v>
      </c>
      <c r="K11" s="22">
        <v>0.423437017731701</v>
      </c>
      <c r="L11" s="22">
        <v>0.91821857591029299</v>
      </c>
      <c r="M11" s="22">
        <v>0.85087500000000005</v>
      </c>
    </row>
    <row r="12" spans="1:13">
      <c r="A12" s="3" t="s">
        <v>161</v>
      </c>
      <c r="B12" s="1">
        <f>3348-400</f>
        <v>2948</v>
      </c>
      <c r="C12" s="3" t="s">
        <v>157</v>
      </c>
      <c r="D12" s="3" t="s">
        <v>156</v>
      </c>
      <c r="E12" s="3">
        <v>377</v>
      </c>
      <c r="F12" s="3">
        <v>2571</v>
      </c>
      <c r="G12" s="3">
        <v>99.34</v>
      </c>
      <c r="H12" s="3">
        <v>2258.5500000000002</v>
      </c>
      <c r="I12" s="22">
        <v>0.26350132625994699</v>
      </c>
      <c r="J12" s="22">
        <v>0.87847141190198397</v>
      </c>
      <c r="K12" s="22">
        <v>0.24093235487643699</v>
      </c>
      <c r="L12" s="22">
        <v>0.89062647657065497</v>
      </c>
      <c r="M12" s="22">
        <v>0.79982700135685203</v>
      </c>
    </row>
    <row r="13" spans="1:13">
      <c r="A13" s="3" t="s">
        <v>161</v>
      </c>
      <c r="B13" s="10">
        <v>400</v>
      </c>
      <c r="C13" s="3" t="s">
        <v>158</v>
      </c>
      <c r="D13" s="3" t="s">
        <v>155</v>
      </c>
      <c r="E13" s="3">
        <v>51</v>
      </c>
      <c r="F13" s="3">
        <v>349</v>
      </c>
      <c r="G13" s="3">
        <v>20.14</v>
      </c>
      <c r="H13" s="3">
        <v>317.12</v>
      </c>
      <c r="I13" s="22">
        <v>0.394901960784314</v>
      </c>
      <c r="J13" s="22">
        <v>0.90865329512894</v>
      </c>
      <c r="K13" s="22">
        <v>0.38828347153194398</v>
      </c>
      <c r="L13" s="22">
        <v>0.91132773004988199</v>
      </c>
      <c r="M13" s="22">
        <v>0.84314999999999996</v>
      </c>
    </row>
    <row r="14" spans="1:13">
      <c r="A14" s="3" t="s">
        <v>161</v>
      </c>
      <c r="B14" s="3">
        <f>3348-400</f>
        <v>2948</v>
      </c>
      <c r="C14" s="3" t="s">
        <v>158</v>
      </c>
      <c r="D14" s="3" t="s">
        <v>156</v>
      </c>
      <c r="E14" s="3">
        <v>377</v>
      </c>
      <c r="F14" s="3">
        <v>2571</v>
      </c>
      <c r="G14" s="3">
        <v>102.82</v>
      </c>
      <c r="H14" s="3">
        <v>2286.14</v>
      </c>
      <c r="I14" s="22">
        <v>0.27273209549071598</v>
      </c>
      <c r="J14" s="22">
        <v>0.88920264488525902</v>
      </c>
      <c r="K14" s="22">
        <v>0.26630777156686403</v>
      </c>
      <c r="L14" s="22">
        <v>0.89298263772162201</v>
      </c>
      <c r="M14" s="22">
        <v>0.81036635006784297</v>
      </c>
    </row>
    <row r="15" spans="1:13">
      <c r="A15" s="3" t="s">
        <v>162</v>
      </c>
      <c r="B15" s="19">
        <v>1674</v>
      </c>
      <c r="C15" s="3" t="s">
        <v>154</v>
      </c>
      <c r="D15" s="3" t="s">
        <v>155</v>
      </c>
      <c r="E15" s="3">
        <v>1334</v>
      </c>
      <c r="F15" s="3">
        <v>340</v>
      </c>
      <c r="G15" s="3">
        <v>1120.6400000000001</v>
      </c>
      <c r="H15" s="3">
        <v>126.64</v>
      </c>
      <c r="I15" s="22">
        <v>0.840059970014993</v>
      </c>
      <c r="J15" s="22">
        <v>0.372470588235294</v>
      </c>
      <c r="K15" s="22">
        <v>0.840059970014993</v>
      </c>
      <c r="L15" s="22">
        <v>0.372470588235294</v>
      </c>
      <c r="M15" s="22">
        <v>0.74508960573476701</v>
      </c>
    </row>
    <row r="16" spans="1:13">
      <c r="A16" s="3" t="s">
        <v>162</v>
      </c>
      <c r="B16" s="19">
        <v>1674</v>
      </c>
      <c r="C16" s="3" t="s">
        <v>154</v>
      </c>
      <c r="D16" s="3" t="s">
        <v>156</v>
      </c>
      <c r="E16" s="3">
        <v>1335</v>
      </c>
      <c r="F16" s="3">
        <v>339</v>
      </c>
      <c r="G16" s="3">
        <v>1096.53</v>
      </c>
      <c r="H16" s="3">
        <v>101.22</v>
      </c>
      <c r="I16" s="22">
        <v>0.82137078651685402</v>
      </c>
      <c r="J16" s="22">
        <v>0.29858407079645999</v>
      </c>
      <c r="K16" s="22">
        <v>0.82181556670311695</v>
      </c>
      <c r="L16" s="22">
        <v>0.29821971397994101</v>
      </c>
      <c r="M16" s="22">
        <v>0.715501792114695</v>
      </c>
    </row>
    <row r="17" spans="1:13">
      <c r="A17" s="3" t="s">
        <v>162</v>
      </c>
      <c r="B17" s="19">
        <v>1674</v>
      </c>
      <c r="C17" s="3" t="s">
        <v>157</v>
      </c>
      <c r="D17" s="3" t="s">
        <v>155</v>
      </c>
      <c r="E17" s="3">
        <v>1334</v>
      </c>
      <c r="F17" s="3">
        <v>340</v>
      </c>
      <c r="G17" s="3">
        <v>1127.78</v>
      </c>
      <c r="H17" s="3">
        <v>117.72</v>
      </c>
      <c r="I17" s="22">
        <v>0.84541229385307304</v>
      </c>
      <c r="J17" s="22">
        <v>0.34623529411764697</v>
      </c>
      <c r="K17" s="22">
        <v>0.83544127351106801</v>
      </c>
      <c r="L17" s="22">
        <v>0.36361202680242599</v>
      </c>
      <c r="M17" s="22">
        <v>0.74402628434886497</v>
      </c>
    </row>
    <row r="18" spans="1:13">
      <c r="A18" s="3" t="s">
        <v>162</v>
      </c>
      <c r="B18" s="19">
        <v>1674</v>
      </c>
      <c r="C18" s="3" t="s">
        <v>157</v>
      </c>
      <c r="D18" s="3" t="s">
        <v>156</v>
      </c>
      <c r="E18" s="3">
        <v>1335</v>
      </c>
      <c r="F18" s="3">
        <v>339</v>
      </c>
      <c r="G18" s="3">
        <v>1110.6199999999999</v>
      </c>
      <c r="H18" s="3">
        <v>98.81</v>
      </c>
      <c r="I18" s="22">
        <v>0.83192509363295897</v>
      </c>
      <c r="J18" s="22">
        <v>0.29147492625368698</v>
      </c>
      <c r="K18" s="22">
        <v>0.82229323217503802</v>
      </c>
      <c r="L18" s="22">
        <v>0.30584153808223502</v>
      </c>
      <c r="M18" s="22">
        <v>0.72247909199522098</v>
      </c>
    </row>
    <row r="19" spans="1:13">
      <c r="A19" s="3" t="s">
        <v>162</v>
      </c>
      <c r="B19" s="19">
        <v>1674</v>
      </c>
      <c r="C19" s="3" t="s">
        <v>158</v>
      </c>
      <c r="D19" s="3" t="s">
        <v>155</v>
      </c>
      <c r="E19" s="3">
        <v>1334</v>
      </c>
      <c r="F19" s="3">
        <v>340</v>
      </c>
      <c r="G19" s="3">
        <v>1115.75</v>
      </c>
      <c r="H19" s="3">
        <v>118.3</v>
      </c>
      <c r="I19" s="22">
        <v>0.83639430284857597</v>
      </c>
      <c r="J19" s="22">
        <v>0.34794117647058798</v>
      </c>
      <c r="K19" s="22">
        <v>0.83425393631912903</v>
      </c>
      <c r="L19" s="22">
        <v>0.35168050864178002</v>
      </c>
      <c r="M19" s="22">
        <v>0.73718637992831504</v>
      </c>
    </row>
    <row r="20" spans="1:13">
      <c r="A20" s="3" t="s">
        <v>162</v>
      </c>
      <c r="B20" s="19">
        <v>1674</v>
      </c>
      <c r="C20" s="3" t="s">
        <v>158</v>
      </c>
      <c r="D20" s="3" t="s">
        <v>156</v>
      </c>
      <c r="E20" s="3">
        <v>1335</v>
      </c>
      <c r="F20" s="3">
        <v>339</v>
      </c>
      <c r="G20" s="3">
        <v>1112.1500000000001</v>
      </c>
      <c r="H20" s="3">
        <v>112.12</v>
      </c>
      <c r="I20" s="22">
        <v>0.83307116104868895</v>
      </c>
      <c r="J20" s="22">
        <v>0.33073746312684399</v>
      </c>
      <c r="K20" s="22">
        <v>0.83062501017818002</v>
      </c>
      <c r="L20" s="22">
        <v>0.33469929006239701</v>
      </c>
      <c r="M20" s="22">
        <v>0.73134408602150502</v>
      </c>
    </row>
    <row r="21" spans="1:13">
      <c r="A21" s="3" t="s">
        <v>162</v>
      </c>
      <c r="B21" s="20">
        <v>400</v>
      </c>
      <c r="C21" s="3" t="s">
        <v>154</v>
      </c>
      <c r="D21" s="3" t="s">
        <v>155</v>
      </c>
      <c r="E21" s="3">
        <v>319</v>
      </c>
      <c r="F21" s="3">
        <v>81</v>
      </c>
      <c r="G21" s="3">
        <v>275.18</v>
      </c>
      <c r="H21" s="3">
        <v>37.18</v>
      </c>
      <c r="I21" s="22">
        <v>0.86263322884012505</v>
      </c>
      <c r="J21" s="22">
        <v>0.459012345679012</v>
      </c>
      <c r="K21" s="22">
        <v>0.86263322884012505</v>
      </c>
      <c r="L21" s="22">
        <v>0.459012345679012</v>
      </c>
      <c r="M21" s="22">
        <v>0.78090000000000004</v>
      </c>
    </row>
    <row r="22" spans="1:13">
      <c r="A22" s="3" t="s">
        <v>162</v>
      </c>
      <c r="B22" s="21">
        <f>3348-400</f>
        <v>2948</v>
      </c>
      <c r="C22" s="3" t="s">
        <v>154</v>
      </c>
      <c r="D22" s="3" t="s">
        <v>156</v>
      </c>
      <c r="E22" s="3">
        <v>2350</v>
      </c>
      <c r="F22" s="3">
        <v>598</v>
      </c>
      <c r="G22" s="3">
        <v>1882.77</v>
      </c>
      <c r="H22" s="3">
        <v>163.32</v>
      </c>
      <c r="I22" s="22">
        <v>0.801178723404255</v>
      </c>
      <c r="J22" s="22">
        <v>0.27311036789297699</v>
      </c>
      <c r="K22" s="22">
        <v>0.81244080056534096</v>
      </c>
      <c r="L22" s="22">
        <v>0.25945385055667702</v>
      </c>
      <c r="M22" s="22">
        <v>0.69406037991858904</v>
      </c>
    </row>
    <row r="23" spans="1:13">
      <c r="A23" s="3" t="s">
        <v>162</v>
      </c>
      <c r="B23" s="20">
        <v>400</v>
      </c>
      <c r="C23" s="3" t="s">
        <v>157</v>
      </c>
      <c r="D23" s="3" t="s">
        <v>155</v>
      </c>
      <c r="E23" s="3">
        <v>319</v>
      </c>
      <c r="F23" s="3">
        <v>81</v>
      </c>
      <c r="G23" s="3">
        <v>273.94</v>
      </c>
      <c r="H23" s="3">
        <v>31.86</v>
      </c>
      <c r="I23" s="22">
        <v>0.858746081504702</v>
      </c>
      <c r="J23" s="22">
        <v>0.39333333333333298</v>
      </c>
      <c r="K23" s="22">
        <v>0.84806825839247701</v>
      </c>
      <c r="L23" s="22">
        <v>0.41441361555344802</v>
      </c>
      <c r="M23" s="22">
        <v>0.76449999999999996</v>
      </c>
    </row>
    <row r="24" spans="1:13">
      <c r="A24" s="3" t="s">
        <v>162</v>
      </c>
      <c r="B24" s="1">
        <f>3348-400</f>
        <v>2948</v>
      </c>
      <c r="C24" s="3" t="s">
        <v>157</v>
      </c>
      <c r="D24" s="3" t="s">
        <v>156</v>
      </c>
      <c r="E24" s="3">
        <v>2350</v>
      </c>
      <c r="F24" s="3">
        <v>598</v>
      </c>
      <c r="G24" s="3">
        <v>1925.61</v>
      </c>
      <c r="H24" s="3">
        <v>156.05000000000001</v>
      </c>
      <c r="I24" s="22">
        <v>0.819408510638298</v>
      </c>
      <c r="J24" s="22">
        <v>0.26095317725752498</v>
      </c>
      <c r="K24" s="22">
        <v>0.81337806164682902</v>
      </c>
      <c r="L24" s="22">
        <v>0.27030172370157102</v>
      </c>
      <c r="M24" s="22">
        <v>0.70612618724558995</v>
      </c>
    </row>
    <row r="25" spans="1:13">
      <c r="A25" s="3" t="s">
        <v>162</v>
      </c>
      <c r="B25" s="20">
        <v>400</v>
      </c>
      <c r="C25" s="3" t="s">
        <v>158</v>
      </c>
      <c r="D25" s="3" t="s">
        <v>155</v>
      </c>
      <c r="E25" s="3">
        <v>319</v>
      </c>
      <c r="F25" s="3">
        <v>81</v>
      </c>
      <c r="G25" s="3">
        <v>269.64</v>
      </c>
      <c r="H25" s="3">
        <v>30.9</v>
      </c>
      <c r="I25" s="22">
        <v>0.84526645768025099</v>
      </c>
      <c r="J25" s="22">
        <v>0.38148148148148098</v>
      </c>
      <c r="K25" s="22">
        <v>0.84337239139535802</v>
      </c>
      <c r="L25" s="22">
        <v>0.38407255472879998</v>
      </c>
      <c r="M25" s="22">
        <v>0.75134999999999996</v>
      </c>
    </row>
    <row r="26" spans="1:13">
      <c r="A26" s="3" t="s">
        <v>162</v>
      </c>
      <c r="B26" s="21">
        <f>3348-400</f>
        <v>2948</v>
      </c>
      <c r="C26" s="3" t="s">
        <v>158</v>
      </c>
      <c r="D26" s="3" t="s">
        <v>156</v>
      </c>
      <c r="E26" s="3">
        <v>2350</v>
      </c>
      <c r="F26" s="3">
        <v>598</v>
      </c>
      <c r="G26" s="3">
        <v>1920.62</v>
      </c>
      <c r="H26" s="3">
        <v>163.26</v>
      </c>
      <c r="I26" s="22">
        <v>0.81728510638297902</v>
      </c>
      <c r="J26" s="22">
        <v>0.273010033444816</v>
      </c>
      <c r="K26" s="22">
        <v>0.81546983868536704</v>
      </c>
      <c r="L26" s="22">
        <v>0.27565802805355</v>
      </c>
      <c r="M26" s="22">
        <v>0.706879240162822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9"/>
  <sheetViews>
    <sheetView showGridLines="0" tabSelected="1" workbookViewId="0">
      <selection activeCell="I7" sqref="I7"/>
    </sheetView>
  </sheetViews>
  <sheetFormatPr defaultColWidth="8.796875" defaultRowHeight="15"/>
  <cols>
    <col min="1" max="6" width="8.796875" style="1"/>
    <col min="7" max="7" width="16.59765625" style="1" customWidth="1"/>
    <col min="8" max="8" width="11.8984375" style="1" customWidth="1"/>
    <col min="9" max="9" width="11.296875" style="1" customWidth="1"/>
    <col min="10" max="10" width="13.296875" style="1" customWidth="1"/>
    <col min="11" max="11" width="19.19921875" style="1" customWidth="1"/>
    <col min="12" max="16384" width="8.796875" style="1"/>
  </cols>
  <sheetData>
    <row r="1" spans="1:12">
      <c r="A1" s="2" t="s">
        <v>184</v>
      </c>
      <c r="B1" s="2"/>
    </row>
    <row r="2" spans="1:12" s="7" customFormat="1" ht="81.75" customHeight="1">
      <c r="A2" s="13" t="s">
        <v>114</v>
      </c>
      <c r="B2" s="13" t="s">
        <v>186</v>
      </c>
      <c r="C2" s="13" t="s">
        <v>116</v>
      </c>
      <c r="D2" s="13" t="s">
        <v>117</v>
      </c>
      <c r="E2" s="13" t="s">
        <v>124</v>
      </c>
      <c r="F2" s="13" t="s">
        <v>120</v>
      </c>
      <c r="G2" s="13" t="s">
        <v>123</v>
      </c>
      <c r="H2" s="13" t="s">
        <v>125</v>
      </c>
      <c r="I2" s="13" t="s">
        <v>128</v>
      </c>
      <c r="J2" s="13" t="s">
        <v>126</v>
      </c>
      <c r="K2" s="13" t="s">
        <v>127</v>
      </c>
      <c r="L2" s="34" t="s">
        <v>182</v>
      </c>
    </row>
    <row r="3" spans="1:12">
      <c r="A3" s="3" t="s">
        <v>109</v>
      </c>
      <c r="B3" s="3" t="s">
        <v>187</v>
      </c>
      <c r="C3" s="12">
        <v>1674</v>
      </c>
      <c r="D3" s="12">
        <v>1674</v>
      </c>
      <c r="E3" s="29">
        <v>0.74728959160158703</v>
      </c>
      <c r="F3" s="27">
        <v>0.68017878632697504</v>
      </c>
      <c r="G3" s="9">
        <f>'Table 2'!$J$3</f>
        <v>9.8666419217535761</v>
      </c>
      <c r="H3" s="30">
        <v>0.67672620000000006</v>
      </c>
      <c r="I3" s="30">
        <v>1.8309099999999998E-2</v>
      </c>
      <c r="J3" s="28">
        <f>(F3-H3)</f>
        <v>3.4525863269749824E-3</v>
      </c>
      <c r="K3" s="9">
        <f>(E3-H3)/H3*100</f>
        <v>10.427170043303624</v>
      </c>
    </row>
    <row r="4" spans="1:12">
      <c r="A4" s="3" t="s">
        <v>109</v>
      </c>
      <c r="B4" s="3" t="s">
        <v>187</v>
      </c>
      <c r="C4" s="10">
        <v>400</v>
      </c>
      <c r="D4" s="12">
        <v>2948</v>
      </c>
      <c r="E4" s="27">
        <v>0.82708354401932704</v>
      </c>
      <c r="F4" s="27">
        <v>0.62311304315529203</v>
      </c>
      <c r="G4" s="9">
        <f>'Table 2'!$J$6</f>
        <v>32.734108698989559</v>
      </c>
      <c r="H4" s="30">
        <v>0.60357689999999997</v>
      </c>
      <c r="I4" s="30">
        <v>5.7274899999999997E-2</v>
      </c>
      <c r="J4" s="28">
        <f t="shared" ref="J4:J9" si="0">(F4-H4)</f>
        <v>1.9536143155292063E-2</v>
      </c>
      <c r="K4" s="9">
        <f t="shared" ref="K4:K12" si="1">(E4-H4)/H4*100</f>
        <v>37.030350899666153</v>
      </c>
    </row>
    <row r="5" spans="1:12" ht="15.75" thickBot="1">
      <c r="A5" s="35" t="s">
        <v>109</v>
      </c>
      <c r="B5" s="35" t="s">
        <v>187</v>
      </c>
      <c r="C5" s="36">
        <v>3348</v>
      </c>
      <c r="D5" s="37" t="s">
        <v>54</v>
      </c>
      <c r="E5" s="38">
        <v>0.73027141211112501</v>
      </c>
      <c r="F5" s="39" t="s">
        <v>54</v>
      </c>
      <c r="G5" s="40" t="s">
        <v>54</v>
      </c>
      <c r="H5" s="38">
        <v>0.69272239999999996</v>
      </c>
      <c r="I5" s="41">
        <v>2.7458000000000001E-3</v>
      </c>
      <c r="J5" s="42" t="s">
        <v>54</v>
      </c>
      <c r="K5" s="40">
        <f t="shared" si="1"/>
        <v>5.4204991943562169</v>
      </c>
    </row>
    <row r="6" spans="1:12" s="57" customFormat="1">
      <c r="A6" s="49" t="s">
        <v>109</v>
      </c>
      <c r="B6" s="50" t="s">
        <v>189</v>
      </c>
      <c r="C6" s="51">
        <v>3348</v>
      </c>
      <c r="D6" s="52" t="s">
        <v>54</v>
      </c>
      <c r="E6" s="53">
        <v>0.71419999999999995</v>
      </c>
      <c r="F6" s="54" t="s">
        <v>54</v>
      </c>
      <c r="G6" s="55" t="s">
        <v>54</v>
      </c>
      <c r="H6" s="53">
        <v>0.70269999999999999</v>
      </c>
      <c r="I6" s="53">
        <v>1.5430000000000001E-3</v>
      </c>
      <c r="J6" s="56" t="s">
        <v>190</v>
      </c>
      <c r="K6" s="55">
        <f t="shared" si="1"/>
        <v>1.6365447559413624</v>
      </c>
    </row>
    <row r="7" spans="1:12" s="68" customFormat="1" ht="15.75" thickBot="1">
      <c r="A7" s="58" t="s">
        <v>109</v>
      </c>
      <c r="B7" s="59" t="s">
        <v>188</v>
      </c>
      <c r="C7" s="60">
        <v>3348</v>
      </c>
      <c r="D7" s="61" t="s">
        <v>54</v>
      </c>
      <c r="E7" s="62">
        <v>0.7137</v>
      </c>
      <c r="F7" s="63" t="s">
        <v>54</v>
      </c>
      <c r="G7" s="64" t="s">
        <v>54</v>
      </c>
      <c r="H7" s="65">
        <v>0.70230000000000004</v>
      </c>
      <c r="I7" s="65">
        <v>1.719E-3</v>
      </c>
      <c r="J7" s="66" t="s">
        <v>54</v>
      </c>
      <c r="K7" s="67">
        <f t="shared" si="1"/>
        <v>1.6232379325074704</v>
      </c>
    </row>
    <row r="8" spans="1:12">
      <c r="A8" s="43" t="s">
        <v>110</v>
      </c>
      <c r="B8" s="43" t="s">
        <v>187</v>
      </c>
      <c r="C8" s="44">
        <v>1674</v>
      </c>
      <c r="D8" s="44">
        <v>1674</v>
      </c>
      <c r="E8" s="45">
        <v>0.67102436281859101</v>
      </c>
      <c r="F8" s="45">
        <v>0.59932232938914898</v>
      </c>
      <c r="G8" s="46">
        <f>'Table 2'!$J$9</f>
        <v>12.00283763680233</v>
      </c>
      <c r="H8" s="47">
        <v>0.59603340000000005</v>
      </c>
      <c r="I8" s="47">
        <v>1.5427E-2</v>
      </c>
      <c r="J8" s="48">
        <f t="shared" si="0"/>
        <v>3.2889293891489313E-3</v>
      </c>
      <c r="K8" s="46">
        <f t="shared" si="1"/>
        <v>12.581671231610672</v>
      </c>
    </row>
    <row r="9" spans="1:12">
      <c r="A9" s="3" t="s">
        <v>110</v>
      </c>
      <c r="B9" s="3" t="s">
        <v>187</v>
      </c>
      <c r="C9" s="10">
        <v>400</v>
      </c>
      <c r="D9" s="12">
        <v>2948</v>
      </c>
      <c r="E9" s="27">
        <v>0.75093966484771102</v>
      </c>
      <c r="F9" s="27">
        <v>0.55928810218458702</v>
      </c>
      <c r="G9" s="9">
        <f>'Table 2'!$J$12</f>
        <v>34.267055192937299</v>
      </c>
      <c r="H9" s="30">
        <v>0.56431620000000005</v>
      </c>
      <c r="I9" s="30">
        <v>4.8690499999999998E-2</v>
      </c>
      <c r="J9" s="28">
        <f t="shared" si="0"/>
        <v>-5.028097815413024E-3</v>
      </c>
      <c r="K9" s="9">
        <f t="shared" si="1"/>
        <v>33.070726101379151</v>
      </c>
    </row>
    <row r="10" spans="1:12" ht="15.75" thickBot="1">
      <c r="A10" s="35" t="s">
        <v>110</v>
      </c>
      <c r="B10" s="35" t="s">
        <v>187</v>
      </c>
      <c r="C10" s="36">
        <v>3348</v>
      </c>
      <c r="D10" s="36" t="s">
        <v>54</v>
      </c>
      <c r="E10" s="38">
        <v>0.65279754294520997</v>
      </c>
      <c r="F10" s="36" t="s">
        <v>54</v>
      </c>
      <c r="G10" s="36" t="s">
        <v>54</v>
      </c>
      <c r="H10" s="38">
        <v>0.61010249999999999</v>
      </c>
      <c r="I10" s="41">
        <v>3.1706E-3</v>
      </c>
      <c r="J10" s="36" t="s">
        <v>54</v>
      </c>
      <c r="K10" s="40">
        <f t="shared" si="1"/>
        <v>6.9980114726967981</v>
      </c>
    </row>
    <row r="11" spans="1:12" s="57" customFormat="1">
      <c r="A11" s="49" t="s">
        <v>110</v>
      </c>
      <c r="B11" s="50" t="s">
        <v>188</v>
      </c>
      <c r="C11" s="51">
        <v>3348</v>
      </c>
      <c r="D11" s="52" t="s">
        <v>54</v>
      </c>
      <c r="E11" s="69">
        <v>0.63670000000000004</v>
      </c>
      <c r="F11" s="54" t="s">
        <v>54</v>
      </c>
      <c r="G11" s="70" t="s">
        <v>54</v>
      </c>
      <c r="H11" s="69">
        <v>0.61829999999999996</v>
      </c>
      <c r="I11" s="69">
        <v>2.5660000000000001E-3</v>
      </c>
      <c r="J11" s="56" t="s">
        <v>54</v>
      </c>
      <c r="K11" s="55">
        <f t="shared" si="1"/>
        <v>2.9759016658580113</v>
      </c>
    </row>
    <row r="12" spans="1:12" s="68" customFormat="1" ht="15.75" thickBot="1">
      <c r="A12" s="58" t="s">
        <v>110</v>
      </c>
      <c r="B12" s="59" t="s">
        <v>188</v>
      </c>
      <c r="C12" s="60">
        <v>3348</v>
      </c>
      <c r="D12" s="61" t="s">
        <v>54</v>
      </c>
      <c r="E12" s="71">
        <v>0.63780000000000003</v>
      </c>
      <c r="F12" s="63" t="s">
        <v>54</v>
      </c>
      <c r="G12" s="64" t="s">
        <v>54</v>
      </c>
      <c r="H12" s="71">
        <v>0.61780000000000002</v>
      </c>
      <c r="I12" s="71">
        <v>2.6549999999999998E-3</v>
      </c>
      <c r="J12" s="66" t="s">
        <v>54</v>
      </c>
      <c r="K12" s="67">
        <f t="shared" si="1"/>
        <v>3.2372936225315665</v>
      </c>
    </row>
    <row r="13" spans="1:12">
      <c r="A13" s="1" t="s">
        <v>185</v>
      </c>
    </row>
    <row r="15" spans="1:12" ht="60">
      <c r="A15" s="13" t="s">
        <v>114</v>
      </c>
      <c r="B15" s="13"/>
      <c r="C15" s="13" t="s">
        <v>116</v>
      </c>
      <c r="D15" s="13" t="s">
        <v>117</v>
      </c>
      <c r="E15" s="13" t="s">
        <v>124</v>
      </c>
      <c r="F15" s="13" t="s">
        <v>120</v>
      </c>
      <c r="G15" s="13" t="s">
        <v>123</v>
      </c>
      <c r="H15" s="13" t="s">
        <v>125</v>
      </c>
      <c r="I15" s="13" t="s">
        <v>128</v>
      </c>
      <c r="J15" s="13" t="s">
        <v>126</v>
      </c>
      <c r="K15" s="13" t="s">
        <v>127</v>
      </c>
      <c r="L15" s="34" t="s">
        <v>183</v>
      </c>
    </row>
    <row r="16" spans="1:12">
      <c r="A16" s="3" t="s">
        <v>109</v>
      </c>
      <c r="B16" s="3" t="s">
        <v>187</v>
      </c>
      <c r="C16" s="12">
        <v>1674</v>
      </c>
      <c r="D16" s="12">
        <v>1674</v>
      </c>
      <c r="E16" s="29">
        <v>0.74728959160158703</v>
      </c>
      <c r="F16" s="27">
        <v>0.68017878632697504</v>
      </c>
      <c r="G16" s="9">
        <f>'Table 2'!$J$3</f>
        <v>9.8666419217535761</v>
      </c>
      <c r="H16" s="30">
        <v>0.67777810000000005</v>
      </c>
      <c r="I16" s="30">
        <v>1.5494900000000001E-2</v>
      </c>
      <c r="J16" s="28">
        <f>(F16-H16)</f>
        <v>2.4006863269749878E-3</v>
      </c>
      <c r="K16" s="9">
        <f>(E16-H16)/H16*100</f>
        <v>10.255788967154142</v>
      </c>
    </row>
    <row r="17" spans="1:11">
      <c r="A17" s="3" t="s">
        <v>109</v>
      </c>
      <c r="B17" s="3" t="s">
        <v>187</v>
      </c>
      <c r="C17" s="10">
        <v>400</v>
      </c>
      <c r="D17" s="12">
        <v>2948</v>
      </c>
      <c r="E17" s="27">
        <v>0.82708354401932704</v>
      </c>
      <c r="F17" s="27">
        <v>0.62311304315529203</v>
      </c>
      <c r="G17" s="9">
        <f>'Table 2'!$J$6</f>
        <v>32.734108698989559</v>
      </c>
      <c r="H17" s="30">
        <v>0.61632419999999999</v>
      </c>
      <c r="I17" s="30">
        <v>5.2084699999999998E-2</v>
      </c>
      <c r="J17" s="28">
        <f t="shared" ref="J17:J19" si="2">(F17-H17)</f>
        <v>6.7888431552920459E-3</v>
      </c>
      <c r="K17" s="9">
        <f t="shared" ref="K17:K19" si="3">(E17-H17)/H17*100</f>
        <v>34.196181817836631</v>
      </c>
    </row>
    <row r="18" spans="1:11">
      <c r="A18" s="3" t="s">
        <v>110</v>
      </c>
      <c r="B18" s="3" t="s">
        <v>187</v>
      </c>
      <c r="C18" s="12">
        <v>1674</v>
      </c>
      <c r="D18" s="12">
        <v>1674</v>
      </c>
      <c r="E18" s="27">
        <v>0.67102436281859101</v>
      </c>
      <c r="F18" s="27">
        <v>0.59879440522355898</v>
      </c>
      <c r="G18" s="9">
        <f>'Table 2'!$J$9</f>
        <v>12.00283763680233</v>
      </c>
      <c r="H18" s="30">
        <v>0.59715629999999997</v>
      </c>
      <c r="I18" s="30">
        <v>1.6577999999999999E-2</v>
      </c>
      <c r="J18" s="28">
        <f t="shared" si="2"/>
        <v>1.6381052235590055E-3</v>
      </c>
      <c r="K18" s="9">
        <f t="shared" si="3"/>
        <v>12.369971281989496</v>
      </c>
    </row>
    <row r="19" spans="1:11">
      <c r="A19" s="3" t="s">
        <v>110</v>
      </c>
      <c r="B19" s="3" t="s">
        <v>187</v>
      </c>
      <c r="C19" s="10">
        <v>400</v>
      </c>
      <c r="D19" s="12">
        <v>2948</v>
      </c>
      <c r="E19" s="27">
        <v>0.75093966484771102</v>
      </c>
      <c r="F19" s="27">
        <v>0.55928810218458702</v>
      </c>
      <c r="G19" s="9">
        <f>'Table 2'!$J$12</f>
        <v>34.267055192937299</v>
      </c>
      <c r="H19" s="30">
        <v>0.55983280000000002</v>
      </c>
      <c r="I19" s="30">
        <v>4.6279500000000001E-2</v>
      </c>
      <c r="J19" s="28">
        <f t="shared" si="2"/>
        <v>-5.4469781541299778E-4</v>
      </c>
      <c r="K19" s="9">
        <f t="shared" si="3"/>
        <v>34.13641802475864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3"/>
  <sheetViews>
    <sheetView showGridLines="0" workbookViewId="0">
      <pane ySplit="2" topLeftCell="A3" activePane="bottomLeft" state="frozen"/>
      <selection activeCell="A2" sqref="A2"/>
      <selection pane="bottomLeft"/>
    </sheetView>
  </sheetViews>
  <sheetFormatPr defaultColWidth="8.796875" defaultRowHeight="15"/>
  <cols>
    <col min="1" max="1" width="10.59765625" style="1" customWidth="1"/>
    <col min="2" max="2" width="21.09765625" style="1" customWidth="1"/>
    <col min="3" max="3" width="8.796875" style="1"/>
    <col min="4" max="4" width="11.5" style="1" customWidth="1"/>
    <col min="5" max="5" width="19.5" style="1" bestFit="1" customWidth="1"/>
    <col min="6" max="7" width="8.796875" style="1"/>
    <col min="8" max="8" width="11.09765625" style="1" customWidth="1"/>
    <col min="9" max="9" width="12" style="1" customWidth="1"/>
    <col min="10" max="13" width="8.796875" style="1"/>
    <col min="14" max="14" width="16.796875" style="1" customWidth="1"/>
    <col min="15" max="15" width="12.796875" style="1" customWidth="1"/>
    <col min="16" max="16" width="16.59765625" style="1" customWidth="1"/>
    <col min="17" max="17" width="13.19921875" style="1" customWidth="1"/>
    <col min="18" max="16384" width="8.796875" style="1"/>
  </cols>
  <sheetData>
    <row r="1" spans="1:17">
      <c r="A1" s="2" t="s">
        <v>129</v>
      </c>
    </row>
    <row r="2" spans="1:17" s="7" customFormat="1" ht="60">
      <c r="A2" s="13" t="s">
        <v>1</v>
      </c>
      <c r="B2" s="13" t="s">
        <v>2</v>
      </c>
      <c r="C2" s="13" t="s">
        <v>3</v>
      </c>
      <c r="D2" s="14" t="s">
        <v>4</v>
      </c>
      <c r="E2" s="14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</row>
    <row r="3" spans="1:17">
      <c r="A3" s="3" t="s">
        <v>18</v>
      </c>
      <c r="B3" s="3" t="s">
        <v>19</v>
      </c>
      <c r="C3" s="3">
        <v>11</v>
      </c>
      <c r="D3" s="4">
        <v>0.84295475022548605</v>
      </c>
      <c r="E3" s="4">
        <v>0.39140630681265098</v>
      </c>
      <c r="F3" s="3">
        <v>23</v>
      </c>
      <c r="G3" s="3">
        <v>11</v>
      </c>
      <c r="H3" s="4">
        <v>0.65174091715508298</v>
      </c>
      <c r="I3" s="4">
        <v>0.534255658365414</v>
      </c>
      <c r="J3" s="3">
        <v>34</v>
      </c>
      <c r="K3" s="3">
        <v>9</v>
      </c>
      <c r="L3" s="4">
        <v>0.84167249976220604</v>
      </c>
      <c r="M3" s="4">
        <v>0.19965182790383099</v>
      </c>
      <c r="N3" s="4">
        <v>0.69691470186480997</v>
      </c>
      <c r="O3" s="4">
        <v>0.14475779789739701</v>
      </c>
      <c r="P3" s="4">
        <v>0.65846184323300905</v>
      </c>
      <c r="Q3" s="4">
        <v>0.18321065652919699</v>
      </c>
    </row>
    <row r="4" spans="1:17">
      <c r="A4" s="3" t="s">
        <v>20</v>
      </c>
      <c r="B4" s="3" t="s">
        <v>21</v>
      </c>
      <c r="C4" s="3">
        <v>13</v>
      </c>
      <c r="D4" s="4">
        <v>0.98839429254512001</v>
      </c>
      <c r="E4" s="4">
        <v>2.30242417351832E-2</v>
      </c>
      <c r="F4" s="3">
        <v>27</v>
      </c>
      <c r="G4" s="3">
        <v>13</v>
      </c>
      <c r="H4" s="4">
        <v>0.97799748971848699</v>
      </c>
      <c r="I4" s="4">
        <v>3.1443900678584102E-2</v>
      </c>
      <c r="J4" s="3">
        <v>91</v>
      </c>
      <c r="K4" s="3">
        <v>10</v>
      </c>
      <c r="L4" s="4">
        <v>0.99240490483817201</v>
      </c>
      <c r="M4" s="4">
        <v>1.5837796560038399E-2</v>
      </c>
      <c r="N4" s="4">
        <v>0.98726587974700697</v>
      </c>
      <c r="O4" s="4">
        <v>5.1390250911647097E-3</v>
      </c>
      <c r="P4" s="4">
        <v>0.97799748971848699</v>
      </c>
      <c r="Q4" s="4">
        <v>1.4407415119685201E-2</v>
      </c>
    </row>
    <row r="5" spans="1:17">
      <c r="A5" s="3" t="s">
        <v>22</v>
      </c>
      <c r="B5" s="3" t="s">
        <v>23</v>
      </c>
      <c r="C5" s="3">
        <v>3</v>
      </c>
      <c r="D5" s="4">
        <v>1.24468999952443</v>
      </c>
      <c r="E5" s="4">
        <v>0.63646005920969995</v>
      </c>
      <c r="F5" s="3">
        <v>15</v>
      </c>
      <c r="G5" s="3">
        <v>7</v>
      </c>
      <c r="H5" s="4">
        <v>2.0236860197431499</v>
      </c>
      <c r="I5" s="4">
        <v>1.1606131795663299</v>
      </c>
      <c r="J5" s="3">
        <v>17</v>
      </c>
      <c r="K5" s="3">
        <v>3</v>
      </c>
      <c r="L5" s="4">
        <v>1.14148228147173</v>
      </c>
      <c r="M5" s="4">
        <v>0.25202400496836602</v>
      </c>
      <c r="N5" s="4">
        <v>1.7253655493114299</v>
      </c>
      <c r="O5" s="4">
        <v>-0.58388326783970201</v>
      </c>
      <c r="P5" s="4">
        <v>1.94870038877235</v>
      </c>
      <c r="Q5" s="4">
        <v>-0.80721810730061905</v>
      </c>
    </row>
    <row r="6" spans="1:17">
      <c r="A6" s="3" t="s">
        <v>24</v>
      </c>
      <c r="B6" s="3" t="s">
        <v>25</v>
      </c>
      <c r="C6" s="3">
        <v>11</v>
      </c>
      <c r="D6" s="4">
        <v>1.47589443765953</v>
      </c>
      <c r="E6" s="4">
        <v>1.0324884245094399</v>
      </c>
      <c r="F6" s="3">
        <v>25</v>
      </c>
      <c r="G6" s="3">
        <v>14</v>
      </c>
      <c r="H6" s="4">
        <v>2.12983742558241</v>
      </c>
      <c r="I6" s="4">
        <v>1.0347540343295001</v>
      </c>
      <c r="J6" s="3">
        <v>20</v>
      </c>
      <c r="K6" s="3">
        <v>8</v>
      </c>
      <c r="L6" s="4">
        <v>1.15796687050879</v>
      </c>
      <c r="M6" s="4">
        <v>0.40201765364641501</v>
      </c>
      <c r="N6" s="4">
        <v>2.38457697498563</v>
      </c>
      <c r="O6" s="4">
        <v>-1.22661010447684</v>
      </c>
      <c r="P6" s="4">
        <v>2.27955265755421</v>
      </c>
      <c r="Q6" s="4">
        <v>-1.12158578704542</v>
      </c>
    </row>
    <row r="7" spans="1:17">
      <c r="A7" s="3" t="s">
        <v>26</v>
      </c>
      <c r="B7" s="3" t="s">
        <v>27</v>
      </c>
      <c r="C7" s="3">
        <v>4</v>
      </c>
      <c r="D7" s="4">
        <v>0.96265695289501296</v>
      </c>
      <c r="E7" s="4">
        <v>0.72041462246264998</v>
      </c>
      <c r="F7" s="3">
        <v>25</v>
      </c>
      <c r="G7" s="3">
        <v>6</v>
      </c>
      <c r="H7" s="4">
        <v>0.89891978193810096</v>
      </c>
      <c r="I7" s="4">
        <v>1.094935459984</v>
      </c>
      <c r="J7" s="3">
        <v>9</v>
      </c>
      <c r="K7" s="3">
        <v>1</v>
      </c>
      <c r="L7" s="4">
        <v>0.76809324831439296</v>
      </c>
      <c r="M7" s="4">
        <v>0.42537520653079702</v>
      </c>
      <c r="N7" s="4">
        <v>0.94818456057659095</v>
      </c>
      <c r="O7" s="4">
        <v>-0.18009131226219799</v>
      </c>
      <c r="P7" s="4">
        <v>1.13244819945274</v>
      </c>
      <c r="Q7" s="4">
        <v>-0.36435495113834798</v>
      </c>
    </row>
    <row r="8" spans="1:17">
      <c r="A8" s="3" t="s">
        <v>28</v>
      </c>
      <c r="B8" s="3" t="s">
        <v>29</v>
      </c>
      <c r="C8" s="3">
        <v>3</v>
      </c>
      <c r="D8" s="4">
        <v>1.1918729356893201</v>
      </c>
      <c r="E8" s="4">
        <v>0.73965090670207201</v>
      </c>
      <c r="F8" s="3">
        <v>14</v>
      </c>
      <c r="G8" s="3">
        <v>3</v>
      </c>
      <c r="H8" s="4">
        <v>1.8463209559623699</v>
      </c>
      <c r="I8" s="4">
        <v>1.23236495297639</v>
      </c>
      <c r="J8" s="3">
        <v>16</v>
      </c>
      <c r="K8" s="3">
        <v>3</v>
      </c>
      <c r="L8" s="4">
        <v>1.06222822840632</v>
      </c>
      <c r="M8" s="4">
        <v>0.32498312293475201</v>
      </c>
      <c r="N8" s="4">
        <v>1.78746706558834</v>
      </c>
      <c r="O8" s="4">
        <v>-0.72523883718201398</v>
      </c>
      <c r="P8" s="4">
        <v>2.4102130055430901</v>
      </c>
      <c r="Q8" s="4">
        <v>-1.3479847771367599</v>
      </c>
    </row>
    <row r="9" spans="1:17">
      <c r="A9" s="3" t="s">
        <v>30</v>
      </c>
      <c r="B9" s="3" t="s">
        <v>31</v>
      </c>
      <c r="C9" s="3">
        <v>24</v>
      </c>
      <c r="D9" s="4">
        <v>1.90389129862008</v>
      </c>
      <c r="E9" s="4">
        <v>0.95580212809190102</v>
      </c>
      <c r="F9" s="3">
        <v>51</v>
      </c>
      <c r="G9" s="3">
        <v>39</v>
      </c>
      <c r="H9" s="4">
        <v>2.5971379362582101</v>
      </c>
      <c r="I9" s="4">
        <v>0.74018450714366002</v>
      </c>
      <c r="J9" s="3">
        <v>64</v>
      </c>
      <c r="K9" s="3">
        <v>21</v>
      </c>
      <c r="L9" s="4">
        <v>1.6013932009804701</v>
      </c>
      <c r="M9" s="4">
        <v>0.44447767038079899</v>
      </c>
      <c r="N9" s="4">
        <v>2.3415844936779902</v>
      </c>
      <c r="O9" s="4">
        <v>-0.74019129269751804</v>
      </c>
      <c r="P9" s="4">
        <v>2.6300843415372199</v>
      </c>
      <c r="Q9" s="4">
        <v>-1.02869114055675</v>
      </c>
    </row>
    <row r="10" spans="1:17">
      <c r="A10" s="3" t="s">
        <v>32</v>
      </c>
      <c r="B10" s="3" t="s">
        <v>33</v>
      </c>
      <c r="C10" s="3">
        <v>15</v>
      </c>
      <c r="D10" s="4">
        <v>1.4261649391744899</v>
      </c>
      <c r="E10" s="4">
        <v>0.847125155705303</v>
      </c>
      <c r="F10" s="3">
        <v>25</v>
      </c>
      <c r="G10" s="3">
        <v>22</v>
      </c>
      <c r="H10" s="4">
        <v>2.3782783889484</v>
      </c>
      <c r="I10" s="4">
        <v>0.86424785569511897</v>
      </c>
      <c r="J10" s="3">
        <v>42</v>
      </c>
      <c r="K10" s="3">
        <v>13</v>
      </c>
      <c r="L10" s="4">
        <v>1.4596699928866801</v>
      </c>
      <c r="M10" s="4">
        <v>0.47060572256474498</v>
      </c>
      <c r="N10" s="4">
        <v>2.0636775146835502</v>
      </c>
      <c r="O10" s="4">
        <v>-0.604007521796875</v>
      </c>
      <c r="P10" s="4">
        <v>2.5876522059089599</v>
      </c>
      <c r="Q10" s="4">
        <v>-1.1279822130222801</v>
      </c>
    </row>
    <row r="11" spans="1:17">
      <c r="A11" s="3" t="s">
        <v>34</v>
      </c>
      <c r="B11" s="3" t="s">
        <v>35</v>
      </c>
      <c r="C11" s="3">
        <v>11</v>
      </c>
      <c r="D11" s="4">
        <v>1.6525449814280899</v>
      </c>
      <c r="E11" s="4">
        <v>0.96032261653721895</v>
      </c>
      <c r="F11" s="3">
        <v>45</v>
      </c>
      <c r="G11" s="3">
        <v>31</v>
      </c>
      <c r="H11" s="4">
        <v>2.4387361632611202</v>
      </c>
      <c r="I11" s="4">
        <v>0.86544024714587298</v>
      </c>
      <c r="J11" s="3">
        <v>70</v>
      </c>
      <c r="K11" s="3">
        <v>16</v>
      </c>
      <c r="L11" s="4">
        <v>1.4477306634527001</v>
      </c>
      <c r="M11" s="4">
        <v>0.43506725807214702</v>
      </c>
      <c r="N11" s="4">
        <v>1.95574791206734</v>
      </c>
      <c r="O11" s="4">
        <v>-0.50801724861464104</v>
      </c>
      <c r="P11" s="4">
        <v>2.49799665191683</v>
      </c>
      <c r="Q11" s="4">
        <v>-1.0502659884641301</v>
      </c>
    </row>
    <row r="12" spans="1:17">
      <c r="A12" s="3" t="s">
        <v>36</v>
      </c>
      <c r="B12" s="3" t="s">
        <v>37</v>
      </c>
      <c r="C12" s="3">
        <v>9</v>
      </c>
      <c r="D12" s="4">
        <v>1.7905247172726899</v>
      </c>
      <c r="E12" s="4">
        <v>1.12908392865505</v>
      </c>
      <c r="F12" s="3">
        <v>37</v>
      </c>
      <c r="G12" s="3">
        <v>31</v>
      </c>
      <c r="H12" s="4">
        <v>2.9076079691146801</v>
      </c>
      <c r="I12" s="4">
        <v>0.98936768592156898</v>
      </c>
      <c r="J12" s="3">
        <v>68</v>
      </c>
      <c r="K12" s="3">
        <v>14</v>
      </c>
      <c r="L12" s="4">
        <v>1.5860040125533199</v>
      </c>
      <c r="M12" s="4">
        <v>0.50476726636716196</v>
      </c>
      <c r="N12" s="4">
        <v>2.2004419172460001</v>
      </c>
      <c r="O12" s="4">
        <v>-0.61443790469267601</v>
      </c>
      <c r="P12" s="4">
        <v>2.9763557975720798</v>
      </c>
      <c r="Q12" s="4">
        <v>-1.3903517850187599</v>
      </c>
    </row>
    <row r="13" spans="1:17">
      <c r="A13" s="3" t="s">
        <v>38</v>
      </c>
      <c r="B13" s="3" t="s">
        <v>39</v>
      </c>
      <c r="C13" s="3">
        <v>7</v>
      </c>
      <c r="D13" s="4">
        <v>1.0655792419403001</v>
      </c>
      <c r="E13" s="4">
        <v>0.57753233266125603</v>
      </c>
      <c r="F13" s="3">
        <v>18</v>
      </c>
      <c r="G13" s="3">
        <v>7</v>
      </c>
      <c r="H13" s="4">
        <v>0.976264151682116</v>
      </c>
      <c r="I13" s="4">
        <v>0.95278766882456101</v>
      </c>
      <c r="J13" s="3">
        <v>18</v>
      </c>
      <c r="K13" s="3">
        <v>4</v>
      </c>
      <c r="L13" s="4">
        <v>0.971192781530548</v>
      </c>
      <c r="M13" s="4">
        <v>0.26469043614389498</v>
      </c>
      <c r="N13" s="4">
        <v>1.1296194572168401</v>
      </c>
      <c r="O13" s="4">
        <v>-0.15842667568629601</v>
      </c>
      <c r="P13" s="4">
        <v>1.0365087396386199</v>
      </c>
      <c r="Q13" s="4">
        <v>-6.5315958108068506E-2</v>
      </c>
    </row>
    <row r="14" spans="1:17">
      <c r="A14" s="3" t="s">
        <v>42</v>
      </c>
      <c r="B14" s="3" t="s">
        <v>43</v>
      </c>
      <c r="C14" s="3">
        <v>8</v>
      </c>
      <c r="D14" s="4">
        <v>1.08424371267579</v>
      </c>
      <c r="E14" s="4">
        <v>0.55317643424568896</v>
      </c>
      <c r="F14" s="3">
        <v>20</v>
      </c>
      <c r="G14" s="3">
        <v>7</v>
      </c>
      <c r="H14" s="4">
        <v>1.19177846113609</v>
      </c>
      <c r="I14" s="4">
        <v>0.86816214770670797</v>
      </c>
      <c r="J14" s="3">
        <v>17</v>
      </c>
      <c r="K14" s="3">
        <v>6</v>
      </c>
      <c r="L14" s="4">
        <v>1.0316638520851</v>
      </c>
      <c r="M14" s="4">
        <v>0.29208879325396497</v>
      </c>
      <c r="N14" s="4">
        <v>1.35931740844247</v>
      </c>
      <c r="O14" s="4">
        <v>-0.32765355635736698</v>
      </c>
      <c r="P14" s="4">
        <v>1.32596565290233</v>
      </c>
      <c r="Q14" s="4">
        <v>-0.29430180081723101</v>
      </c>
    </row>
    <row r="15" spans="1:17">
      <c r="A15" s="3" t="s">
        <v>175</v>
      </c>
      <c r="B15" s="3" t="s">
        <v>176</v>
      </c>
      <c r="C15" s="3">
        <v>5</v>
      </c>
      <c r="D15" s="4">
        <v>1.3264441950922701</v>
      </c>
      <c r="E15" s="4">
        <v>1.4213023603202199</v>
      </c>
      <c r="F15" s="3">
        <v>17</v>
      </c>
      <c r="G15" s="3">
        <v>6</v>
      </c>
      <c r="H15" s="4">
        <v>2.0026114926326</v>
      </c>
      <c r="I15" s="4">
        <v>2.2628916218513502</v>
      </c>
      <c r="J15" s="3">
        <v>9</v>
      </c>
      <c r="K15" s="3">
        <v>3</v>
      </c>
      <c r="L15" s="4">
        <v>1.2307976889806</v>
      </c>
      <c r="M15" s="4">
        <v>0.62058699072241896</v>
      </c>
      <c r="N15" s="4">
        <v>2.61047786230862</v>
      </c>
      <c r="O15" s="4">
        <v>-1.37968017332802</v>
      </c>
      <c r="P15" s="4">
        <v>3.1245906981010201</v>
      </c>
      <c r="Q15" s="4">
        <v>-1.89379300912041</v>
      </c>
    </row>
    <row r="16" spans="1:17">
      <c r="A16" s="3" t="s">
        <v>44</v>
      </c>
      <c r="B16" s="3" t="s">
        <v>45</v>
      </c>
      <c r="C16" s="3">
        <v>1</v>
      </c>
      <c r="D16" s="4">
        <v>1.09070163493223</v>
      </c>
      <c r="E16" s="4">
        <v>0.45881584422257798</v>
      </c>
      <c r="F16" s="3">
        <v>10</v>
      </c>
      <c r="G16" s="3">
        <v>2</v>
      </c>
      <c r="H16" s="4">
        <v>1.46267657014966</v>
      </c>
      <c r="I16" s="4">
        <v>0.97292496466699996</v>
      </c>
      <c r="J16" s="3">
        <v>12</v>
      </c>
      <c r="K16" s="3">
        <v>3</v>
      </c>
      <c r="L16" s="4">
        <v>1.05293466686102</v>
      </c>
      <c r="M16" s="4">
        <v>0.36746610516765998</v>
      </c>
      <c r="N16" s="4">
        <v>1.3229743438066</v>
      </c>
      <c r="O16" s="4">
        <v>-0.27003967694558101</v>
      </c>
      <c r="P16" s="4">
        <v>1.25983878651141</v>
      </c>
      <c r="Q16" s="4">
        <v>-0.20690411965039099</v>
      </c>
    </row>
    <row r="17" spans="1:17">
      <c r="A17" s="3" t="s">
        <v>50</v>
      </c>
      <c r="B17" s="3" t="s">
        <v>51</v>
      </c>
      <c r="C17" s="3">
        <v>6</v>
      </c>
      <c r="D17" s="4">
        <v>1.4654099723757199</v>
      </c>
      <c r="E17" s="4">
        <v>0.92476770094195304</v>
      </c>
      <c r="F17" s="3">
        <v>16</v>
      </c>
      <c r="G17" s="3">
        <v>4</v>
      </c>
      <c r="H17" s="4">
        <v>2.6686508472219699</v>
      </c>
      <c r="I17" s="4">
        <v>0.88841771962179905</v>
      </c>
      <c r="J17" s="3">
        <v>16</v>
      </c>
      <c r="K17" s="3">
        <v>2</v>
      </c>
      <c r="L17" s="4">
        <v>1.2747123471840101</v>
      </c>
      <c r="M17" s="4">
        <v>0.31311690238644801</v>
      </c>
      <c r="N17" s="4">
        <v>2.3731071852257699</v>
      </c>
      <c r="O17" s="4">
        <v>-1.0983948380417601</v>
      </c>
      <c r="P17" s="4">
        <v>3.1599785759133101</v>
      </c>
      <c r="Q17" s="4">
        <v>-1.8852662287293001</v>
      </c>
    </row>
    <row r="18" spans="1:17">
      <c r="A18" s="3" t="s">
        <v>63</v>
      </c>
      <c r="B18" s="3" t="s">
        <v>64</v>
      </c>
      <c r="C18" s="3">
        <v>5</v>
      </c>
      <c r="D18" s="4">
        <v>1.1857053668870701</v>
      </c>
      <c r="E18" s="4">
        <v>0.60093084950015696</v>
      </c>
      <c r="F18" s="3">
        <v>20</v>
      </c>
      <c r="G18" s="3">
        <v>4</v>
      </c>
      <c r="H18" s="4">
        <v>1.60152238988442</v>
      </c>
      <c r="I18" s="4">
        <v>0.90501009344265604</v>
      </c>
      <c r="J18" s="3">
        <v>15</v>
      </c>
      <c r="K18" s="3">
        <v>3</v>
      </c>
      <c r="L18" s="4">
        <v>1.2099420856196901</v>
      </c>
      <c r="M18" s="4">
        <v>0.40350429950961098</v>
      </c>
      <c r="N18" s="4">
        <v>1.6580087665266701</v>
      </c>
      <c r="O18" s="4">
        <v>-0.44806668090697699</v>
      </c>
      <c r="P18" s="4">
        <v>2.0526340442059299</v>
      </c>
      <c r="Q18" s="4">
        <v>-0.84269195858623802</v>
      </c>
    </row>
    <row r="19" spans="1:17">
      <c r="A19" s="3" t="s">
        <v>65</v>
      </c>
      <c r="B19" s="3" t="s">
        <v>66</v>
      </c>
      <c r="C19" s="3">
        <v>6</v>
      </c>
      <c r="D19" s="4">
        <v>1.34297084637422</v>
      </c>
      <c r="E19" s="4">
        <v>0.63566734697664196</v>
      </c>
      <c r="F19" s="3">
        <v>23</v>
      </c>
      <c r="G19" s="3">
        <v>11</v>
      </c>
      <c r="H19" s="4">
        <v>1.9813395360925099</v>
      </c>
      <c r="I19" s="4">
        <v>0.81194774237420697</v>
      </c>
      <c r="J19" s="3">
        <v>27</v>
      </c>
      <c r="K19" s="3">
        <v>6</v>
      </c>
      <c r="L19" s="4">
        <v>1.3347189120844201</v>
      </c>
      <c r="M19" s="4">
        <v>0.26522648891702999</v>
      </c>
      <c r="N19" s="4">
        <v>2.0225669588708901</v>
      </c>
      <c r="O19" s="4">
        <v>-0.68784804678647404</v>
      </c>
      <c r="P19" s="4">
        <v>2.2291095600580002</v>
      </c>
      <c r="Q19" s="4">
        <v>-0.89439064797358503</v>
      </c>
    </row>
    <row r="20" spans="1:17">
      <c r="A20" s="3" t="s">
        <v>67</v>
      </c>
      <c r="B20" s="3" t="s">
        <v>68</v>
      </c>
      <c r="C20" s="3">
        <v>3</v>
      </c>
      <c r="D20" s="4">
        <v>1.1193586055237901</v>
      </c>
      <c r="E20" s="4">
        <v>0.70504060137373303</v>
      </c>
      <c r="F20" s="3">
        <v>15</v>
      </c>
      <c r="G20" s="3">
        <v>4</v>
      </c>
      <c r="H20" s="4">
        <v>0.93062345235265498</v>
      </c>
      <c r="I20" s="4">
        <v>1.04356589883707</v>
      </c>
      <c r="J20" s="3">
        <v>9</v>
      </c>
      <c r="K20" s="3">
        <v>2</v>
      </c>
      <c r="L20" s="4">
        <v>0.97072801729648295</v>
      </c>
      <c r="M20" s="4">
        <v>0.37345258241779899</v>
      </c>
      <c r="N20" s="4">
        <v>1.1446161367330101</v>
      </c>
      <c r="O20" s="4">
        <v>-0.17388811943652499</v>
      </c>
      <c r="P20" s="4">
        <v>1.2127249500750099</v>
      </c>
      <c r="Q20" s="4">
        <v>-0.24199693277852299</v>
      </c>
    </row>
    <row r="21" spans="1:17">
      <c r="A21" s="3" t="s">
        <v>69</v>
      </c>
      <c r="B21" s="3" t="s">
        <v>70</v>
      </c>
      <c r="C21" s="3">
        <v>9</v>
      </c>
      <c r="D21" s="4">
        <v>1.31458011734277</v>
      </c>
      <c r="E21" s="4">
        <v>0.74764853945264897</v>
      </c>
      <c r="F21" s="3">
        <v>20</v>
      </c>
      <c r="G21" s="3">
        <v>11</v>
      </c>
      <c r="H21" s="4">
        <v>2.1845307265971399</v>
      </c>
      <c r="I21" s="4">
        <v>0.94082595930031998</v>
      </c>
      <c r="J21" s="3">
        <v>23</v>
      </c>
      <c r="K21" s="3">
        <v>5</v>
      </c>
      <c r="L21" s="4">
        <v>1.3249390068962299</v>
      </c>
      <c r="M21" s="4">
        <v>0.3399243245363</v>
      </c>
      <c r="N21" s="4">
        <v>2.1025046223578001</v>
      </c>
      <c r="O21" s="4">
        <v>-0.77756561546157399</v>
      </c>
      <c r="P21" s="4">
        <v>2.6141300942324701</v>
      </c>
      <c r="Q21" s="4">
        <v>-1.28919108733624</v>
      </c>
    </row>
    <row r="22" spans="1:17">
      <c r="A22" s="3" t="s">
        <v>71</v>
      </c>
      <c r="B22" s="3" t="s">
        <v>72</v>
      </c>
      <c r="C22" s="3">
        <v>6</v>
      </c>
      <c r="D22" s="4">
        <v>0.950874573986636</v>
      </c>
      <c r="E22" s="4">
        <v>0.43841722514606901</v>
      </c>
      <c r="F22" s="3">
        <v>19</v>
      </c>
      <c r="G22" s="3">
        <v>6</v>
      </c>
      <c r="H22" s="4">
        <v>1.1326083878004201</v>
      </c>
      <c r="I22" s="4">
        <v>0.73355311356950204</v>
      </c>
      <c r="J22" s="3">
        <v>20</v>
      </c>
      <c r="K22" s="3">
        <v>6</v>
      </c>
      <c r="L22" s="4">
        <v>1.0612723283893399</v>
      </c>
      <c r="M22" s="4">
        <v>0.251453606550747</v>
      </c>
      <c r="N22" s="4">
        <v>1.24852405531041</v>
      </c>
      <c r="O22" s="4">
        <v>-0.18725172692106201</v>
      </c>
      <c r="P22" s="4">
        <v>1.3844072103352001</v>
      </c>
      <c r="Q22" s="4">
        <v>-0.32313488194585099</v>
      </c>
    </row>
    <row r="23" spans="1:17">
      <c r="A23" s="3" t="s">
        <v>73</v>
      </c>
      <c r="B23" s="3" t="s">
        <v>74</v>
      </c>
      <c r="C23" s="3">
        <v>6</v>
      </c>
      <c r="D23" s="4">
        <v>1.4153926668599699</v>
      </c>
      <c r="E23" s="4">
        <v>0.62785662644221096</v>
      </c>
      <c r="F23" s="3">
        <v>19</v>
      </c>
      <c r="G23" s="3">
        <v>8</v>
      </c>
      <c r="H23" s="4">
        <v>2.2665994927986102</v>
      </c>
      <c r="I23" s="4">
        <v>0.63531576050697602</v>
      </c>
      <c r="J23" s="3">
        <v>18</v>
      </c>
      <c r="K23" s="3">
        <v>3</v>
      </c>
      <c r="L23" s="4">
        <v>1.35938136500276</v>
      </c>
      <c r="M23" s="4">
        <v>0.28948794912467302</v>
      </c>
      <c r="N23" s="4">
        <v>2.0253723575962699</v>
      </c>
      <c r="O23" s="4">
        <v>-0.66599099259351502</v>
      </c>
      <c r="P23" s="4">
        <v>2.4122171213159702</v>
      </c>
      <c r="Q23" s="4">
        <v>-1.05283575631321</v>
      </c>
    </row>
    <row r="24" spans="1:17">
      <c r="A24" s="3" t="s">
        <v>75</v>
      </c>
      <c r="B24" s="3" t="s">
        <v>76</v>
      </c>
      <c r="C24" s="3">
        <v>4</v>
      </c>
      <c r="D24" s="4">
        <v>1.21954603125386</v>
      </c>
      <c r="E24" s="4">
        <v>0.71531733336058201</v>
      </c>
      <c r="F24" s="3">
        <v>20</v>
      </c>
      <c r="G24" s="3">
        <v>6</v>
      </c>
      <c r="H24" s="4">
        <v>1.6367304881832201</v>
      </c>
      <c r="I24" s="4">
        <v>1.2534521497454001</v>
      </c>
      <c r="J24" s="3">
        <v>19</v>
      </c>
      <c r="K24" s="3">
        <v>2</v>
      </c>
      <c r="L24" s="4">
        <v>1.2424054205364701</v>
      </c>
      <c r="M24" s="4">
        <v>0.39826043783083198</v>
      </c>
      <c r="N24" s="4">
        <v>1.7539509108883899</v>
      </c>
      <c r="O24" s="4">
        <v>-0.51154549035192698</v>
      </c>
      <c r="P24" s="4">
        <v>2.2617421483620999</v>
      </c>
      <c r="Q24" s="4">
        <v>-1.01933672782563</v>
      </c>
    </row>
    <row r="25" spans="1:17">
      <c r="A25" s="3" t="s">
        <v>77</v>
      </c>
      <c r="B25" s="3" t="s">
        <v>78</v>
      </c>
      <c r="C25" s="3">
        <v>9</v>
      </c>
      <c r="D25" s="4">
        <v>0.963777342927578</v>
      </c>
      <c r="E25" s="4">
        <v>0.618270392832038</v>
      </c>
      <c r="F25" s="3">
        <v>20</v>
      </c>
      <c r="G25" s="3">
        <v>7</v>
      </c>
      <c r="H25" s="4">
        <v>1.10522654289819</v>
      </c>
      <c r="I25" s="4">
        <v>1.0010293185643699</v>
      </c>
      <c r="J25" s="3">
        <v>15</v>
      </c>
      <c r="K25" s="3">
        <v>6</v>
      </c>
      <c r="L25" s="4">
        <v>0.82162699627084002</v>
      </c>
      <c r="M25" s="4">
        <v>0.31303990580320801</v>
      </c>
      <c r="N25" s="4">
        <v>1.0678165849924499</v>
      </c>
      <c r="O25" s="4">
        <v>-0.24618958872160501</v>
      </c>
      <c r="P25" s="4">
        <v>0.96918238878139096</v>
      </c>
      <c r="Q25" s="4">
        <v>-0.147555392510551</v>
      </c>
    </row>
    <row r="26" spans="1:17">
      <c r="A26" s="3" t="s">
        <v>79</v>
      </c>
      <c r="B26" s="3" t="s">
        <v>80</v>
      </c>
      <c r="C26" s="3">
        <v>11</v>
      </c>
      <c r="D26" s="4">
        <v>1.66462894427965</v>
      </c>
      <c r="E26" s="4">
        <v>1.2906890389237899</v>
      </c>
      <c r="F26" s="3">
        <v>25</v>
      </c>
      <c r="G26" s="3">
        <v>12</v>
      </c>
      <c r="H26" s="4">
        <v>2.51396864427163</v>
      </c>
      <c r="I26" s="4">
        <v>1.65858748210575</v>
      </c>
      <c r="J26" s="3">
        <v>12</v>
      </c>
      <c r="K26" s="3">
        <v>4</v>
      </c>
      <c r="L26" s="4">
        <v>1.63995898465588</v>
      </c>
      <c r="M26" s="4">
        <v>0.54609088339906497</v>
      </c>
      <c r="N26" s="4">
        <v>3.2594771873655302</v>
      </c>
      <c r="O26" s="4">
        <v>-1.61951820270965</v>
      </c>
      <c r="P26" s="4">
        <v>3.4148955015769098</v>
      </c>
      <c r="Q26" s="4">
        <v>-1.7749365169210201</v>
      </c>
    </row>
    <row r="27" spans="1:17">
      <c r="A27" s="3" t="s">
        <v>81</v>
      </c>
      <c r="B27" s="3" t="s">
        <v>82</v>
      </c>
      <c r="C27" s="3">
        <v>4</v>
      </c>
      <c r="D27" s="4">
        <v>1.1137205039054501</v>
      </c>
      <c r="E27" s="4">
        <v>0.50346482299082695</v>
      </c>
      <c r="F27" s="3">
        <v>16</v>
      </c>
      <c r="G27" s="3">
        <v>8</v>
      </c>
      <c r="H27" s="4">
        <v>1.5593318613034599</v>
      </c>
      <c r="I27" s="4">
        <v>0.79264621988890605</v>
      </c>
      <c r="J27" s="3">
        <v>18</v>
      </c>
      <c r="K27" s="3">
        <v>2</v>
      </c>
      <c r="L27" s="4">
        <v>1.1484450528374399</v>
      </c>
      <c r="M27" s="4">
        <v>0.28855523921484799</v>
      </c>
      <c r="N27" s="4">
        <v>1.4538424126684499</v>
      </c>
      <c r="O27" s="4">
        <v>-0.30539735983101002</v>
      </c>
      <c r="P27" s="4">
        <v>1.52201266932107</v>
      </c>
      <c r="Q27" s="4">
        <v>-0.37356761648362502</v>
      </c>
    </row>
    <row r="28" spans="1:17">
      <c r="A28" s="3" t="s">
        <v>85</v>
      </c>
      <c r="B28" s="3" t="s">
        <v>86</v>
      </c>
      <c r="C28" s="3">
        <v>7</v>
      </c>
      <c r="D28" s="4">
        <v>1.7145629700846401</v>
      </c>
      <c r="E28" s="4">
        <v>1.42845055846695</v>
      </c>
      <c r="F28" s="3">
        <v>19</v>
      </c>
      <c r="G28" s="3">
        <v>11</v>
      </c>
      <c r="H28" s="4">
        <v>3.0685338823685799</v>
      </c>
      <c r="I28" s="4">
        <v>1.1727824519303101</v>
      </c>
      <c r="J28" s="3">
        <v>9</v>
      </c>
      <c r="K28" s="3">
        <v>3</v>
      </c>
      <c r="L28" s="4">
        <v>1.50906858827538</v>
      </c>
      <c r="M28" s="4">
        <v>0.56399083341253198</v>
      </c>
      <c r="N28" s="4">
        <v>3.5676858511949998</v>
      </c>
      <c r="O28" s="4">
        <v>-2.0586172629196202</v>
      </c>
      <c r="P28" s="4">
        <v>3.2009415612562999</v>
      </c>
      <c r="Q28" s="4">
        <v>-1.6918729729809201</v>
      </c>
    </row>
    <row r="29" spans="1:17">
      <c r="A29" s="3" t="s">
        <v>87</v>
      </c>
      <c r="B29" s="3" t="s">
        <v>88</v>
      </c>
      <c r="C29" s="3">
        <v>8</v>
      </c>
      <c r="D29" s="4">
        <v>1.4020558564299199</v>
      </c>
      <c r="E29" s="4">
        <v>0.83278929501511401</v>
      </c>
      <c r="F29" s="3">
        <v>26</v>
      </c>
      <c r="G29" s="3">
        <v>10</v>
      </c>
      <c r="H29" s="4">
        <v>2.1821630456675898</v>
      </c>
      <c r="I29" s="4">
        <v>0.94506466923237398</v>
      </c>
      <c r="J29" s="3">
        <v>18</v>
      </c>
      <c r="K29" s="3">
        <v>3</v>
      </c>
      <c r="L29" s="4">
        <v>1.1628009387467</v>
      </c>
      <c r="M29" s="4">
        <v>0.33809848247615198</v>
      </c>
      <c r="N29" s="4">
        <v>1.94156076092677</v>
      </c>
      <c r="O29" s="4">
        <v>-0.77875982218006501</v>
      </c>
      <c r="P29" s="4">
        <v>2.1274037823719798</v>
      </c>
      <c r="Q29" s="4">
        <v>-0.96460284362527804</v>
      </c>
    </row>
    <row r="30" spans="1:17">
      <c r="A30" s="3" t="s">
        <v>89</v>
      </c>
      <c r="B30" s="3" t="s">
        <v>90</v>
      </c>
      <c r="C30" s="3">
        <v>12</v>
      </c>
      <c r="D30" s="4">
        <v>1.3260587128188801</v>
      </c>
      <c r="E30" s="4">
        <v>0.73116669823277602</v>
      </c>
      <c r="F30" s="3">
        <v>29</v>
      </c>
      <c r="G30" s="3">
        <v>14</v>
      </c>
      <c r="H30" s="4">
        <v>1.9522542213012</v>
      </c>
      <c r="I30" s="4">
        <v>0.80453809498932105</v>
      </c>
      <c r="J30" s="3">
        <v>31</v>
      </c>
      <c r="K30" s="3">
        <v>12</v>
      </c>
      <c r="L30" s="4">
        <v>1.4421370975975401</v>
      </c>
      <c r="M30" s="4">
        <v>0.43678025643620599</v>
      </c>
      <c r="N30" s="4">
        <v>1.98077182160233</v>
      </c>
      <c r="O30" s="4">
        <v>-0.53863472400478496</v>
      </c>
      <c r="P30" s="4">
        <v>2.1876230972031401</v>
      </c>
      <c r="Q30" s="4">
        <v>-0.74548599960559603</v>
      </c>
    </row>
    <row r="31" spans="1:17">
      <c r="A31" s="3" t="s">
        <v>91</v>
      </c>
      <c r="B31" s="3" t="s">
        <v>92</v>
      </c>
      <c r="C31" s="3">
        <v>6</v>
      </c>
      <c r="D31" s="4">
        <v>0.61736603534314805</v>
      </c>
      <c r="E31" s="4">
        <v>0.69401912923847997</v>
      </c>
      <c r="F31" s="3">
        <v>27</v>
      </c>
      <c r="G31" s="3">
        <v>7</v>
      </c>
      <c r="H31" s="4">
        <v>0.39911886359555598</v>
      </c>
      <c r="I31" s="4">
        <v>0.78745699332725005</v>
      </c>
      <c r="J31" s="3">
        <v>8</v>
      </c>
      <c r="K31" s="3">
        <v>2</v>
      </c>
      <c r="L31" s="4">
        <v>0.56383805995723202</v>
      </c>
      <c r="M31" s="4">
        <v>0.234847019808924</v>
      </c>
      <c r="N31" s="4">
        <v>0.113187127277893</v>
      </c>
      <c r="O31" s="4">
        <v>0.45065093267933898</v>
      </c>
      <c r="P31" s="4">
        <v>0.138210471908458</v>
      </c>
      <c r="Q31" s="4">
        <v>0.42562758804877399</v>
      </c>
    </row>
    <row r="32" spans="1:17">
      <c r="A32" s="3" t="s">
        <v>93</v>
      </c>
      <c r="B32" s="3" t="s">
        <v>94</v>
      </c>
      <c r="C32" s="3">
        <v>3</v>
      </c>
      <c r="D32" s="4">
        <v>1.2203599137155701</v>
      </c>
      <c r="E32" s="4">
        <v>0.63543740544895999</v>
      </c>
      <c r="F32" s="3">
        <v>12</v>
      </c>
      <c r="G32" s="3">
        <v>3</v>
      </c>
      <c r="H32" s="4">
        <v>1.5285067392823699</v>
      </c>
      <c r="I32" s="4">
        <v>0.90688025472672096</v>
      </c>
      <c r="J32" s="3">
        <v>13</v>
      </c>
      <c r="K32" s="3">
        <v>2</v>
      </c>
      <c r="L32" s="4">
        <v>1.14882722501997</v>
      </c>
      <c r="M32" s="4">
        <v>0.38085208812139199</v>
      </c>
      <c r="N32" s="4">
        <v>1.6738712368861599</v>
      </c>
      <c r="O32" s="4">
        <v>-0.52504401186619098</v>
      </c>
      <c r="P32" s="4">
        <v>1.88954823858168</v>
      </c>
      <c r="Q32" s="4">
        <v>-0.74072101356171405</v>
      </c>
    </row>
    <row r="33" spans="1:17">
      <c r="A33" s="3" t="s">
        <v>95</v>
      </c>
      <c r="B33" s="3" t="s">
        <v>96</v>
      </c>
      <c r="C33" s="3">
        <v>3</v>
      </c>
      <c r="D33" s="4">
        <v>0.84079924766595004</v>
      </c>
      <c r="E33" s="4">
        <v>0.92630272856833396</v>
      </c>
      <c r="F33" s="3">
        <v>26</v>
      </c>
      <c r="G33" s="3">
        <v>5</v>
      </c>
      <c r="H33" s="4">
        <v>0.47757532103365402</v>
      </c>
      <c r="I33" s="4">
        <v>0.74477423691612199</v>
      </c>
      <c r="J33" s="3">
        <v>3</v>
      </c>
      <c r="K33" s="3">
        <v>1</v>
      </c>
      <c r="L33" s="4">
        <v>1.1442402790466899</v>
      </c>
      <c r="M33" s="4">
        <v>0.85453930279951296</v>
      </c>
      <c r="N33" s="4">
        <v>1.7422004763421499</v>
      </c>
      <c r="O33" s="4">
        <v>-0.59796019729546701</v>
      </c>
      <c r="P33" s="4">
        <v>0.15166272798282199</v>
      </c>
      <c r="Q33" s="4">
        <v>0.99257755106386603</v>
      </c>
    </row>
    <row r="34" spans="1:17">
      <c r="A34" s="3" t="s">
        <v>99</v>
      </c>
      <c r="B34" s="3" t="s">
        <v>100</v>
      </c>
      <c r="C34" s="3">
        <v>8</v>
      </c>
      <c r="D34" s="4">
        <v>1.36378810754002</v>
      </c>
      <c r="E34" s="4">
        <v>0.88512479910123498</v>
      </c>
      <c r="F34" s="3">
        <v>23</v>
      </c>
      <c r="G34" s="3">
        <v>11</v>
      </c>
      <c r="H34" s="4">
        <v>2.25255518128226</v>
      </c>
      <c r="I34" s="4">
        <v>1.0613061317085</v>
      </c>
      <c r="J34" s="3">
        <v>12</v>
      </c>
      <c r="K34" s="3">
        <v>1</v>
      </c>
      <c r="L34" s="4">
        <v>1.31905416605188</v>
      </c>
      <c r="M34" s="4">
        <v>0.23212273882453599</v>
      </c>
      <c r="N34" s="4">
        <v>2.3397910495588401</v>
      </c>
      <c r="O34" s="4">
        <v>-1.0207368835069599</v>
      </c>
      <c r="P34" s="4">
        <v>2.3757884924816302</v>
      </c>
      <c r="Q34" s="4">
        <v>-1.05673432642975</v>
      </c>
    </row>
    <row r="35" spans="1:17">
      <c r="A35" s="3" t="s">
        <v>101</v>
      </c>
      <c r="B35" s="3" t="s">
        <v>102</v>
      </c>
      <c r="C35" s="3">
        <v>9</v>
      </c>
      <c r="D35" s="4">
        <v>1.5708671216696399</v>
      </c>
      <c r="E35" s="4">
        <v>0.85244584518466504</v>
      </c>
      <c r="F35" s="3">
        <v>20</v>
      </c>
      <c r="G35" s="3">
        <v>10</v>
      </c>
      <c r="H35" s="4">
        <v>2.2664659045703002</v>
      </c>
      <c r="I35" s="4">
        <v>0.78971258562309299</v>
      </c>
      <c r="J35" s="3">
        <v>16</v>
      </c>
      <c r="K35" s="3">
        <v>4</v>
      </c>
      <c r="L35" s="4">
        <v>1.20275248033788</v>
      </c>
      <c r="M35" s="4">
        <v>0.40399338620939301</v>
      </c>
      <c r="N35" s="4">
        <v>2.1923840204287401</v>
      </c>
      <c r="O35" s="4">
        <v>-0.98963154009085996</v>
      </c>
      <c r="P35" s="4">
        <v>2.4646242595271701</v>
      </c>
      <c r="Q35" s="4">
        <v>-1.2618717791892899</v>
      </c>
    </row>
    <row r="36" spans="1:17">
      <c r="A36" s="3" t="s">
        <v>103</v>
      </c>
      <c r="B36" s="3" t="s">
        <v>104</v>
      </c>
      <c r="C36" s="3">
        <v>12</v>
      </c>
      <c r="D36" s="4">
        <v>1.7757530625945599</v>
      </c>
      <c r="E36" s="4">
        <v>1.31292556314486</v>
      </c>
      <c r="F36" s="3">
        <v>25</v>
      </c>
      <c r="G36" s="3">
        <v>15</v>
      </c>
      <c r="H36" s="4">
        <v>2.5038097975346698</v>
      </c>
      <c r="I36" s="4">
        <v>1.43463361779124</v>
      </c>
      <c r="J36" s="3">
        <v>16</v>
      </c>
      <c r="K36" s="3">
        <v>9</v>
      </c>
      <c r="L36" s="4">
        <v>1.3732071185578301</v>
      </c>
      <c r="M36" s="4">
        <v>0.50541049909816904</v>
      </c>
      <c r="N36" s="4">
        <v>2.7062992292852899</v>
      </c>
      <c r="O36" s="4">
        <v>-1.33309211072746</v>
      </c>
      <c r="P36" s="4">
        <v>2.9135827815178001</v>
      </c>
      <c r="Q36" s="4">
        <v>-1.5403756629599701</v>
      </c>
    </row>
    <row r="37" spans="1:17">
      <c r="A37" s="3" t="s">
        <v>105</v>
      </c>
      <c r="B37" s="3" t="s">
        <v>170</v>
      </c>
      <c r="C37" s="3">
        <v>17</v>
      </c>
      <c r="D37" s="4">
        <v>1.9167108989115</v>
      </c>
      <c r="E37" s="4">
        <v>0.92824097658955795</v>
      </c>
      <c r="F37" s="3">
        <v>56</v>
      </c>
      <c r="G37" s="3">
        <v>39</v>
      </c>
      <c r="H37" s="4">
        <v>2.54815530921134</v>
      </c>
      <c r="I37" s="4">
        <v>0.77659052145640295</v>
      </c>
      <c r="J37" s="3">
        <v>79</v>
      </c>
      <c r="K37" s="3">
        <v>27</v>
      </c>
      <c r="L37" s="4">
        <v>1.5207835383797601</v>
      </c>
      <c r="M37" s="4">
        <v>0.40314462062823597</v>
      </c>
      <c r="N37" s="4">
        <v>2.1267359222583502</v>
      </c>
      <c r="O37" s="4">
        <v>-0.60595238387858696</v>
      </c>
      <c r="P37" s="4">
        <v>2.54815530921134</v>
      </c>
      <c r="Q37" s="4">
        <v>-1.0273717708315699</v>
      </c>
    </row>
    <row r="38" spans="1:17">
      <c r="A38" s="3" t="s">
        <v>106</v>
      </c>
      <c r="B38" s="3" t="s">
        <v>171</v>
      </c>
      <c r="C38" s="3">
        <v>10</v>
      </c>
      <c r="D38" s="4">
        <v>1.6680500330781101</v>
      </c>
      <c r="E38" s="4">
        <v>0.82218363726365395</v>
      </c>
      <c r="F38" s="3">
        <v>36</v>
      </c>
      <c r="G38" s="3">
        <v>19</v>
      </c>
      <c r="H38" s="4">
        <v>2.4918221106520302</v>
      </c>
      <c r="I38" s="4">
        <v>0.78803713175768397</v>
      </c>
      <c r="J38" s="3">
        <v>62</v>
      </c>
      <c r="K38" s="3">
        <v>16</v>
      </c>
      <c r="L38" s="4">
        <v>1.4030766631160001</v>
      </c>
      <c r="M38" s="4">
        <v>0.35620078621073298</v>
      </c>
      <c r="N38" s="4">
        <v>2.01716883153752</v>
      </c>
      <c r="O38" s="4">
        <v>-0.61409216842151204</v>
      </c>
      <c r="P38" s="4">
        <v>2.5103967851492701</v>
      </c>
      <c r="Q38" s="4">
        <v>-1.10732012203326</v>
      </c>
    </row>
    <row r="39" spans="1:17">
      <c r="A39" s="3" t="s">
        <v>107</v>
      </c>
      <c r="B39" s="3" t="s">
        <v>172</v>
      </c>
      <c r="C39" s="3">
        <v>5</v>
      </c>
      <c r="D39" s="4">
        <v>1.3149889638979699</v>
      </c>
      <c r="E39" s="4">
        <v>0.64867566067694604</v>
      </c>
      <c r="F39" s="3">
        <v>21</v>
      </c>
      <c r="G39" s="3">
        <v>13</v>
      </c>
      <c r="H39" s="4">
        <v>2.2302371707451099</v>
      </c>
      <c r="I39" s="4">
        <v>0.98456918474043498</v>
      </c>
      <c r="J39" s="3">
        <v>43</v>
      </c>
      <c r="K39" s="3">
        <v>9</v>
      </c>
      <c r="L39" s="4">
        <v>1.31617252151744</v>
      </c>
      <c r="M39" s="4">
        <v>0.28573398537338301</v>
      </c>
      <c r="N39" s="4">
        <v>1.7815314915584199</v>
      </c>
      <c r="O39" s="4">
        <v>-0.46535897004098198</v>
      </c>
      <c r="P39" s="4">
        <v>2.5050777027346198</v>
      </c>
      <c r="Q39" s="4">
        <v>-1.18890518121718</v>
      </c>
    </row>
    <row r="40" spans="1:17">
      <c r="A40" s="3" t="s">
        <v>108</v>
      </c>
      <c r="B40" s="3" t="s">
        <v>173</v>
      </c>
      <c r="C40" s="3">
        <v>5</v>
      </c>
      <c r="D40" s="4">
        <v>1.28152258340271</v>
      </c>
      <c r="E40" s="4">
        <v>0.73948941449358996</v>
      </c>
      <c r="F40" s="3">
        <v>13</v>
      </c>
      <c r="G40" s="3">
        <v>8</v>
      </c>
      <c r="H40" s="4">
        <v>2.1322746812067801</v>
      </c>
      <c r="I40" s="4">
        <v>1.2796694194814699</v>
      </c>
      <c r="J40" s="3">
        <v>19</v>
      </c>
      <c r="K40" s="3">
        <v>6</v>
      </c>
      <c r="L40" s="4">
        <v>1.41116823278468</v>
      </c>
      <c r="M40" s="4">
        <v>0.55451024722332098</v>
      </c>
      <c r="N40" s="4">
        <v>2.1252515348263699</v>
      </c>
      <c r="O40" s="4">
        <v>-0.71408330204168802</v>
      </c>
      <c r="P40" s="4">
        <v>2.3590101356369901</v>
      </c>
      <c r="Q40" s="4">
        <v>-0.94784190285230796</v>
      </c>
    </row>
    <row r="41" spans="1:17">
      <c r="A41" s="3" t="s">
        <v>163</v>
      </c>
      <c r="B41" s="3" t="s">
        <v>177</v>
      </c>
      <c r="C41" s="3">
        <v>13</v>
      </c>
      <c r="D41" s="4">
        <v>1.7849969330648301</v>
      </c>
      <c r="E41" s="4">
        <v>1.1278197650516899</v>
      </c>
      <c r="F41" s="3">
        <v>25</v>
      </c>
      <c r="G41" s="3">
        <v>14</v>
      </c>
      <c r="H41" s="4">
        <v>2.6114722761589899</v>
      </c>
      <c r="I41" s="4">
        <v>0.94244695022642599</v>
      </c>
      <c r="J41" s="3">
        <v>15</v>
      </c>
      <c r="K41" s="3">
        <v>3</v>
      </c>
      <c r="L41" s="4">
        <v>1.2947032714334401</v>
      </c>
      <c r="M41" s="4">
        <v>0.35171946893039102</v>
      </c>
      <c r="N41" s="4">
        <v>2.54086362092269</v>
      </c>
      <c r="O41" s="4">
        <v>-1.2461603494892499</v>
      </c>
      <c r="P41" s="4">
        <v>2.7012567184021301</v>
      </c>
      <c r="Q41" s="4">
        <v>-1.40655344696869</v>
      </c>
    </row>
    <row r="42" spans="1:17">
      <c r="A42" s="3" t="s">
        <v>164</v>
      </c>
      <c r="B42" s="3" t="s">
        <v>178</v>
      </c>
      <c r="C42" s="3">
        <v>1</v>
      </c>
      <c r="D42" s="4">
        <v>0.80434514588607697</v>
      </c>
      <c r="E42" s="4">
        <v>0.551391767448138</v>
      </c>
      <c r="F42" s="3">
        <v>21</v>
      </c>
      <c r="G42" s="3">
        <v>4</v>
      </c>
      <c r="H42" s="4">
        <v>0.33584821750787403</v>
      </c>
      <c r="I42" s="4">
        <v>0.48132142421907198</v>
      </c>
      <c r="J42" s="3">
        <v>7</v>
      </c>
      <c r="K42" s="3">
        <v>1</v>
      </c>
      <c r="L42" s="4">
        <v>0.58460917325768502</v>
      </c>
      <c r="M42" s="4">
        <v>0.299572896323194</v>
      </c>
      <c r="N42" s="4">
        <v>0.21386259823033599</v>
      </c>
      <c r="O42" s="4">
        <v>0.37074657502734798</v>
      </c>
      <c r="P42" s="4">
        <v>0.11226095519477799</v>
      </c>
      <c r="Q42" s="4">
        <v>0.472348218062907</v>
      </c>
    </row>
    <row r="43" spans="1:17">
      <c r="A43" s="3" t="s">
        <v>165</v>
      </c>
      <c r="B43" s="3" t="s">
        <v>179</v>
      </c>
      <c r="C43" s="3">
        <v>17</v>
      </c>
      <c r="D43" s="4">
        <v>1.44535294549556</v>
      </c>
      <c r="E43" s="4">
        <v>0.65459008540682595</v>
      </c>
      <c r="F43" s="3">
        <v>33</v>
      </c>
      <c r="G43" s="3">
        <v>16</v>
      </c>
      <c r="H43" s="4">
        <v>1.96360205120345</v>
      </c>
      <c r="I43" s="4">
        <v>0.68323477616213801</v>
      </c>
      <c r="J43" s="3">
        <v>36</v>
      </c>
      <c r="K43" s="3">
        <v>14</v>
      </c>
      <c r="L43" s="4">
        <v>1.30478404649471</v>
      </c>
      <c r="M43" s="4">
        <v>0.38534736536055503</v>
      </c>
      <c r="N43" s="4">
        <v>1.8688257883681401</v>
      </c>
      <c r="O43" s="4">
        <v>-0.56404174187343503</v>
      </c>
      <c r="P43" s="4">
        <v>2.06685867570343</v>
      </c>
      <c r="Q43" s="4">
        <v>-0.76207462920872604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showGridLines="0" topLeftCell="H1" workbookViewId="0">
      <selection activeCell="D3" sqref="D3"/>
    </sheetView>
  </sheetViews>
  <sheetFormatPr defaultColWidth="8.796875" defaultRowHeight="15"/>
  <cols>
    <col min="1" max="1" width="15.09765625" style="1" customWidth="1"/>
    <col min="2" max="2" width="14.8984375" style="1" customWidth="1"/>
    <col min="3" max="3" width="13.59765625" style="1" customWidth="1"/>
    <col min="4" max="4" width="12.09765625" style="1" customWidth="1"/>
    <col min="5" max="5" width="12.19921875" style="1" customWidth="1"/>
    <col min="6" max="6" width="14" style="1" customWidth="1"/>
    <col min="7" max="7" width="13.296875" style="1" customWidth="1"/>
    <col min="8" max="8" width="8.796875" style="1"/>
    <col min="9" max="9" width="12.69921875" style="1" customWidth="1"/>
    <col min="10" max="10" width="13.59765625" style="1" customWidth="1"/>
    <col min="11" max="11" width="15.59765625" style="1" customWidth="1"/>
    <col min="12" max="13" width="8.796875" style="1"/>
    <col min="14" max="14" width="16.3984375" style="1" customWidth="1"/>
    <col min="15" max="15" width="14.19921875" style="1" customWidth="1"/>
    <col min="16" max="16" width="16.69921875" style="1" customWidth="1"/>
    <col min="17" max="17" width="17.296875" style="1" customWidth="1"/>
    <col min="18" max="16384" width="8.796875" style="1"/>
  </cols>
  <sheetData>
    <row r="1" spans="1:17">
      <c r="A1" s="2" t="s">
        <v>130</v>
      </c>
    </row>
    <row r="2" spans="1:17" s="7" customFormat="1" ht="60">
      <c r="A2" s="25" t="s">
        <v>1</v>
      </c>
      <c r="B2" s="25" t="s">
        <v>2</v>
      </c>
      <c r="C2" s="25" t="s">
        <v>3</v>
      </c>
      <c r="D2" s="26" t="s">
        <v>4</v>
      </c>
      <c r="E2" s="26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5" t="s">
        <v>16</v>
      </c>
      <c r="Q2" s="25" t="s">
        <v>17</v>
      </c>
    </row>
    <row r="3" spans="1:17">
      <c r="A3" s="3" t="s">
        <v>18</v>
      </c>
      <c r="B3" s="3" t="s">
        <v>19</v>
      </c>
      <c r="C3" s="3">
        <v>100</v>
      </c>
      <c r="D3" s="4">
        <v>2.0449878951412299</v>
      </c>
      <c r="E3" s="4">
        <v>0.177748013853849</v>
      </c>
      <c r="F3" s="3">
        <v>100</v>
      </c>
      <c r="G3" s="3">
        <v>100</v>
      </c>
      <c r="H3" s="4">
        <v>2.02749549489765</v>
      </c>
      <c r="I3" s="4">
        <v>0.16972096191834701</v>
      </c>
      <c r="J3" s="3">
        <v>100</v>
      </c>
      <c r="K3" s="3">
        <v>100</v>
      </c>
      <c r="L3" s="4">
        <v>1.6371197033281499</v>
      </c>
      <c r="M3" s="4">
        <v>0.16885299067114101</v>
      </c>
      <c r="N3" s="4">
        <v>2.0449878951412299</v>
      </c>
      <c r="O3" s="4">
        <v>-0.40786819181308598</v>
      </c>
      <c r="P3" s="4">
        <v>2.02749549489765</v>
      </c>
      <c r="Q3" s="4">
        <v>-0.39037579156950403</v>
      </c>
    </row>
    <row r="4" spans="1:17">
      <c r="A4" s="3" t="s">
        <v>20</v>
      </c>
      <c r="B4" s="3" t="s">
        <v>21</v>
      </c>
      <c r="C4" s="3">
        <v>4</v>
      </c>
      <c r="D4" s="4">
        <v>0.99608169058769103</v>
      </c>
      <c r="E4" s="4">
        <v>5.3476865286184502E-3</v>
      </c>
      <c r="F4" s="3">
        <v>13</v>
      </c>
      <c r="G4" s="3">
        <v>4</v>
      </c>
      <c r="H4" s="4">
        <v>0.98833735604747897</v>
      </c>
      <c r="I4" s="4">
        <v>2.07804676480731E-3</v>
      </c>
      <c r="J4" s="3">
        <v>95</v>
      </c>
      <c r="K4" s="3">
        <v>1</v>
      </c>
      <c r="L4" s="4">
        <v>0.997619171739343</v>
      </c>
      <c r="M4" s="4">
        <v>4.0846732066220004E-3</v>
      </c>
      <c r="N4" s="4">
        <v>0.99592276225896303</v>
      </c>
      <c r="O4" s="4">
        <v>1.6964094803798601E-3</v>
      </c>
      <c r="P4" s="4">
        <v>0.98833735604747897</v>
      </c>
      <c r="Q4" s="4">
        <v>9.2818156918641499E-3</v>
      </c>
    </row>
    <row r="5" spans="1:17">
      <c r="A5" s="3" t="s">
        <v>22</v>
      </c>
      <c r="B5" s="3" t="s">
        <v>23</v>
      </c>
      <c r="C5" s="3">
        <v>1</v>
      </c>
      <c r="D5" s="4">
        <v>0.96452322031994298</v>
      </c>
      <c r="E5" s="4">
        <v>0.111548990396338</v>
      </c>
      <c r="F5" s="3">
        <v>11</v>
      </c>
      <c r="G5" s="3">
        <v>1</v>
      </c>
      <c r="H5" s="4">
        <v>0.89344596400310405</v>
      </c>
      <c r="I5" s="4">
        <v>0.230687567377862</v>
      </c>
      <c r="J5" s="3">
        <v>11</v>
      </c>
      <c r="K5" s="3">
        <v>2</v>
      </c>
      <c r="L5" s="4">
        <v>0.93151103159667004</v>
      </c>
      <c r="M5" s="4">
        <v>5.8955712673048603E-2</v>
      </c>
      <c r="N5" s="4">
        <v>0.80696235755025003</v>
      </c>
      <c r="O5" s="4">
        <v>0.12454867404641901</v>
      </c>
      <c r="P5" s="4">
        <v>0.74942924618288498</v>
      </c>
      <c r="Q5" s="4">
        <v>0.182081785413785</v>
      </c>
    </row>
    <row r="6" spans="1:17">
      <c r="A6" s="3" t="s">
        <v>24</v>
      </c>
      <c r="B6" s="3" t="s">
        <v>25</v>
      </c>
      <c r="C6" s="3">
        <v>6</v>
      </c>
      <c r="D6" s="4">
        <v>0.88595567377116302</v>
      </c>
      <c r="E6" s="4">
        <v>0.109898862821732</v>
      </c>
      <c r="F6" s="3">
        <v>22</v>
      </c>
      <c r="G6" s="3">
        <v>10</v>
      </c>
      <c r="H6" s="4">
        <v>0.73210788140482297</v>
      </c>
      <c r="I6" s="4">
        <v>5.5558178157218099E-2</v>
      </c>
      <c r="J6" s="3">
        <v>6</v>
      </c>
      <c r="K6" s="3">
        <v>3</v>
      </c>
      <c r="L6" s="4">
        <v>0.92000888930449398</v>
      </c>
      <c r="M6" s="4">
        <v>6.2732884443318607E-2</v>
      </c>
      <c r="N6" s="4">
        <v>0.80372223541684196</v>
      </c>
      <c r="O6" s="4">
        <v>0.116286653887652</v>
      </c>
      <c r="P6" s="4">
        <v>0.70169079430193004</v>
      </c>
      <c r="Q6" s="4">
        <v>0.21831809500256399</v>
      </c>
    </row>
    <row r="7" spans="1:17">
      <c r="A7" s="3" t="s">
        <v>26</v>
      </c>
      <c r="B7" s="3" t="s">
        <v>27</v>
      </c>
      <c r="C7" s="3">
        <v>1</v>
      </c>
      <c r="D7" s="4">
        <v>1.1322004207072101</v>
      </c>
      <c r="E7" s="4">
        <v>0.202404281786257</v>
      </c>
      <c r="F7" s="3">
        <v>11</v>
      </c>
      <c r="G7" s="3">
        <v>3</v>
      </c>
      <c r="H7" s="4">
        <v>1.58677733858346</v>
      </c>
      <c r="I7" s="4">
        <v>0.138593362274852</v>
      </c>
      <c r="J7" s="3">
        <v>4</v>
      </c>
      <c r="K7" s="3">
        <v>1</v>
      </c>
      <c r="L7" s="4">
        <v>1.1176127811961301</v>
      </c>
      <c r="M7" s="4">
        <v>6.1913217132711702E-2</v>
      </c>
      <c r="N7" s="4">
        <v>1.48040980916437</v>
      </c>
      <c r="O7" s="4">
        <v>-0.36279702796823998</v>
      </c>
      <c r="P7" s="4">
        <v>1.6017361282235001</v>
      </c>
      <c r="Q7" s="4">
        <v>-0.48412334702736998</v>
      </c>
    </row>
    <row r="8" spans="1:17">
      <c r="A8" s="3" t="s">
        <v>28</v>
      </c>
      <c r="B8" s="3" t="s">
        <v>29</v>
      </c>
      <c r="C8" s="3">
        <v>2</v>
      </c>
      <c r="D8" s="4">
        <v>0.93167443711967801</v>
      </c>
      <c r="E8" s="4">
        <v>0.114487002212636</v>
      </c>
      <c r="F8" s="3">
        <v>11</v>
      </c>
      <c r="G8" s="3">
        <v>2</v>
      </c>
      <c r="H8" s="4">
        <v>0.85265736878557397</v>
      </c>
      <c r="I8" s="4">
        <v>0.220839765449103</v>
      </c>
      <c r="J8" s="3">
        <v>13</v>
      </c>
      <c r="K8" s="3">
        <v>2</v>
      </c>
      <c r="L8" s="4">
        <v>0.94753979893529505</v>
      </c>
      <c r="M8" s="4">
        <v>6.2845278657957304E-2</v>
      </c>
      <c r="N8" s="4">
        <v>0.85905218467255995</v>
      </c>
      <c r="O8" s="4">
        <v>8.8487614262734798E-2</v>
      </c>
      <c r="P8" s="4">
        <v>0.83856792200771102</v>
      </c>
      <c r="Q8" s="4">
        <v>0.10897187692758301</v>
      </c>
    </row>
    <row r="9" spans="1:17">
      <c r="A9" s="3" t="s">
        <v>30</v>
      </c>
      <c r="B9" s="3" t="s">
        <v>31</v>
      </c>
      <c r="C9" s="3">
        <v>0</v>
      </c>
      <c r="D9" s="4">
        <v>1.0485803062125201</v>
      </c>
      <c r="E9" s="4">
        <v>0.147185852410816</v>
      </c>
      <c r="F9" s="3">
        <v>11</v>
      </c>
      <c r="G9" s="3">
        <v>0</v>
      </c>
      <c r="H9" s="4">
        <v>1.12610670880033</v>
      </c>
      <c r="I9" s="4">
        <v>0.28622004672905099</v>
      </c>
      <c r="J9" s="3">
        <v>8</v>
      </c>
      <c r="K9" s="3">
        <v>0</v>
      </c>
      <c r="L9" s="4">
        <v>1.01026819193365</v>
      </c>
      <c r="M9" s="4">
        <v>0.100173820654425</v>
      </c>
      <c r="N9" s="4">
        <v>1.0118056655363099</v>
      </c>
      <c r="O9" s="4">
        <v>-1.5374736026534401E-3</v>
      </c>
      <c r="P9" s="4">
        <v>1.06440014179165</v>
      </c>
      <c r="Q9" s="4">
        <v>-5.4131949858001301E-2</v>
      </c>
    </row>
    <row r="10" spans="1:17">
      <c r="A10" s="3" t="s">
        <v>32</v>
      </c>
      <c r="B10" s="3" t="s">
        <v>33</v>
      </c>
      <c r="C10" s="3">
        <v>14</v>
      </c>
      <c r="D10" s="4">
        <v>0.82705365851817203</v>
      </c>
      <c r="E10" s="4">
        <v>9.8441432319349903E-2</v>
      </c>
      <c r="F10" s="3">
        <v>37</v>
      </c>
      <c r="G10" s="3">
        <v>19</v>
      </c>
      <c r="H10" s="4">
        <v>0.74406046723214603</v>
      </c>
      <c r="I10" s="4">
        <v>4.1972019876289901E-2</v>
      </c>
      <c r="J10" s="3">
        <v>33</v>
      </c>
      <c r="K10" s="3">
        <v>9</v>
      </c>
      <c r="L10" s="4">
        <v>0.92187944319807102</v>
      </c>
      <c r="M10" s="4">
        <v>5.1548166250259701E-2</v>
      </c>
      <c r="N10" s="4">
        <v>0.74374455725842403</v>
      </c>
      <c r="O10" s="4">
        <v>0.17813488593964699</v>
      </c>
      <c r="P10" s="4">
        <v>0.731715630565551</v>
      </c>
      <c r="Q10" s="4">
        <v>0.190163812632521</v>
      </c>
    </row>
    <row r="11" spans="1:17">
      <c r="A11" s="3" t="s">
        <v>34</v>
      </c>
      <c r="B11" s="3" t="s">
        <v>35</v>
      </c>
      <c r="C11" s="3">
        <v>29</v>
      </c>
      <c r="D11" s="4">
        <v>0.76904135470686197</v>
      </c>
      <c r="E11" s="4">
        <v>0.118854492550135</v>
      </c>
      <c r="F11" s="3">
        <v>46</v>
      </c>
      <c r="G11" s="3">
        <v>26</v>
      </c>
      <c r="H11" s="4">
        <v>0.70731475177772296</v>
      </c>
      <c r="I11" s="4">
        <v>5.8564404121842703E-2</v>
      </c>
      <c r="J11" s="3">
        <v>23</v>
      </c>
      <c r="K11" s="3">
        <v>9</v>
      </c>
      <c r="L11" s="4">
        <v>0.90347121860755497</v>
      </c>
      <c r="M11" s="4">
        <v>5.1693016402896801E-2</v>
      </c>
      <c r="N11" s="4">
        <v>0.66483100988275301</v>
      </c>
      <c r="O11" s="4">
        <v>0.23864020872480199</v>
      </c>
      <c r="P11" s="4">
        <v>0.69291800412288296</v>
      </c>
      <c r="Q11" s="4">
        <v>0.21055321448467201</v>
      </c>
    </row>
    <row r="12" spans="1:17">
      <c r="A12" s="3" t="s">
        <v>36</v>
      </c>
      <c r="B12" s="3" t="s">
        <v>37</v>
      </c>
      <c r="C12" s="3">
        <v>24</v>
      </c>
      <c r="D12" s="4">
        <v>1.3729423455460801</v>
      </c>
      <c r="E12" s="4">
        <v>0.20928832391340199</v>
      </c>
      <c r="F12" s="3">
        <v>47</v>
      </c>
      <c r="G12" s="3">
        <v>25</v>
      </c>
      <c r="H12" s="4">
        <v>1.44656324633916</v>
      </c>
      <c r="I12" s="4">
        <v>0.156251156344939</v>
      </c>
      <c r="J12" s="3">
        <v>11</v>
      </c>
      <c r="K12" s="3">
        <v>7</v>
      </c>
      <c r="L12" s="4">
        <v>1.14269238740241</v>
      </c>
      <c r="M12" s="4">
        <v>8.2763479633328293E-2</v>
      </c>
      <c r="N12" s="4">
        <v>1.65322076933928</v>
      </c>
      <c r="O12" s="4">
        <v>-0.51052838193687</v>
      </c>
      <c r="P12" s="4">
        <v>1.51997827719765</v>
      </c>
      <c r="Q12" s="4">
        <v>-0.37728588979523903</v>
      </c>
    </row>
    <row r="13" spans="1:17">
      <c r="A13" s="3" t="s">
        <v>38</v>
      </c>
      <c r="B13" s="3" t="s">
        <v>39</v>
      </c>
      <c r="C13" s="3">
        <v>1</v>
      </c>
      <c r="D13" s="4">
        <v>0.91250627349702795</v>
      </c>
      <c r="E13" s="4">
        <v>0.16472614685870801</v>
      </c>
      <c r="F13" s="3">
        <v>5</v>
      </c>
      <c r="G13" s="3">
        <v>0</v>
      </c>
      <c r="H13" s="4">
        <v>0.75395837877866001</v>
      </c>
      <c r="I13" s="4">
        <v>0.28799179887452198</v>
      </c>
      <c r="J13" s="3">
        <v>3</v>
      </c>
      <c r="K13" s="3">
        <v>0</v>
      </c>
      <c r="L13" s="4">
        <v>0.96655620502115203</v>
      </c>
      <c r="M13" s="4">
        <v>4.3353993155247197E-2</v>
      </c>
      <c r="N13" s="4">
        <v>0.78844649662643096</v>
      </c>
      <c r="O13" s="4">
        <v>0.17810970839472101</v>
      </c>
      <c r="P13" s="4">
        <v>0.79341328114017595</v>
      </c>
      <c r="Q13" s="4">
        <v>0.17314292388097599</v>
      </c>
    </row>
    <row r="14" spans="1:17">
      <c r="A14" s="3" t="s">
        <v>40</v>
      </c>
      <c r="B14" s="3" t="s">
        <v>41</v>
      </c>
      <c r="C14" s="3">
        <v>0</v>
      </c>
      <c r="D14" s="4">
        <v>0.87336690923318205</v>
      </c>
      <c r="E14" s="4">
        <v>0.15727111486596801</v>
      </c>
      <c r="F14" s="3">
        <v>10</v>
      </c>
      <c r="G14" s="3">
        <v>3</v>
      </c>
      <c r="H14" s="4">
        <v>0.72101797980195104</v>
      </c>
      <c r="I14" s="4">
        <v>0.114597572827874</v>
      </c>
      <c r="J14" s="3">
        <v>11</v>
      </c>
      <c r="K14" s="3">
        <v>2</v>
      </c>
      <c r="L14" s="4">
        <v>0.94277542847505902</v>
      </c>
      <c r="M14" s="4">
        <v>3.5728751234898402E-2</v>
      </c>
      <c r="N14" s="4">
        <v>0.83321191327071797</v>
      </c>
      <c r="O14" s="4">
        <v>0.109563515204341</v>
      </c>
      <c r="P14" s="4">
        <v>0.76538943707962404</v>
      </c>
      <c r="Q14" s="4">
        <v>0.17738599139543501</v>
      </c>
    </row>
    <row r="15" spans="1:17">
      <c r="A15" s="3" t="s">
        <v>42</v>
      </c>
      <c r="B15" s="3" t="s">
        <v>43</v>
      </c>
      <c r="C15" s="3">
        <v>1</v>
      </c>
      <c r="D15" s="4">
        <v>0.97603998671898196</v>
      </c>
      <c r="E15" s="4">
        <v>0.205788643758477</v>
      </c>
      <c r="F15" s="3">
        <v>8</v>
      </c>
      <c r="G15" s="3">
        <v>2</v>
      </c>
      <c r="H15" s="4">
        <v>1.0316503285534699</v>
      </c>
      <c r="I15" s="4">
        <v>0.39039902790838499</v>
      </c>
      <c r="J15" s="3">
        <v>8</v>
      </c>
      <c r="K15" s="3">
        <v>1</v>
      </c>
      <c r="L15" s="4">
        <v>1.0456619662225399</v>
      </c>
      <c r="M15" s="4">
        <v>0.10971174753240399</v>
      </c>
      <c r="N15" s="4">
        <v>1.1113347711936601</v>
      </c>
      <c r="O15" s="4">
        <v>-6.5672804971122198E-2</v>
      </c>
      <c r="P15" s="4">
        <v>1.33518196884935</v>
      </c>
      <c r="Q15" s="4">
        <v>-0.28952000262681199</v>
      </c>
    </row>
    <row r="16" spans="1:17">
      <c r="A16" s="3" t="s">
        <v>44</v>
      </c>
      <c r="B16" s="3" t="s">
        <v>45</v>
      </c>
      <c r="C16" s="3">
        <v>23</v>
      </c>
      <c r="D16" s="4">
        <v>1.97840328422733</v>
      </c>
      <c r="E16" s="4">
        <v>0.67865926584603398</v>
      </c>
      <c r="F16" s="3">
        <v>49</v>
      </c>
      <c r="G16" s="3">
        <v>31</v>
      </c>
      <c r="H16" s="4">
        <v>2.5375489445826598</v>
      </c>
      <c r="I16" s="4">
        <v>0.56470375909117099</v>
      </c>
      <c r="J16" s="3">
        <v>10</v>
      </c>
      <c r="K16" s="3">
        <v>1</v>
      </c>
      <c r="L16" s="4">
        <v>1.0634569019046201</v>
      </c>
      <c r="M16" s="4">
        <v>6.0913857286393397E-2</v>
      </c>
      <c r="N16" s="4">
        <v>2.1899094086759101</v>
      </c>
      <c r="O16" s="4">
        <v>-1.1264525067712901</v>
      </c>
      <c r="P16" s="4">
        <v>2.47339767141982</v>
      </c>
      <c r="Q16" s="4">
        <v>-1.40994076951521</v>
      </c>
    </row>
    <row r="17" spans="1:17">
      <c r="A17" s="3" t="s">
        <v>46</v>
      </c>
      <c r="B17" s="3" t="s">
        <v>47</v>
      </c>
      <c r="C17" s="3">
        <v>25</v>
      </c>
      <c r="D17" s="4">
        <v>2.0084734033176099</v>
      </c>
      <c r="E17" s="4">
        <v>0.77711810754515498</v>
      </c>
      <c r="F17" s="3">
        <v>46</v>
      </c>
      <c r="G17" s="3">
        <v>28</v>
      </c>
      <c r="H17" s="4">
        <v>2.6714314694320098</v>
      </c>
      <c r="I17" s="4">
        <v>0.63630540466312402</v>
      </c>
      <c r="J17" s="3">
        <v>4</v>
      </c>
      <c r="K17" s="3">
        <v>1</v>
      </c>
      <c r="L17" s="4">
        <v>1.04822436457115</v>
      </c>
      <c r="M17" s="4">
        <v>3.8085730485049499E-2</v>
      </c>
      <c r="N17" s="4">
        <v>3.40937088689906</v>
      </c>
      <c r="O17" s="4">
        <v>-2.36114652232791</v>
      </c>
      <c r="P17" s="4">
        <v>4.3744543219146301</v>
      </c>
      <c r="Q17" s="4">
        <v>-3.3262299573434801</v>
      </c>
    </row>
    <row r="18" spans="1:17">
      <c r="A18" s="3" t="s">
        <v>48</v>
      </c>
      <c r="B18" s="3" t="s">
        <v>49</v>
      </c>
      <c r="C18" s="3">
        <v>3</v>
      </c>
      <c r="D18" s="4">
        <v>0.89766843036656596</v>
      </c>
      <c r="E18" s="4">
        <v>0.31677844993822402</v>
      </c>
      <c r="F18" s="3">
        <v>16</v>
      </c>
      <c r="G18" s="3">
        <v>6</v>
      </c>
      <c r="H18" s="4">
        <v>0.75073608942296399</v>
      </c>
      <c r="I18" s="4">
        <v>0.39356424693078901</v>
      </c>
      <c r="J18" s="3">
        <v>2</v>
      </c>
      <c r="K18" s="3">
        <v>0</v>
      </c>
      <c r="L18" s="4">
        <v>1.1654391615355599</v>
      </c>
      <c r="M18" s="4">
        <v>5.99086665787157E-2</v>
      </c>
      <c r="N18" s="4">
        <v>2.07946993603607</v>
      </c>
      <c r="O18" s="4">
        <v>-0.91403077450050896</v>
      </c>
      <c r="P18" s="4">
        <v>1.53304729246473</v>
      </c>
      <c r="Q18" s="4">
        <v>-0.36760813092917299</v>
      </c>
    </row>
    <row r="19" spans="1:17">
      <c r="A19" s="3" t="s">
        <v>50</v>
      </c>
      <c r="B19" s="3" t="s">
        <v>51</v>
      </c>
      <c r="C19" s="3">
        <v>3</v>
      </c>
      <c r="D19" s="4">
        <v>0.84037940004183898</v>
      </c>
      <c r="E19" s="4">
        <v>0.23762811375956999</v>
      </c>
      <c r="F19" s="3">
        <v>16</v>
      </c>
      <c r="G19" s="3">
        <v>6</v>
      </c>
      <c r="H19" s="4">
        <v>0.63954184117280399</v>
      </c>
      <c r="I19" s="4">
        <v>7.1010818300617007E-2</v>
      </c>
      <c r="J19" s="3">
        <v>7</v>
      </c>
      <c r="K19" s="3">
        <v>2</v>
      </c>
      <c r="L19" s="4">
        <v>0.93953383097518905</v>
      </c>
      <c r="M19" s="4">
        <v>6.0604800314825999E-2</v>
      </c>
      <c r="N19" s="4">
        <v>0.64352515585886905</v>
      </c>
      <c r="O19" s="4">
        <v>0.29600867511632001</v>
      </c>
      <c r="P19" s="4">
        <v>0.64327678152856405</v>
      </c>
      <c r="Q19" s="4">
        <v>0.29625704944662501</v>
      </c>
    </row>
    <row r="20" spans="1:17">
      <c r="A20" s="3" t="s">
        <v>52</v>
      </c>
      <c r="B20" s="3" t="s">
        <v>53</v>
      </c>
      <c r="C20" s="3">
        <v>0</v>
      </c>
      <c r="D20" s="4">
        <v>0.975503900774632</v>
      </c>
      <c r="E20" s="4">
        <v>0.33954561406670702</v>
      </c>
      <c r="F20" s="3">
        <v>5</v>
      </c>
      <c r="G20" s="3">
        <v>1</v>
      </c>
      <c r="H20" s="4">
        <v>1.2544704490699199</v>
      </c>
      <c r="I20" s="4">
        <v>0.68140199903856902</v>
      </c>
      <c r="J20" s="3">
        <v>0</v>
      </c>
      <c r="K20" s="3">
        <v>0</v>
      </c>
      <c r="L20" s="4" t="s">
        <v>54</v>
      </c>
      <c r="M20" s="4" t="s">
        <v>54</v>
      </c>
      <c r="N20" s="4" t="s">
        <v>54</v>
      </c>
      <c r="O20" s="4" t="s">
        <v>54</v>
      </c>
      <c r="P20" s="4" t="s">
        <v>54</v>
      </c>
      <c r="Q20" s="4" t="s">
        <v>54</v>
      </c>
    </row>
    <row r="21" spans="1:17">
      <c r="A21" s="3" t="s">
        <v>55</v>
      </c>
      <c r="B21" s="3" t="s">
        <v>56</v>
      </c>
      <c r="C21" s="3">
        <v>1</v>
      </c>
      <c r="D21" s="4">
        <v>0.73256825379153301</v>
      </c>
      <c r="E21" s="4">
        <v>0.31270583837577998</v>
      </c>
      <c r="F21" s="3">
        <v>22</v>
      </c>
      <c r="G21" s="3">
        <v>0</v>
      </c>
      <c r="H21" s="4">
        <v>0.55606298697989298</v>
      </c>
      <c r="I21" s="4">
        <v>0.48649861523007998</v>
      </c>
      <c r="J21" s="3">
        <v>1</v>
      </c>
      <c r="K21" s="3">
        <v>0</v>
      </c>
      <c r="L21" s="4">
        <v>1.13321152397229</v>
      </c>
      <c r="M21" s="4" t="s">
        <v>54</v>
      </c>
      <c r="N21" s="4">
        <v>0.77931931077821404</v>
      </c>
      <c r="O21" s="4">
        <v>0.35389221319407199</v>
      </c>
      <c r="P21" s="4" t="s">
        <v>54</v>
      </c>
      <c r="Q21" s="4" t="s">
        <v>54</v>
      </c>
    </row>
    <row r="22" spans="1:17">
      <c r="A22" s="3" t="s">
        <v>57</v>
      </c>
      <c r="B22" s="3" t="s">
        <v>58</v>
      </c>
      <c r="C22" s="3">
        <v>13</v>
      </c>
      <c r="D22" s="4">
        <v>0.51607500564639397</v>
      </c>
      <c r="E22" s="4">
        <v>0.20525287422459801</v>
      </c>
      <c r="F22" s="3">
        <v>38</v>
      </c>
      <c r="G22" s="3">
        <v>20</v>
      </c>
      <c r="H22" s="4">
        <v>0.39903664686984502</v>
      </c>
      <c r="I22" s="4">
        <v>0.14706757779090601</v>
      </c>
      <c r="J22" s="3">
        <v>1</v>
      </c>
      <c r="K22" s="3">
        <v>0</v>
      </c>
      <c r="L22" s="4">
        <v>0.97366093869960502</v>
      </c>
      <c r="M22" s="4" t="s">
        <v>54</v>
      </c>
      <c r="N22" s="4">
        <v>0.24293398828851001</v>
      </c>
      <c r="O22" s="4">
        <v>0.73072695041109503</v>
      </c>
      <c r="P22" s="4">
        <v>0.57615215507448203</v>
      </c>
      <c r="Q22" s="4">
        <v>0.39750878362512299</v>
      </c>
    </row>
    <row r="23" spans="1:17">
      <c r="A23" s="3" t="s">
        <v>59</v>
      </c>
      <c r="B23" s="3" t="s">
        <v>60</v>
      </c>
      <c r="C23" s="3">
        <v>8</v>
      </c>
      <c r="D23" s="4">
        <v>0.56705516110497101</v>
      </c>
      <c r="E23" s="4">
        <v>0.20175320732971599</v>
      </c>
      <c r="F23" s="3">
        <v>45</v>
      </c>
      <c r="G23" s="3">
        <v>22</v>
      </c>
      <c r="H23" s="4">
        <v>0.54488131786710203</v>
      </c>
      <c r="I23" s="4">
        <v>0.21172756979729301</v>
      </c>
      <c r="J23" s="3">
        <v>27</v>
      </c>
      <c r="K23" s="3">
        <v>8</v>
      </c>
      <c r="L23" s="4">
        <v>0.92230945328407099</v>
      </c>
      <c r="M23" s="4">
        <v>4.6503353171341098E-2</v>
      </c>
      <c r="N23" s="4">
        <v>0.48924745166072597</v>
      </c>
      <c r="O23" s="4">
        <v>0.43306200162334502</v>
      </c>
      <c r="P23" s="4">
        <v>0.56829188911724304</v>
      </c>
      <c r="Q23" s="4">
        <v>0.354017564166828</v>
      </c>
    </row>
    <row r="24" spans="1:17">
      <c r="A24" s="3" t="s">
        <v>61</v>
      </c>
      <c r="B24" s="3" t="s">
        <v>62</v>
      </c>
      <c r="C24" s="3">
        <v>4</v>
      </c>
      <c r="D24" s="4">
        <v>0.62653586549657603</v>
      </c>
      <c r="E24" s="4">
        <v>0.21298891130012701</v>
      </c>
      <c r="F24" s="3">
        <v>29</v>
      </c>
      <c r="G24" s="3">
        <v>9</v>
      </c>
      <c r="H24" s="4">
        <v>0.452644998129825</v>
      </c>
      <c r="I24" s="4">
        <v>0.15004153113268601</v>
      </c>
      <c r="J24" s="3">
        <v>6</v>
      </c>
      <c r="K24" s="3">
        <v>1</v>
      </c>
      <c r="L24" s="4">
        <v>1.00385796846974</v>
      </c>
      <c r="M24" s="4">
        <v>5.7318526346608598E-2</v>
      </c>
      <c r="N24" s="4">
        <v>0.79183034807449604</v>
      </c>
      <c r="O24" s="4">
        <v>0.21202762039523901</v>
      </c>
      <c r="P24" s="4">
        <v>0.56882219294575598</v>
      </c>
      <c r="Q24" s="4">
        <v>0.43503577552397898</v>
      </c>
    </row>
    <row r="25" spans="1:17">
      <c r="A25" s="3" t="s">
        <v>63</v>
      </c>
      <c r="B25" s="3" t="s">
        <v>64</v>
      </c>
      <c r="C25" s="3">
        <v>31</v>
      </c>
      <c r="D25" s="4">
        <v>1.3153255182786301</v>
      </c>
      <c r="E25" s="4">
        <v>0.16083654655172699</v>
      </c>
      <c r="F25" s="3">
        <v>53</v>
      </c>
      <c r="G25" s="3">
        <v>30</v>
      </c>
      <c r="H25" s="4">
        <v>1.4064032729426099</v>
      </c>
      <c r="I25" s="4">
        <v>0.109864968905636</v>
      </c>
      <c r="J25" s="3">
        <v>35</v>
      </c>
      <c r="K25" s="3">
        <v>24</v>
      </c>
      <c r="L25" s="4">
        <v>1.12596898633604</v>
      </c>
      <c r="M25" s="4">
        <v>8.3678534990370201E-2</v>
      </c>
      <c r="N25" s="4">
        <v>1.4359645264637499</v>
      </c>
      <c r="O25" s="4">
        <v>-0.30999554012771202</v>
      </c>
      <c r="P25" s="4">
        <v>1.4406528671185499</v>
      </c>
      <c r="Q25" s="4">
        <v>-0.31468388078251402</v>
      </c>
    </row>
    <row r="26" spans="1:17">
      <c r="A26" s="3" t="s">
        <v>65</v>
      </c>
      <c r="B26" s="3" t="s">
        <v>66</v>
      </c>
      <c r="C26" s="3">
        <v>2</v>
      </c>
      <c r="D26" s="4">
        <v>1.0918058878455501</v>
      </c>
      <c r="E26" s="4">
        <v>0.149317106379522</v>
      </c>
      <c r="F26" s="3">
        <v>16</v>
      </c>
      <c r="G26" s="3">
        <v>1</v>
      </c>
      <c r="H26" s="4">
        <v>1.28125820089608</v>
      </c>
      <c r="I26" s="4">
        <v>0.13409638153151099</v>
      </c>
      <c r="J26" s="3">
        <v>9</v>
      </c>
      <c r="K26" s="3">
        <v>2</v>
      </c>
      <c r="L26" s="4">
        <v>1.0580844098448801</v>
      </c>
      <c r="M26" s="4">
        <v>8.1003288841721893E-2</v>
      </c>
      <c r="N26" s="4">
        <v>1.18623187202589</v>
      </c>
      <c r="O26" s="4">
        <v>-0.128147462181009</v>
      </c>
      <c r="P26" s="4">
        <v>1.3128439495156901</v>
      </c>
      <c r="Q26" s="4">
        <v>-0.254759539670807</v>
      </c>
    </row>
    <row r="27" spans="1:17">
      <c r="A27" s="3" t="s">
        <v>67</v>
      </c>
      <c r="B27" s="3" t="s">
        <v>68</v>
      </c>
      <c r="C27" s="3">
        <v>6</v>
      </c>
      <c r="D27" s="4">
        <v>0.89492103246157495</v>
      </c>
      <c r="E27" s="4">
        <v>0.13777743425042899</v>
      </c>
      <c r="F27" s="3">
        <v>14</v>
      </c>
      <c r="G27" s="3">
        <v>7</v>
      </c>
      <c r="H27" s="4">
        <v>0.68341062409248599</v>
      </c>
      <c r="I27" s="4">
        <v>3.9214901778594602E-2</v>
      </c>
      <c r="J27" s="3">
        <v>6</v>
      </c>
      <c r="K27" s="3">
        <v>2</v>
      </c>
      <c r="L27" s="4">
        <v>0.918637006157074</v>
      </c>
      <c r="M27" s="4">
        <v>0.113882794568626</v>
      </c>
      <c r="N27" s="4">
        <v>0.78042445274699002</v>
      </c>
      <c r="O27" s="4">
        <v>0.13821255341008401</v>
      </c>
      <c r="P27" s="4">
        <v>0.68731040078474204</v>
      </c>
      <c r="Q27" s="4">
        <v>0.23132660537233199</v>
      </c>
    </row>
    <row r="28" spans="1:17">
      <c r="A28" s="3" t="s">
        <v>69</v>
      </c>
      <c r="B28" s="3" t="s">
        <v>70</v>
      </c>
      <c r="C28" s="3">
        <v>0</v>
      </c>
      <c r="D28" s="4">
        <v>0.99073634407945999</v>
      </c>
      <c r="E28" s="4">
        <v>0.13308795138948501</v>
      </c>
      <c r="F28" s="3">
        <v>6</v>
      </c>
      <c r="G28" s="3">
        <v>0</v>
      </c>
      <c r="H28" s="4">
        <v>0.85890052408621598</v>
      </c>
      <c r="I28" s="4">
        <v>0.23698349818103301</v>
      </c>
      <c r="J28" s="3">
        <v>8</v>
      </c>
      <c r="K28" s="3">
        <v>0</v>
      </c>
      <c r="L28" s="4">
        <v>1.0085504215851699</v>
      </c>
      <c r="M28" s="4">
        <v>4.76470012418252E-2</v>
      </c>
      <c r="N28" s="4">
        <v>0.98563985785333197</v>
      </c>
      <c r="O28" s="4">
        <v>2.29105637318355E-2</v>
      </c>
      <c r="P28" s="4">
        <v>0.95569029861300903</v>
      </c>
      <c r="Q28" s="4">
        <v>5.2860122972157801E-2</v>
      </c>
    </row>
    <row r="29" spans="1:17">
      <c r="A29" s="3" t="s">
        <v>71</v>
      </c>
      <c r="B29" s="3" t="s">
        <v>72</v>
      </c>
      <c r="C29" s="3">
        <v>1</v>
      </c>
      <c r="D29" s="4">
        <v>0.97695689079429004</v>
      </c>
      <c r="E29" s="4">
        <v>0.103542661477763</v>
      </c>
      <c r="F29" s="3">
        <v>5</v>
      </c>
      <c r="G29" s="3">
        <v>2</v>
      </c>
      <c r="H29" s="4">
        <v>0.86485743618528998</v>
      </c>
      <c r="I29" s="4">
        <v>0.218176358800592</v>
      </c>
      <c r="J29" s="3">
        <v>10</v>
      </c>
      <c r="K29" s="3">
        <v>1</v>
      </c>
      <c r="L29" s="4">
        <v>0.94657937600965303</v>
      </c>
      <c r="M29" s="4">
        <v>5.1521341127563298E-2</v>
      </c>
      <c r="N29" s="4">
        <v>0.86970096363379101</v>
      </c>
      <c r="O29" s="4">
        <v>7.6878412375861599E-2</v>
      </c>
      <c r="P29" s="4">
        <v>0.89653517222108203</v>
      </c>
      <c r="Q29" s="4">
        <v>5.00442037885706E-2</v>
      </c>
    </row>
    <row r="30" spans="1:17">
      <c r="A30" s="3" t="s">
        <v>73</v>
      </c>
      <c r="B30" s="3" t="s">
        <v>74</v>
      </c>
      <c r="C30" s="3">
        <v>0</v>
      </c>
      <c r="D30" s="4">
        <v>1.06445009451551</v>
      </c>
      <c r="E30" s="4">
        <v>0.167818947738265</v>
      </c>
      <c r="F30" s="3">
        <v>7</v>
      </c>
      <c r="G30" s="3">
        <v>0</v>
      </c>
      <c r="H30" s="4">
        <v>1.3823809895082899</v>
      </c>
      <c r="I30" s="4">
        <v>4.3174403134231099E-2</v>
      </c>
      <c r="J30" s="3">
        <v>4</v>
      </c>
      <c r="K30" s="3">
        <v>0</v>
      </c>
      <c r="L30" s="4">
        <v>1.0542768280252099</v>
      </c>
      <c r="M30" s="4">
        <v>7.8397973941034899E-2</v>
      </c>
      <c r="N30" s="4">
        <v>1.22264518728742</v>
      </c>
      <c r="O30" s="4">
        <v>-0.168368359262214</v>
      </c>
      <c r="P30" s="4">
        <v>1.35569457084429</v>
      </c>
      <c r="Q30" s="4">
        <v>-0.30141774281908301</v>
      </c>
    </row>
    <row r="31" spans="1:17">
      <c r="A31" s="3" t="s">
        <v>75</v>
      </c>
      <c r="B31" s="3" t="s">
        <v>76</v>
      </c>
      <c r="C31" s="3">
        <v>3</v>
      </c>
      <c r="D31" s="4">
        <v>0.90597081641438904</v>
      </c>
      <c r="E31" s="4">
        <v>0.131931762812942</v>
      </c>
      <c r="F31" s="3">
        <v>16</v>
      </c>
      <c r="G31" s="3">
        <v>5</v>
      </c>
      <c r="H31" s="4">
        <v>0.69530057598801298</v>
      </c>
      <c r="I31" s="4">
        <v>5.3191409647971401E-2</v>
      </c>
      <c r="J31" s="3">
        <v>13</v>
      </c>
      <c r="K31" s="3">
        <v>3</v>
      </c>
      <c r="L31" s="4">
        <v>0.93310502152233599</v>
      </c>
      <c r="M31" s="4">
        <v>5.5454827050442503E-2</v>
      </c>
      <c r="N31" s="4">
        <v>0.73527547757605904</v>
      </c>
      <c r="O31" s="4">
        <v>0.197829543946276</v>
      </c>
      <c r="P31" s="4">
        <v>0.67385548608109702</v>
      </c>
      <c r="Q31" s="4">
        <v>0.25924953544123902</v>
      </c>
    </row>
    <row r="32" spans="1:17">
      <c r="A32" s="3" t="s">
        <v>77</v>
      </c>
      <c r="B32" s="3" t="s">
        <v>78</v>
      </c>
      <c r="C32" s="3">
        <v>2</v>
      </c>
      <c r="D32" s="4">
        <v>1.05341766545589</v>
      </c>
      <c r="E32" s="4">
        <v>0.138861678642722</v>
      </c>
      <c r="F32" s="3">
        <v>8</v>
      </c>
      <c r="G32" s="3">
        <v>0</v>
      </c>
      <c r="H32" s="4">
        <v>1.2204792815077801</v>
      </c>
      <c r="I32" s="4">
        <v>0.28107041458640603</v>
      </c>
      <c r="J32" s="3">
        <v>3</v>
      </c>
      <c r="K32" s="3">
        <v>0</v>
      </c>
      <c r="L32" s="4">
        <v>1.14500530075424</v>
      </c>
      <c r="M32" s="4">
        <v>7.3339848536051105E-2</v>
      </c>
      <c r="N32" s="4">
        <v>1.352832576433</v>
      </c>
      <c r="O32" s="4">
        <v>-0.207827275678757</v>
      </c>
      <c r="P32" s="4">
        <v>1.4129109608332</v>
      </c>
      <c r="Q32" s="4">
        <v>-0.267905660078959</v>
      </c>
    </row>
    <row r="33" spans="1:17">
      <c r="A33" s="3" t="s">
        <v>79</v>
      </c>
      <c r="B33" s="3" t="s">
        <v>80</v>
      </c>
      <c r="C33" s="3">
        <v>2</v>
      </c>
      <c r="D33" s="4">
        <v>0.87799239408354102</v>
      </c>
      <c r="E33" s="4">
        <v>0.156076694129198</v>
      </c>
      <c r="F33" s="3">
        <v>16</v>
      </c>
      <c r="G33" s="3">
        <v>6</v>
      </c>
      <c r="H33" s="4">
        <v>0.62907641844219397</v>
      </c>
      <c r="I33" s="4">
        <v>4.3926445499925498E-2</v>
      </c>
      <c r="J33" s="3">
        <v>6</v>
      </c>
      <c r="K33" s="3">
        <v>1</v>
      </c>
      <c r="L33" s="4">
        <v>0.85155642332051396</v>
      </c>
      <c r="M33" s="4">
        <v>5.5607402354978998E-2</v>
      </c>
      <c r="N33" s="4">
        <v>0.63358540918365802</v>
      </c>
      <c r="O33" s="4">
        <v>0.21797101413685599</v>
      </c>
      <c r="P33" s="4">
        <v>0.60441396741752695</v>
      </c>
      <c r="Q33" s="4">
        <v>0.247142455902987</v>
      </c>
    </row>
    <row r="34" spans="1:17">
      <c r="A34" s="3" t="s">
        <v>81</v>
      </c>
      <c r="B34" s="3" t="s">
        <v>82</v>
      </c>
      <c r="C34" s="3">
        <v>21</v>
      </c>
      <c r="D34" s="4">
        <v>0.82046556062392395</v>
      </c>
      <c r="E34" s="4">
        <v>0.10163728088188501</v>
      </c>
      <c r="F34" s="3">
        <v>52</v>
      </c>
      <c r="G34" s="3">
        <v>30</v>
      </c>
      <c r="H34" s="4">
        <v>0.73304667611514096</v>
      </c>
      <c r="I34" s="4">
        <v>4.4728626915327502E-2</v>
      </c>
      <c r="J34" s="3">
        <v>54</v>
      </c>
      <c r="K34" s="3">
        <v>22</v>
      </c>
      <c r="L34" s="4">
        <v>0.88631347152374595</v>
      </c>
      <c r="M34" s="4">
        <v>6.3978259099458701E-2</v>
      </c>
      <c r="N34" s="4">
        <v>0.755894108768427</v>
      </c>
      <c r="O34" s="4">
        <v>0.13041936275532001</v>
      </c>
      <c r="P34" s="4">
        <v>0.72580774061968301</v>
      </c>
      <c r="Q34" s="4">
        <v>0.160505730904063</v>
      </c>
    </row>
    <row r="35" spans="1:17">
      <c r="A35" s="3" t="s">
        <v>83</v>
      </c>
      <c r="B35" s="3" t="s">
        <v>84</v>
      </c>
      <c r="C35" s="3">
        <v>3</v>
      </c>
      <c r="D35" s="4">
        <v>0.86705483567715502</v>
      </c>
      <c r="E35" s="4">
        <v>0.26897975303481197</v>
      </c>
      <c r="F35" s="3">
        <v>16</v>
      </c>
      <c r="G35" s="3">
        <v>5</v>
      </c>
      <c r="H35" s="4">
        <v>0.64698833537282896</v>
      </c>
      <c r="I35" s="4">
        <v>0.32381506278139099</v>
      </c>
      <c r="J35" s="3">
        <v>0</v>
      </c>
      <c r="K35" s="3">
        <v>0</v>
      </c>
      <c r="L35" s="4" t="s">
        <v>54</v>
      </c>
      <c r="M35" s="4" t="s">
        <v>54</v>
      </c>
      <c r="N35" s="4" t="s">
        <v>54</v>
      </c>
      <c r="O35" s="4" t="s">
        <v>54</v>
      </c>
      <c r="P35" s="4" t="s">
        <v>54</v>
      </c>
      <c r="Q35" s="4" t="s">
        <v>54</v>
      </c>
    </row>
    <row r="36" spans="1:17">
      <c r="A36" s="3" t="s">
        <v>85</v>
      </c>
      <c r="B36" s="3" t="s">
        <v>86</v>
      </c>
      <c r="C36" s="3">
        <v>2</v>
      </c>
      <c r="D36" s="4">
        <v>0.82712787297671497</v>
      </c>
      <c r="E36" s="4">
        <v>0.175744588891314</v>
      </c>
      <c r="F36" s="3">
        <v>17</v>
      </c>
      <c r="G36" s="3">
        <v>6</v>
      </c>
      <c r="H36" s="4">
        <v>0.62276564644482102</v>
      </c>
      <c r="I36" s="4">
        <v>5.9905601018216001E-2</v>
      </c>
      <c r="J36" s="3">
        <v>3</v>
      </c>
      <c r="K36" s="3">
        <v>2</v>
      </c>
      <c r="L36" s="4">
        <v>0.82092618907638304</v>
      </c>
      <c r="M36" s="4">
        <v>6.9828298638034095E-2</v>
      </c>
      <c r="N36" s="4">
        <v>0.57919804162478905</v>
      </c>
      <c r="O36" s="4">
        <v>0.24172814745159399</v>
      </c>
      <c r="P36" s="4">
        <v>0.57128664228813097</v>
      </c>
      <c r="Q36" s="4">
        <v>0.24963954678825201</v>
      </c>
    </row>
    <row r="37" spans="1:17">
      <c r="A37" s="3" t="s">
        <v>87</v>
      </c>
      <c r="B37" s="3" t="s">
        <v>88</v>
      </c>
      <c r="C37" s="3">
        <v>42</v>
      </c>
      <c r="D37" s="4">
        <v>0.69544924621623205</v>
      </c>
      <c r="E37" s="4">
        <v>0.103959426298024</v>
      </c>
      <c r="F37" s="3">
        <v>69</v>
      </c>
      <c r="G37" s="3">
        <v>49</v>
      </c>
      <c r="H37" s="4">
        <v>0.63202143778792197</v>
      </c>
      <c r="I37" s="4">
        <v>6.9775130607677899E-2</v>
      </c>
      <c r="J37" s="3">
        <v>46</v>
      </c>
      <c r="K37" s="3">
        <v>34</v>
      </c>
      <c r="L37" s="4">
        <v>0.85131887848318</v>
      </c>
      <c r="M37" s="4">
        <v>8.9779164142435405E-2</v>
      </c>
      <c r="N37" s="4">
        <v>0.62844825421964801</v>
      </c>
      <c r="O37" s="4">
        <v>0.22287062426353199</v>
      </c>
      <c r="P37" s="4">
        <v>0.60244146984695601</v>
      </c>
      <c r="Q37" s="4">
        <v>0.24887740863622401</v>
      </c>
    </row>
    <row r="38" spans="1:17">
      <c r="A38" s="3" t="s">
        <v>89</v>
      </c>
      <c r="B38" s="3" t="s">
        <v>90</v>
      </c>
      <c r="C38" s="3">
        <v>7</v>
      </c>
      <c r="D38" s="4">
        <v>0.87505595361955801</v>
      </c>
      <c r="E38" s="4">
        <v>9.7460073592098004E-2</v>
      </c>
      <c r="F38" s="3">
        <v>24</v>
      </c>
      <c r="G38" s="3">
        <v>13</v>
      </c>
      <c r="H38" s="4">
        <v>0.74018009918989702</v>
      </c>
      <c r="I38" s="4">
        <v>5.5206360525462898E-2</v>
      </c>
      <c r="J38" s="3">
        <v>33</v>
      </c>
      <c r="K38" s="3">
        <v>8</v>
      </c>
      <c r="L38" s="4">
        <v>0.90212220392673304</v>
      </c>
      <c r="M38" s="4">
        <v>5.7516457380266998E-2</v>
      </c>
      <c r="N38" s="4">
        <v>0.78347291664258401</v>
      </c>
      <c r="O38" s="4">
        <v>0.118649287284149</v>
      </c>
      <c r="P38" s="4">
        <v>0.733470440964204</v>
      </c>
      <c r="Q38" s="4">
        <v>0.16865176296252901</v>
      </c>
    </row>
    <row r="39" spans="1:17">
      <c r="A39" s="3" t="s">
        <v>91</v>
      </c>
      <c r="B39" s="3" t="s">
        <v>92</v>
      </c>
      <c r="C39" s="3">
        <v>1</v>
      </c>
      <c r="D39" s="4">
        <v>1.02824780220843</v>
      </c>
      <c r="E39" s="4">
        <v>0.20280374377796501</v>
      </c>
      <c r="F39" s="3">
        <v>5</v>
      </c>
      <c r="G39" s="3">
        <v>2</v>
      </c>
      <c r="H39" s="4">
        <v>0.99067945582178696</v>
      </c>
      <c r="I39" s="4">
        <v>0.51586837767869598</v>
      </c>
      <c r="J39" s="3">
        <v>0</v>
      </c>
      <c r="K39" s="3">
        <v>0</v>
      </c>
      <c r="L39" s="4" t="s">
        <v>54</v>
      </c>
      <c r="M39" s="4" t="s">
        <v>54</v>
      </c>
      <c r="N39" s="4" t="s">
        <v>54</v>
      </c>
      <c r="O39" s="4" t="s">
        <v>54</v>
      </c>
      <c r="P39" s="4" t="s">
        <v>54</v>
      </c>
      <c r="Q39" s="4" t="s">
        <v>54</v>
      </c>
    </row>
    <row r="40" spans="1:17">
      <c r="A40" s="3" t="s">
        <v>93</v>
      </c>
      <c r="B40" s="3" t="s">
        <v>94</v>
      </c>
      <c r="C40" s="3">
        <v>6</v>
      </c>
      <c r="D40" s="4">
        <v>1.1592172189707699</v>
      </c>
      <c r="E40" s="4">
        <v>0.12576532863801901</v>
      </c>
      <c r="F40" s="3">
        <v>20</v>
      </c>
      <c r="G40" s="3">
        <v>3</v>
      </c>
      <c r="H40" s="4">
        <v>1.3010105409097801</v>
      </c>
      <c r="I40" s="4">
        <v>5.1317711155808902E-2</v>
      </c>
      <c r="J40" s="3">
        <v>12</v>
      </c>
      <c r="K40" s="3">
        <v>4</v>
      </c>
      <c r="L40" s="4">
        <v>1.08350589803754</v>
      </c>
      <c r="M40" s="4">
        <v>8.2651281504489194E-2</v>
      </c>
      <c r="N40" s="4">
        <v>1.2691218234722601</v>
      </c>
      <c r="O40" s="4">
        <v>-0.185615925434721</v>
      </c>
      <c r="P40" s="4">
        <v>1.32750147699249</v>
      </c>
      <c r="Q40" s="4">
        <v>-0.243995578954947</v>
      </c>
    </row>
    <row r="41" spans="1:17">
      <c r="A41" s="3" t="s">
        <v>95</v>
      </c>
      <c r="B41" s="3" t="s">
        <v>96</v>
      </c>
      <c r="C41" s="3">
        <v>0</v>
      </c>
      <c r="D41" s="4">
        <v>1.0552196179135001</v>
      </c>
      <c r="E41" s="4">
        <v>0.22863741775448199</v>
      </c>
      <c r="F41" s="3">
        <v>4</v>
      </c>
      <c r="G41" s="3">
        <v>0</v>
      </c>
      <c r="H41" s="4">
        <v>1.1490449135426299</v>
      </c>
      <c r="I41" s="4">
        <v>0.56084962594974597</v>
      </c>
      <c r="J41" s="3">
        <v>1</v>
      </c>
      <c r="K41" s="3">
        <v>0</v>
      </c>
      <c r="L41" s="4">
        <v>1.0124718427875301</v>
      </c>
      <c r="M41" s="4" t="s">
        <v>54</v>
      </c>
      <c r="N41" s="4">
        <v>1.3672915021810299</v>
      </c>
      <c r="O41" s="4">
        <v>-0.35481965939349502</v>
      </c>
      <c r="P41" s="4">
        <v>1.51680926104987</v>
      </c>
      <c r="Q41" s="4">
        <v>-0.50433741826233203</v>
      </c>
    </row>
    <row r="42" spans="1:17">
      <c r="A42" s="3" t="s">
        <v>97</v>
      </c>
      <c r="B42" s="3" t="s">
        <v>98</v>
      </c>
      <c r="C42" s="3">
        <v>12</v>
      </c>
      <c r="D42" s="4">
        <v>1.4774330902260999</v>
      </c>
      <c r="E42" s="4">
        <v>0.32290846803300799</v>
      </c>
      <c r="F42" s="3">
        <v>40</v>
      </c>
      <c r="G42" s="3">
        <v>11</v>
      </c>
      <c r="H42" s="4">
        <v>1.7523434661094901</v>
      </c>
      <c r="I42" s="4">
        <v>0.194316085622836</v>
      </c>
      <c r="J42" s="3">
        <v>6</v>
      </c>
      <c r="K42" s="3">
        <v>2</v>
      </c>
      <c r="L42" s="4">
        <v>1.10945936686984</v>
      </c>
      <c r="M42" s="4">
        <v>8.5098394198897795E-2</v>
      </c>
      <c r="N42" s="4">
        <v>1.90611633853294</v>
      </c>
      <c r="O42" s="4">
        <v>-0.79665697166310201</v>
      </c>
      <c r="P42" s="4">
        <v>1.87469429961781</v>
      </c>
      <c r="Q42" s="4">
        <v>-0.76523493274796905</v>
      </c>
    </row>
    <row r="43" spans="1:17">
      <c r="A43" s="3" t="s">
        <v>99</v>
      </c>
      <c r="B43" s="3" t="s">
        <v>100</v>
      </c>
      <c r="C43" s="3">
        <v>7</v>
      </c>
      <c r="D43" s="4">
        <v>0.84216222336605495</v>
      </c>
      <c r="E43" s="4">
        <v>0.13865824995926199</v>
      </c>
      <c r="F43" s="3">
        <v>28</v>
      </c>
      <c r="G43" s="3">
        <v>11</v>
      </c>
      <c r="H43" s="4">
        <v>0.67118634237903496</v>
      </c>
      <c r="I43" s="4">
        <v>4.78357057122617E-2</v>
      </c>
      <c r="J43" s="3">
        <v>16</v>
      </c>
      <c r="K43" s="3">
        <v>3</v>
      </c>
      <c r="L43" s="4">
        <v>0.90100068307675096</v>
      </c>
      <c r="M43" s="4">
        <v>8.1812879508661701E-2</v>
      </c>
      <c r="N43" s="4">
        <v>0.71931454616399704</v>
      </c>
      <c r="O43" s="4">
        <v>0.18168613691275401</v>
      </c>
      <c r="P43" s="4">
        <v>0.66807960600550198</v>
      </c>
      <c r="Q43" s="4">
        <v>0.23292107707124901</v>
      </c>
    </row>
    <row r="44" spans="1:17">
      <c r="A44" s="3" t="s">
        <v>101</v>
      </c>
      <c r="B44" s="3" t="s">
        <v>102</v>
      </c>
      <c r="C44" s="3">
        <v>2</v>
      </c>
      <c r="D44" s="4">
        <v>1.06634912400142</v>
      </c>
      <c r="E44" s="4">
        <v>0.17180416396605799</v>
      </c>
      <c r="F44" s="3">
        <v>15</v>
      </c>
      <c r="G44" s="3">
        <v>3</v>
      </c>
      <c r="H44" s="4">
        <v>1.26207298373854</v>
      </c>
      <c r="I44" s="4">
        <v>0.28496778021734598</v>
      </c>
      <c r="J44" s="3">
        <v>7</v>
      </c>
      <c r="K44" s="3">
        <v>2</v>
      </c>
      <c r="L44" s="4">
        <v>1.0499277802118001</v>
      </c>
      <c r="M44" s="4">
        <v>0.13626166328914699</v>
      </c>
      <c r="N44" s="4">
        <v>1.1168610360779401</v>
      </c>
      <c r="O44" s="4">
        <v>-6.6933255866133995E-2</v>
      </c>
      <c r="P44" s="4">
        <v>1.12907388490269</v>
      </c>
      <c r="Q44" s="4">
        <v>-7.9146104690885205E-2</v>
      </c>
    </row>
    <row r="45" spans="1:17">
      <c r="A45" s="3" t="s">
        <v>103</v>
      </c>
      <c r="B45" s="3" t="s">
        <v>104</v>
      </c>
      <c r="C45" s="3">
        <v>6</v>
      </c>
      <c r="D45" s="4">
        <v>0.85501068744885</v>
      </c>
      <c r="E45" s="4">
        <v>0.14681528893200099</v>
      </c>
      <c r="F45" s="3">
        <v>23</v>
      </c>
      <c r="G45" s="3">
        <v>9</v>
      </c>
      <c r="H45" s="4">
        <v>0.70692126339447703</v>
      </c>
      <c r="I45" s="4">
        <v>4.6573012962794702E-2</v>
      </c>
      <c r="J45" s="3">
        <v>18</v>
      </c>
      <c r="K45" s="3">
        <v>5</v>
      </c>
      <c r="L45" s="4">
        <v>0.909262950544523</v>
      </c>
      <c r="M45" s="4">
        <v>6.5861989152312894E-2</v>
      </c>
      <c r="N45" s="4">
        <v>0.70888156253197498</v>
      </c>
      <c r="O45" s="4">
        <v>0.20038138801254801</v>
      </c>
      <c r="P45" s="4">
        <v>0.69364288675368202</v>
      </c>
      <c r="Q45" s="4">
        <v>0.21562006379084001</v>
      </c>
    </row>
    <row r="46" spans="1:17">
      <c r="A46" s="3" t="s">
        <v>105</v>
      </c>
      <c r="B46" s="3" t="s">
        <v>170</v>
      </c>
      <c r="C46" s="3">
        <v>2</v>
      </c>
      <c r="D46" s="4">
        <v>0.90126411932700901</v>
      </c>
      <c r="E46" s="4">
        <v>0.100404004414942</v>
      </c>
      <c r="F46" s="3">
        <v>22</v>
      </c>
      <c r="G46" s="3">
        <v>14</v>
      </c>
      <c r="H46" s="4">
        <v>0.75257163211508005</v>
      </c>
      <c r="I46" s="4">
        <v>3.6847325078794797E-2</v>
      </c>
      <c r="J46" s="3">
        <v>48</v>
      </c>
      <c r="K46" s="3">
        <v>5</v>
      </c>
      <c r="L46" s="4">
        <v>0.914206716269793</v>
      </c>
      <c r="M46" s="4">
        <v>5.47043838897344E-2</v>
      </c>
      <c r="N46" s="4">
        <v>0.84594717068713499</v>
      </c>
      <c r="O46" s="4">
        <v>6.8259545582657996E-2</v>
      </c>
      <c r="P46" s="4">
        <v>0.755474560454785</v>
      </c>
      <c r="Q46" s="4">
        <v>0.15873215581500799</v>
      </c>
    </row>
    <row r="47" spans="1:17">
      <c r="A47" s="3" t="s">
        <v>106</v>
      </c>
      <c r="B47" s="3" t="s">
        <v>171</v>
      </c>
      <c r="C47" s="3">
        <v>0</v>
      </c>
      <c r="D47" s="4">
        <v>1.0367508528679099</v>
      </c>
      <c r="E47" s="4">
        <v>0.100665912839523</v>
      </c>
      <c r="F47" s="3">
        <v>6</v>
      </c>
      <c r="G47" s="3">
        <v>3</v>
      </c>
      <c r="H47" s="4">
        <v>1.1161188873818499</v>
      </c>
      <c r="I47" s="4">
        <v>0.26092370692377098</v>
      </c>
      <c r="J47" s="3">
        <v>10</v>
      </c>
      <c r="K47" s="3">
        <v>0</v>
      </c>
      <c r="L47" s="4">
        <v>1.0294188708949099</v>
      </c>
      <c r="M47" s="4">
        <v>7.6864593674144902E-2</v>
      </c>
      <c r="N47" s="4">
        <v>1.05205374343262</v>
      </c>
      <c r="O47" s="4">
        <v>-2.2634872537706099E-2</v>
      </c>
      <c r="P47" s="4">
        <v>1.05442835617127</v>
      </c>
      <c r="Q47" s="4">
        <v>-2.5009485276358701E-2</v>
      </c>
    </row>
    <row r="48" spans="1:17">
      <c r="A48" s="3" t="s">
        <v>107</v>
      </c>
      <c r="B48" s="3" t="s">
        <v>172</v>
      </c>
      <c r="C48" s="3">
        <v>8</v>
      </c>
      <c r="D48" s="4">
        <v>1.15214166035403</v>
      </c>
      <c r="E48" s="4">
        <v>0.124008619132067</v>
      </c>
      <c r="F48" s="3">
        <v>14</v>
      </c>
      <c r="G48" s="3">
        <v>9</v>
      </c>
      <c r="H48" s="4">
        <v>1.3211238988511</v>
      </c>
      <c r="I48" s="4">
        <v>4.9131045400692797E-2</v>
      </c>
      <c r="J48" s="3">
        <v>11</v>
      </c>
      <c r="K48" s="3">
        <v>4</v>
      </c>
      <c r="L48" s="4">
        <v>1.0645673023959299</v>
      </c>
      <c r="M48" s="4">
        <v>7.88747125592313E-2</v>
      </c>
      <c r="N48" s="4">
        <v>1.25460292548802</v>
      </c>
      <c r="O48" s="4">
        <v>-0.19003562309208399</v>
      </c>
      <c r="P48" s="4">
        <v>1.3354761420691801</v>
      </c>
      <c r="Q48" s="4">
        <v>-0.27090883967324803</v>
      </c>
    </row>
    <row r="49" spans="1:17">
      <c r="A49" s="3" t="s">
        <v>108</v>
      </c>
      <c r="B49" s="3" t="s">
        <v>173</v>
      </c>
      <c r="C49" s="3">
        <v>100</v>
      </c>
      <c r="D49" s="4">
        <v>2.0770523179292799</v>
      </c>
      <c r="E49" s="4">
        <v>0.243888495014288</v>
      </c>
      <c r="F49" s="3">
        <v>100</v>
      </c>
      <c r="G49" s="3">
        <v>100</v>
      </c>
      <c r="H49" s="4">
        <v>2.0109882322319099</v>
      </c>
      <c r="I49" s="4">
        <v>0.246861974420576</v>
      </c>
      <c r="J49" s="3">
        <v>100</v>
      </c>
      <c r="K49" s="3">
        <v>100</v>
      </c>
      <c r="L49" s="4">
        <v>1.5867249315099601</v>
      </c>
      <c r="M49" s="4">
        <v>0.19775903417092</v>
      </c>
      <c r="N49" s="4">
        <v>2.0770523179292799</v>
      </c>
      <c r="O49" s="4">
        <v>-0.490327386419319</v>
      </c>
      <c r="P49" s="4">
        <v>2.0109882322319099</v>
      </c>
      <c r="Q49" s="4">
        <v>-0.42426330072194202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3"/>
  <sheetViews>
    <sheetView showGridLines="0" topLeftCell="H1" workbookViewId="0"/>
  </sheetViews>
  <sheetFormatPr defaultColWidth="8.796875" defaultRowHeight="15"/>
  <cols>
    <col min="1" max="1" width="13.19921875" style="1" customWidth="1"/>
    <col min="2" max="2" width="29.69921875" style="7" customWidth="1"/>
    <col min="3" max="3" width="16.3984375" style="1" customWidth="1"/>
    <col min="4" max="4" width="13.09765625" style="1" customWidth="1"/>
    <col min="5" max="5" width="15.5" style="1" customWidth="1"/>
    <col min="6" max="6" width="16" style="1" customWidth="1"/>
    <col min="7" max="7" width="17.69921875" style="1" customWidth="1"/>
    <col min="8" max="9" width="8.796875" style="1"/>
    <col min="10" max="10" width="16.19921875" style="1" customWidth="1"/>
    <col min="11" max="11" width="12" style="1" customWidth="1"/>
    <col min="12" max="13" width="8.796875" style="1"/>
    <col min="14" max="14" width="17.296875" style="1" customWidth="1"/>
    <col min="15" max="15" width="14.3984375" style="1" customWidth="1"/>
    <col min="16" max="16" width="21.19921875" style="1" customWidth="1"/>
    <col min="17" max="17" width="14.296875" style="1" customWidth="1"/>
    <col min="18" max="16384" width="8.796875" style="1"/>
  </cols>
  <sheetData>
    <row r="1" spans="1:17">
      <c r="A1" s="2" t="s">
        <v>131</v>
      </c>
    </row>
    <row r="2" spans="1:17" s="7" customFormat="1" ht="45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5" t="s">
        <v>16</v>
      </c>
      <c r="Q2" s="25" t="s">
        <v>17</v>
      </c>
    </row>
    <row r="3" spans="1:17">
      <c r="A3" s="3" t="s">
        <v>18</v>
      </c>
      <c r="B3" s="16" t="s">
        <v>19</v>
      </c>
      <c r="C3" s="3">
        <v>79</v>
      </c>
      <c r="D3" s="4">
        <v>2.2862717280295399</v>
      </c>
      <c r="E3" s="4">
        <v>0.60061208495811802</v>
      </c>
      <c r="F3" s="3">
        <v>90</v>
      </c>
      <c r="G3" s="3">
        <v>82</v>
      </c>
      <c r="H3" s="4">
        <v>2.2678586073594</v>
      </c>
      <c r="I3" s="4">
        <v>0.479668292842793</v>
      </c>
      <c r="J3" s="3">
        <v>91</v>
      </c>
      <c r="K3" s="3">
        <v>77</v>
      </c>
      <c r="L3" s="4">
        <v>1.63334008896145</v>
      </c>
      <c r="M3" s="4">
        <v>0.40945324196954902</v>
      </c>
      <c r="N3" s="4">
        <v>2.3576794500959801</v>
      </c>
      <c r="O3" s="4">
        <v>-0.72433936113452801</v>
      </c>
      <c r="P3" s="4">
        <v>2.28722946482389</v>
      </c>
      <c r="Q3" s="4">
        <v>-0.65388937586243601</v>
      </c>
    </row>
    <row r="4" spans="1:17">
      <c r="A4" s="3" t="s">
        <v>20</v>
      </c>
      <c r="B4" s="16" t="s">
        <v>21</v>
      </c>
      <c r="C4" s="3">
        <v>9</v>
      </c>
      <c r="D4" s="4">
        <v>0.99403775569334196</v>
      </c>
      <c r="E4" s="4">
        <v>1.7081353112098002E-2</v>
      </c>
      <c r="F4" s="3">
        <v>21</v>
      </c>
      <c r="G4" s="3">
        <v>12</v>
      </c>
      <c r="H4" s="4">
        <v>0.98235014560779399</v>
      </c>
      <c r="I4" s="4">
        <v>2.56058418782277E-2</v>
      </c>
      <c r="J4" s="3">
        <v>99</v>
      </c>
      <c r="K4" s="3">
        <v>9</v>
      </c>
      <c r="L4" s="4">
        <v>0.99651302736528302</v>
      </c>
      <c r="M4" s="4">
        <v>1.30424368007683E-2</v>
      </c>
      <c r="N4" s="4">
        <v>0.994040544151779</v>
      </c>
      <c r="O4" s="4">
        <v>2.4724832135045701E-3</v>
      </c>
      <c r="P4" s="4">
        <v>0.98235014560779399</v>
      </c>
      <c r="Q4" s="4">
        <v>1.4162881757489599E-2</v>
      </c>
    </row>
    <row r="5" spans="1:17">
      <c r="A5" s="3" t="s">
        <v>22</v>
      </c>
      <c r="B5" s="16" t="s">
        <v>23</v>
      </c>
      <c r="C5" s="3">
        <v>6</v>
      </c>
      <c r="D5" s="4">
        <v>0.93860479594979696</v>
      </c>
      <c r="E5" s="4">
        <v>0.35539319193621299</v>
      </c>
      <c r="F5" s="3">
        <v>19</v>
      </c>
      <c r="G5" s="3">
        <v>6</v>
      </c>
      <c r="H5" s="4">
        <v>0.83597945972103205</v>
      </c>
      <c r="I5" s="4">
        <v>0.56455180117256298</v>
      </c>
      <c r="J5" s="3">
        <v>28</v>
      </c>
      <c r="K5" s="3">
        <v>5</v>
      </c>
      <c r="L5" s="4">
        <v>0.89770787690339204</v>
      </c>
      <c r="M5" s="4">
        <v>0.27376474693767899</v>
      </c>
      <c r="N5" s="4">
        <v>0.77959967745597103</v>
      </c>
      <c r="O5" s="4">
        <v>0.118108199447421</v>
      </c>
      <c r="P5" s="4">
        <v>0.58890558744076804</v>
      </c>
      <c r="Q5" s="4">
        <v>0.308802289462625</v>
      </c>
    </row>
    <row r="6" spans="1:17" ht="30">
      <c r="A6" s="3" t="s">
        <v>24</v>
      </c>
      <c r="B6" s="16" t="s">
        <v>25</v>
      </c>
      <c r="C6" s="3">
        <v>5</v>
      </c>
      <c r="D6" s="4">
        <v>0.90308426887791404</v>
      </c>
      <c r="E6" s="4">
        <v>0.33101738822372601</v>
      </c>
      <c r="F6" s="3">
        <v>23</v>
      </c>
      <c r="G6" s="3">
        <v>12</v>
      </c>
      <c r="H6" s="4">
        <v>0.80881563621743802</v>
      </c>
      <c r="I6" s="4">
        <v>0.61609906564027195</v>
      </c>
      <c r="J6" s="3">
        <v>25</v>
      </c>
      <c r="K6" s="3">
        <v>6</v>
      </c>
      <c r="L6" s="4">
        <v>0.896117216263705</v>
      </c>
      <c r="M6" s="4">
        <v>0.285860105274374</v>
      </c>
      <c r="N6" s="4">
        <v>0.95576435993296704</v>
      </c>
      <c r="O6" s="4">
        <v>-5.9647143669262402E-2</v>
      </c>
      <c r="P6" s="4">
        <v>1.0565787621751399</v>
      </c>
      <c r="Q6" s="4">
        <v>-0.16046154591143799</v>
      </c>
    </row>
    <row r="7" spans="1:17">
      <c r="A7" s="3" t="s">
        <v>26</v>
      </c>
      <c r="B7" s="16" t="s">
        <v>27</v>
      </c>
      <c r="C7" s="3">
        <v>3</v>
      </c>
      <c r="D7" s="4">
        <v>1.4979844665958699</v>
      </c>
      <c r="E7" s="4">
        <v>1.5864335504807801</v>
      </c>
      <c r="F7" s="3">
        <v>15</v>
      </c>
      <c r="G7" s="3">
        <v>3</v>
      </c>
      <c r="H7" s="4">
        <v>3.4494654829589302</v>
      </c>
      <c r="I7" s="4">
        <v>3.7491824872923201</v>
      </c>
      <c r="J7" s="3">
        <v>16</v>
      </c>
      <c r="K7" s="3">
        <v>3</v>
      </c>
      <c r="L7" s="4">
        <v>2.2828348607947699</v>
      </c>
      <c r="M7" s="4">
        <v>1.7814678492476299</v>
      </c>
      <c r="N7" s="4">
        <v>3.2709758273457101</v>
      </c>
      <c r="O7" s="4">
        <v>-0.98814096655094097</v>
      </c>
      <c r="P7" s="4">
        <v>4.3116613917075597</v>
      </c>
      <c r="Q7" s="4">
        <v>-2.02882653091278</v>
      </c>
    </row>
    <row r="8" spans="1:17">
      <c r="A8" s="3" t="s">
        <v>28</v>
      </c>
      <c r="B8" s="16" t="s">
        <v>29</v>
      </c>
      <c r="C8" s="3">
        <v>6</v>
      </c>
      <c r="D8" s="4">
        <v>0.99336529975405996</v>
      </c>
      <c r="E8" s="4">
        <v>0.38388866665758598</v>
      </c>
      <c r="F8" s="3">
        <v>18</v>
      </c>
      <c r="G8" s="3">
        <v>4</v>
      </c>
      <c r="H8" s="4">
        <v>1.0239537021813701</v>
      </c>
      <c r="I8" s="4">
        <v>0.61990039984071599</v>
      </c>
      <c r="J8" s="3">
        <v>24</v>
      </c>
      <c r="K8" s="3">
        <v>4</v>
      </c>
      <c r="L8" s="4">
        <v>1.0425587707025601</v>
      </c>
      <c r="M8" s="4">
        <v>0.426076330931212</v>
      </c>
      <c r="N8" s="4">
        <v>1.0018052515134599</v>
      </c>
      <c r="O8" s="4">
        <v>4.0753519189103499E-2</v>
      </c>
      <c r="P8" s="4">
        <v>1.0463691056620701</v>
      </c>
      <c r="Q8" s="4">
        <v>-3.8103349595120001E-3</v>
      </c>
    </row>
    <row r="9" spans="1:17" ht="30">
      <c r="A9" s="3" t="s">
        <v>30</v>
      </c>
      <c r="B9" s="16" t="s">
        <v>31</v>
      </c>
      <c r="C9" s="3">
        <v>6</v>
      </c>
      <c r="D9" s="4">
        <v>1.1504559010489299</v>
      </c>
      <c r="E9" s="4">
        <v>0.52355533155676504</v>
      </c>
      <c r="F9" s="3">
        <v>19</v>
      </c>
      <c r="G9" s="3">
        <v>8</v>
      </c>
      <c r="H9" s="4">
        <v>1.57346838770856</v>
      </c>
      <c r="I9" s="4">
        <v>0.82621627907286799</v>
      </c>
      <c r="J9" s="3">
        <v>26</v>
      </c>
      <c r="K9" s="3">
        <v>4</v>
      </c>
      <c r="L9" s="4">
        <v>1.0867339255172901</v>
      </c>
      <c r="M9" s="4">
        <v>0.55049321400976303</v>
      </c>
      <c r="N9" s="4">
        <v>1.29713394516548</v>
      </c>
      <c r="O9" s="4">
        <v>-0.21040001964819699</v>
      </c>
      <c r="P9" s="4">
        <v>1.6426862619552101</v>
      </c>
      <c r="Q9" s="4">
        <v>-0.55595233643792596</v>
      </c>
    </row>
    <row r="10" spans="1:17">
      <c r="A10" s="3" t="s">
        <v>32</v>
      </c>
      <c r="B10" s="16" t="s">
        <v>33</v>
      </c>
      <c r="C10" s="3">
        <v>11</v>
      </c>
      <c r="D10" s="4">
        <v>0.87642613808690195</v>
      </c>
      <c r="E10" s="4">
        <v>0.388501957226076</v>
      </c>
      <c r="F10" s="3">
        <v>27</v>
      </c>
      <c r="G10" s="3">
        <v>14</v>
      </c>
      <c r="H10" s="4">
        <v>0.74068252256715605</v>
      </c>
      <c r="I10" s="4">
        <v>0.55020711731709804</v>
      </c>
      <c r="J10" s="3">
        <v>40</v>
      </c>
      <c r="K10" s="3">
        <v>9</v>
      </c>
      <c r="L10" s="4">
        <v>0.90189207651251402</v>
      </c>
      <c r="M10" s="4">
        <v>0.29592031849144002</v>
      </c>
      <c r="N10" s="4">
        <v>0.75989783199747696</v>
      </c>
      <c r="O10" s="4">
        <v>0.141994244515038</v>
      </c>
      <c r="P10" s="4">
        <v>0.67174840690216497</v>
      </c>
      <c r="Q10" s="4">
        <v>0.23014366961034999</v>
      </c>
    </row>
    <row r="11" spans="1:17">
      <c r="A11" s="3" t="s">
        <v>34</v>
      </c>
      <c r="B11" s="16" t="s">
        <v>35</v>
      </c>
      <c r="C11" s="3">
        <v>7</v>
      </c>
      <c r="D11" s="4">
        <v>0.77527948376050304</v>
      </c>
      <c r="E11" s="4">
        <v>0.30167336904999098</v>
      </c>
      <c r="F11" s="3">
        <v>26</v>
      </c>
      <c r="G11" s="3">
        <v>13</v>
      </c>
      <c r="H11" s="4">
        <v>0.55801523770064698</v>
      </c>
      <c r="I11" s="4">
        <v>0.21420556090412199</v>
      </c>
      <c r="J11" s="3">
        <v>29</v>
      </c>
      <c r="K11" s="3">
        <v>7</v>
      </c>
      <c r="L11" s="4">
        <v>0.83433758553955795</v>
      </c>
      <c r="M11" s="4">
        <v>0.274601273074362</v>
      </c>
      <c r="N11" s="4">
        <v>0.70040747484298005</v>
      </c>
      <c r="O11" s="4">
        <v>0.13393011069657801</v>
      </c>
      <c r="P11" s="4">
        <v>0.525266666636233</v>
      </c>
      <c r="Q11" s="4">
        <v>0.309070918903324</v>
      </c>
    </row>
    <row r="12" spans="1:17">
      <c r="A12" s="3" t="s">
        <v>36</v>
      </c>
      <c r="B12" s="16" t="s">
        <v>37</v>
      </c>
      <c r="C12" s="3">
        <v>14</v>
      </c>
      <c r="D12" s="4">
        <v>1.62776149802571</v>
      </c>
      <c r="E12" s="4">
        <v>0.84964528403028405</v>
      </c>
      <c r="F12" s="3">
        <v>32</v>
      </c>
      <c r="G12" s="3">
        <v>15</v>
      </c>
      <c r="H12" s="4">
        <v>1.97082414380785</v>
      </c>
      <c r="I12" s="4">
        <v>0.82575060498654695</v>
      </c>
      <c r="J12" s="3">
        <v>28</v>
      </c>
      <c r="K12" s="3">
        <v>8</v>
      </c>
      <c r="L12" s="4">
        <v>1.53437365242863</v>
      </c>
      <c r="M12" s="4">
        <v>0.74800797957346399</v>
      </c>
      <c r="N12" s="4">
        <v>2.11889622817819</v>
      </c>
      <c r="O12" s="4">
        <v>-0.58452257574955802</v>
      </c>
      <c r="P12" s="4">
        <v>2.0371329700774101</v>
      </c>
      <c r="Q12" s="4">
        <v>-0.50275931764878101</v>
      </c>
    </row>
    <row r="13" spans="1:17">
      <c r="A13" s="3" t="s">
        <v>38</v>
      </c>
      <c r="B13" s="16" t="s">
        <v>39</v>
      </c>
      <c r="C13" s="3">
        <v>1</v>
      </c>
      <c r="D13" s="4">
        <v>0.88429083948116605</v>
      </c>
      <c r="E13" s="4">
        <v>0.57311921907553798</v>
      </c>
      <c r="F13" s="3">
        <v>20</v>
      </c>
      <c r="G13" s="3">
        <v>8</v>
      </c>
      <c r="H13" s="4">
        <v>0.48589777859838101</v>
      </c>
      <c r="I13" s="4">
        <v>0.39210095844821802</v>
      </c>
      <c r="J13" s="3">
        <v>24</v>
      </c>
      <c r="K13" s="3">
        <v>1</v>
      </c>
      <c r="L13" s="4">
        <v>0.95801211491348204</v>
      </c>
      <c r="M13" s="4">
        <v>0.41962139236743401</v>
      </c>
      <c r="N13" s="4">
        <v>0.88091243080082804</v>
      </c>
      <c r="O13" s="4">
        <v>7.7099684112653902E-2</v>
      </c>
      <c r="P13" s="4">
        <v>0.72741019314534205</v>
      </c>
      <c r="Q13" s="4">
        <v>0.23060192176814001</v>
      </c>
    </row>
    <row r="14" spans="1:17">
      <c r="A14" s="3" t="s">
        <v>40</v>
      </c>
      <c r="B14" s="16" t="s">
        <v>41</v>
      </c>
      <c r="C14" s="3">
        <v>3</v>
      </c>
      <c r="D14" s="4">
        <v>0.8297685349749</v>
      </c>
      <c r="E14" s="4">
        <v>0.48576447110940202</v>
      </c>
      <c r="F14" s="3">
        <v>21</v>
      </c>
      <c r="G14" s="3">
        <v>9</v>
      </c>
      <c r="H14" s="4">
        <v>0.46995700491491299</v>
      </c>
      <c r="I14" s="4">
        <v>0.31998755539281698</v>
      </c>
      <c r="J14" s="3">
        <v>31</v>
      </c>
      <c r="K14" s="3">
        <v>4</v>
      </c>
      <c r="L14" s="4">
        <v>0.84712258194526702</v>
      </c>
      <c r="M14" s="4">
        <v>0.27022047742807498</v>
      </c>
      <c r="N14" s="4">
        <v>0.69914661679150103</v>
      </c>
      <c r="O14" s="4">
        <v>0.14797596515376599</v>
      </c>
      <c r="P14" s="4">
        <v>0.490706456307136</v>
      </c>
      <c r="Q14" s="4">
        <v>0.35641612563813102</v>
      </c>
    </row>
    <row r="15" spans="1:17">
      <c r="A15" s="3" t="s">
        <v>42</v>
      </c>
      <c r="B15" s="16" t="s">
        <v>43</v>
      </c>
      <c r="C15" s="3">
        <v>1</v>
      </c>
      <c r="D15" s="4">
        <v>1.0121253954206899</v>
      </c>
      <c r="E15" s="4">
        <v>0.66043747937904396</v>
      </c>
      <c r="F15" s="3">
        <v>17</v>
      </c>
      <c r="G15" s="3">
        <v>4</v>
      </c>
      <c r="H15" s="4">
        <v>0.81472480352129095</v>
      </c>
      <c r="I15" s="4">
        <v>0.73541529182103105</v>
      </c>
      <c r="J15" s="3">
        <v>24</v>
      </c>
      <c r="K15" s="3">
        <v>1</v>
      </c>
      <c r="L15" s="4">
        <v>1.0077001033169799</v>
      </c>
      <c r="M15" s="4">
        <v>0.41440963219612598</v>
      </c>
      <c r="N15" s="4">
        <v>1.14049333213294</v>
      </c>
      <c r="O15" s="4">
        <v>-0.132793228815966</v>
      </c>
      <c r="P15" s="4">
        <v>1.30295931891075</v>
      </c>
      <c r="Q15" s="4">
        <v>-0.295259215593772</v>
      </c>
    </row>
    <row r="16" spans="1:17">
      <c r="A16" s="3" t="s">
        <v>44</v>
      </c>
      <c r="B16" s="16" t="s">
        <v>45</v>
      </c>
      <c r="C16" s="3">
        <v>10</v>
      </c>
      <c r="D16" s="4">
        <v>1.0627535228515901</v>
      </c>
      <c r="E16" s="4">
        <v>0.399976760125617</v>
      </c>
      <c r="F16" s="3">
        <v>25</v>
      </c>
      <c r="G16" s="3">
        <v>11</v>
      </c>
      <c r="H16" s="4">
        <v>1.20836725436853</v>
      </c>
      <c r="I16" s="4">
        <v>0.591644670934247</v>
      </c>
      <c r="J16" s="3">
        <v>33</v>
      </c>
      <c r="K16" s="3">
        <v>8</v>
      </c>
      <c r="L16" s="4">
        <v>1.0612786986014699</v>
      </c>
      <c r="M16" s="4">
        <v>0.32872147937083002</v>
      </c>
      <c r="N16" s="4">
        <v>1.1088065584360001</v>
      </c>
      <c r="O16" s="4">
        <v>-4.7527859834530298E-2</v>
      </c>
      <c r="P16" s="4">
        <v>1.1750643540741801</v>
      </c>
      <c r="Q16" s="4">
        <v>-0.113785655472703</v>
      </c>
    </row>
    <row r="17" spans="1:17" ht="30">
      <c r="A17" s="3" t="s">
        <v>50</v>
      </c>
      <c r="B17" s="16" t="s">
        <v>51</v>
      </c>
      <c r="C17" s="3">
        <v>2</v>
      </c>
      <c r="D17" s="4">
        <v>0.93285940066599704</v>
      </c>
      <c r="E17" s="4">
        <v>0.36282549465282699</v>
      </c>
      <c r="F17" s="3">
        <v>21</v>
      </c>
      <c r="G17" s="3">
        <v>7</v>
      </c>
      <c r="H17" s="4">
        <v>0.65612653858791103</v>
      </c>
      <c r="I17" s="4">
        <v>0.43432622698809498</v>
      </c>
      <c r="J17" s="3">
        <v>28</v>
      </c>
      <c r="K17" s="3">
        <v>3</v>
      </c>
      <c r="L17" s="4">
        <v>0.98174756105991701</v>
      </c>
      <c r="M17" s="4">
        <v>0.37559986120258398</v>
      </c>
      <c r="N17" s="4">
        <v>0.87563546866786901</v>
      </c>
      <c r="O17" s="4">
        <v>0.106112092392047</v>
      </c>
      <c r="P17" s="4">
        <v>0.55518208549783599</v>
      </c>
      <c r="Q17" s="4">
        <v>0.42656547556208102</v>
      </c>
    </row>
    <row r="18" spans="1:17" ht="30">
      <c r="A18" s="3" t="s">
        <v>63</v>
      </c>
      <c r="B18" s="16" t="s">
        <v>64</v>
      </c>
      <c r="C18" s="3">
        <v>9</v>
      </c>
      <c r="D18" s="4">
        <v>1.4482920466667799</v>
      </c>
      <c r="E18" s="4">
        <v>0.64596722181330002</v>
      </c>
      <c r="F18" s="3">
        <v>21</v>
      </c>
      <c r="G18" s="3">
        <v>11</v>
      </c>
      <c r="H18" s="4">
        <v>2.1399877471494499</v>
      </c>
      <c r="I18" s="4">
        <v>0.63106794378071596</v>
      </c>
      <c r="J18" s="3">
        <v>27</v>
      </c>
      <c r="K18" s="3">
        <v>6</v>
      </c>
      <c r="L18" s="4">
        <v>1.31129727249844</v>
      </c>
      <c r="M18" s="4">
        <v>0.352524668921391</v>
      </c>
      <c r="N18" s="4">
        <v>1.8144548411827801</v>
      </c>
      <c r="O18" s="4">
        <v>-0.50315756868433403</v>
      </c>
      <c r="P18" s="4">
        <v>2.3048407242528901</v>
      </c>
      <c r="Q18" s="4">
        <v>-0.99354345175445202</v>
      </c>
    </row>
    <row r="19" spans="1:17" ht="30">
      <c r="A19" s="3" t="s">
        <v>65</v>
      </c>
      <c r="B19" s="16" t="s">
        <v>66</v>
      </c>
      <c r="C19" s="3">
        <v>8</v>
      </c>
      <c r="D19" s="4">
        <v>1.17765298534101</v>
      </c>
      <c r="E19" s="4">
        <v>0.50987059540164303</v>
      </c>
      <c r="F19" s="3">
        <v>17</v>
      </c>
      <c r="G19" s="3">
        <v>6</v>
      </c>
      <c r="H19" s="4">
        <v>1.44474039665679</v>
      </c>
      <c r="I19" s="4">
        <v>0.74019957408695702</v>
      </c>
      <c r="J19" s="3">
        <v>22</v>
      </c>
      <c r="K19" s="3">
        <v>4</v>
      </c>
      <c r="L19" s="4">
        <v>1.16004022022029</v>
      </c>
      <c r="M19" s="4">
        <v>0.61607036363157097</v>
      </c>
      <c r="N19" s="4">
        <v>1.3023881321267301</v>
      </c>
      <c r="O19" s="4">
        <v>-0.142347911906439</v>
      </c>
      <c r="P19" s="4">
        <v>1.36096818687536</v>
      </c>
      <c r="Q19" s="4">
        <v>-0.20092796665507101</v>
      </c>
    </row>
    <row r="20" spans="1:17" ht="30">
      <c r="A20" s="3" t="s">
        <v>67</v>
      </c>
      <c r="B20" s="16" t="s">
        <v>68</v>
      </c>
      <c r="C20" s="3">
        <v>4</v>
      </c>
      <c r="D20" s="4">
        <v>1.04437434335371</v>
      </c>
      <c r="E20" s="4">
        <v>0.51665477451177699</v>
      </c>
      <c r="F20" s="3">
        <v>17</v>
      </c>
      <c r="G20" s="3">
        <v>4</v>
      </c>
      <c r="H20" s="4">
        <v>1.1061977495628601</v>
      </c>
      <c r="I20" s="4">
        <v>0.88729722697142499</v>
      </c>
      <c r="J20" s="3">
        <v>22</v>
      </c>
      <c r="K20" s="3">
        <v>4</v>
      </c>
      <c r="L20" s="4">
        <v>0.95063905523447201</v>
      </c>
      <c r="M20" s="4">
        <v>0.37088092046737098</v>
      </c>
      <c r="N20" s="4">
        <v>1.1392483487217899</v>
      </c>
      <c r="O20" s="4">
        <v>-0.188609293487319</v>
      </c>
      <c r="P20" s="4">
        <v>1.42212892885679</v>
      </c>
      <c r="Q20" s="4">
        <v>-0.47148987362232098</v>
      </c>
    </row>
    <row r="21" spans="1:17" ht="45">
      <c r="A21" s="3" t="s">
        <v>69</v>
      </c>
      <c r="B21" s="16" t="s">
        <v>70</v>
      </c>
      <c r="C21" s="3">
        <v>2</v>
      </c>
      <c r="D21" s="4">
        <v>1.06317419310446</v>
      </c>
      <c r="E21" s="4">
        <v>0.51372957588240198</v>
      </c>
      <c r="F21" s="3">
        <v>17</v>
      </c>
      <c r="G21" s="3">
        <v>7</v>
      </c>
      <c r="H21" s="4">
        <v>1.4638807374662</v>
      </c>
      <c r="I21" s="4">
        <v>1.05172715085065</v>
      </c>
      <c r="J21" s="3">
        <v>21</v>
      </c>
      <c r="K21" s="3">
        <v>2</v>
      </c>
      <c r="L21" s="4">
        <v>1.08220997605768</v>
      </c>
      <c r="M21" s="4">
        <v>0.47817770677501198</v>
      </c>
      <c r="N21" s="4">
        <v>1.0719769892170301</v>
      </c>
      <c r="O21" s="4">
        <v>1.02329868406581E-2</v>
      </c>
      <c r="P21" s="4">
        <v>1.43632079708225</v>
      </c>
      <c r="Q21" s="4">
        <v>-0.35411082102456798</v>
      </c>
    </row>
    <row r="22" spans="1:17" ht="30">
      <c r="A22" s="3" t="s">
        <v>71</v>
      </c>
      <c r="B22" s="16" t="s">
        <v>72</v>
      </c>
      <c r="C22" s="3">
        <v>7</v>
      </c>
      <c r="D22" s="4">
        <v>1.0396344275229701</v>
      </c>
      <c r="E22" s="4">
        <v>0.400968722598537</v>
      </c>
      <c r="F22" s="3">
        <v>20</v>
      </c>
      <c r="G22" s="3">
        <v>7</v>
      </c>
      <c r="H22" s="4">
        <v>1.13416828942142</v>
      </c>
      <c r="I22" s="4">
        <v>0.67575091107256602</v>
      </c>
      <c r="J22" s="3">
        <v>28</v>
      </c>
      <c r="K22" s="3">
        <v>7</v>
      </c>
      <c r="L22" s="4">
        <v>1.0687637368680201</v>
      </c>
      <c r="M22" s="4">
        <v>0.45947702085945502</v>
      </c>
      <c r="N22" s="4">
        <v>1.09597620344805</v>
      </c>
      <c r="O22" s="4">
        <v>-2.7212466580029699E-2</v>
      </c>
      <c r="P22" s="4">
        <v>1.1012884891411601</v>
      </c>
      <c r="Q22" s="4">
        <v>-3.2524752273132902E-2</v>
      </c>
    </row>
    <row r="23" spans="1:17" ht="30">
      <c r="A23" s="3" t="s">
        <v>73</v>
      </c>
      <c r="B23" s="16" t="s">
        <v>74</v>
      </c>
      <c r="C23" s="3">
        <v>6</v>
      </c>
      <c r="D23" s="4">
        <v>1.17874883674899</v>
      </c>
      <c r="E23" s="4">
        <v>0.66950080206087703</v>
      </c>
      <c r="F23" s="3">
        <v>19</v>
      </c>
      <c r="G23" s="3">
        <v>5</v>
      </c>
      <c r="H23" s="4">
        <v>1.6881832151004099</v>
      </c>
      <c r="I23" s="4">
        <v>1.1350181547793301</v>
      </c>
      <c r="J23" s="3">
        <v>23</v>
      </c>
      <c r="K23" s="3">
        <v>5</v>
      </c>
      <c r="L23" s="4">
        <v>1.0736747206351001</v>
      </c>
      <c r="M23" s="4">
        <v>0.40241136546567102</v>
      </c>
      <c r="N23" s="4">
        <v>1.5500483287299001</v>
      </c>
      <c r="O23" s="4">
        <v>-0.476373608094805</v>
      </c>
      <c r="P23" s="4">
        <v>2.3099272901976202</v>
      </c>
      <c r="Q23" s="4">
        <v>-1.2362525695625299</v>
      </c>
    </row>
    <row r="24" spans="1:17" ht="30">
      <c r="A24" s="3" t="s">
        <v>75</v>
      </c>
      <c r="B24" s="16" t="s">
        <v>76</v>
      </c>
      <c r="C24" s="3">
        <v>2</v>
      </c>
      <c r="D24" s="4">
        <v>1.0364881037845699</v>
      </c>
      <c r="E24" s="4">
        <v>0.51346997634842695</v>
      </c>
      <c r="F24" s="3">
        <v>13</v>
      </c>
      <c r="G24" s="3">
        <v>3</v>
      </c>
      <c r="H24" s="4">
        <v>1.0527619522107301</v>
      </c>
      <c r="I24" s="4">
        <v>0.90277526057578805</v>
      </c>
      <c r="J24" s="3">
        <v>19</v>
      </c>
      <c r="K24" s="3">
        <v>1</v>
      </c>
      <c r="L24" s="4">
        <v>0.96930294781620696</v>
      </c>
      <c r="M24" s="4">
        <v>0.50871087147813598</v>
      </c>
      <c r="N24" s="4">
        <v>0.98156368371176905</v>
      </c>
      <c r="O24" s="4">
        <v>-1.2260735895562499E-2</v>
      </c>
      <c r="P24" s="4">
        <v>0.98396804244215896</v>
      </c>
      <c r="Q24" s="4">
        <v>-1.46650946259516E-2</v>
      </c>
    </row>
    <row r="25" spans="1:17" ht="30">
      <c r="A25" s="3" t="s">
        <v>77</v>
      </c>
      <c r="B25" s="16" t="s">
        <v>78</v>
      </c>
      <c r="C25" s="3">
        <v>5</v>
      </c>
      <c r="D25" s="4">
        <v>1.126327969186</v>
      </c>
      <c r="E25" s="4">
        <v>0.54078295336259796</v>
      </c>
      <c r="F25" s="3">
        <v>14</v>
      </c>
      <c r="G25" s="3">
        <v>5</v>
      </c>
      <c r="H25" s="4">
        <v>1.2548081549780401</v>
      </c>
      <c r="I25" s="4">
        <v>0.94278272547377395</v>
      </c>
      <c r="J25" s="3">
        <v>20</v>
      </c>
      <c r="K25" s="3">
        <v>3</v>
      </c>
      <c r="L25" s="4">
        <v>1.09458782279041</v>
      </c>
      <c r="M25" s="4">
        <v>0.51802725215971301</v>
      </c>
      <c r="N25" s="4">
        <v>1.4029053405245</v>
      </c>
      <c r="O25" s="4">
        <v>-0.30831751773409199</v>
      </c>
      <c r="P25" s="4">
        <v>1.58086467330925</v>
      </c>
      <c r="Q25" s="4">
        <v>-0.48627685051884201</v>
      </c>
    </row>
    <row r="26" spans="1:17" ht="30">
      <c r="A26" s="3" t="s">
        <v>79</v>
      </c>
      <c r="B26" s="16" t="s">
        <v>80</v>
      </c>
      <c r="C26" s="3">
        <v>2</v>
      </c>
      <c r="D26" s="4">
        <v>1.0798119022728501</v>
      </c>
      <c r="E26" s="4">
        <v>0.62701678646367998</v>
      </c>
      <c r="F26" s="3">
        <v>9</v>
      </c>
      <c r="G26" s="3">
        <v>2</v>
      </c>
      <c r="H26" s="4">
        <v>0.89967021202727904</v>
      </c>
      <c r="I26" s="4">
        <v>1.044678624144</v>
      </c>
      <c r="J26" s="3">
        <v>14</v>
      </c>
      <c r="K26" s="3">
        <v>1</v>
      </c>
      <c r="L26" s="4">
        <v>1.0796158862251299</v>
      </c>
      <c r="M26" s="4">
        <v>0.46895051117680397</v>
      </c>
      <c r="N26" s="4">
        <v>1.1133687840886899</v>
      </c>
      <c r="O26" s="4">
        <v>-3.37528978635648E-2</v>
      </c>
      <c r="P26" s="4">
        <v>0.37610465164284901</v>
      </c>
      <c r="Q26" s="4">
        <v>0.70351123458227904</v>
      </c>
    </row>
    <row r="27" spans="1:17" ht="30">
      <c r="A27" s="3" t="s">
        <v>81</v>
      </c>
      <c r="B27" s="16" t="s">
        <v>82</v>
      </c>
      <c r="C27" s="3">
        <v>4</v>
      </c>
      <c r="D27" s="4">
        <v>0.91171152748037798</v>
      </c>
      <c r="E27" s="4">
        <v>0.34489969562134198</v>
      </c>
      <c r="F27" s="3">
        <v>24</v>
      </c>
      <c r="G27" s="3">
        <v>9</v>
      </c>
      <c r="H27" s="4">
        <v>0.712505812135109</v>
      </c>
      <c r="I27" s="4">
        <v>0.44441724637698798</v>
      </c>
      <c r="J27" s="3">
        <v>28</v>
      </c>
      <c r="K27" s="3">
        <v>4</v>
      </c>
      <c r="L27" s="4">
        <v>0.84261594763780401</v>
      </c>
      <c r="M27" s="4">
        <v>0.253004658818481</v>
      </c>
      <c r="N27" s="4">
        <v>0.72008615653272101</v>
      </c>
      <c r="O27" s="4">
        <v>0.122529791105084</v>
      </c>
      <c r="P27" s="4">
        <v>0.624323074267356</v>
      </c>
      <c r="Q27" s="4">
        <v>0.218292873370449</v>
      </c>
    </row>
    <row r="28" spans="1:17" ht="30">
      <c r="A28" s="3" t="s">
        <v>85</v>
      </c>
      <c r="B28" s="16" t="s">
        <v>86</v>
      </c>
      <c r="C28" s="3">
        <v>4</v>
      </c>
      <c r="D28" s="4">
        <v>1.03201915507271</v>
      </c>
      <c r="E28" s="4">
        <v>0.86168632161701797</v>
      </c>
      <c r="F28" s="3">
        <v>11</v>
      </c>
      <c r="G28" s="3">
        <v>4</v>
      </c>
      <c r="H28" s="4">
        <v>1.2245627929429701</v>
      </c>
      <c r="I28" s="4">
        <v>2.0868298595711501</v>
      </c>
      <c r="J28" s="3">
        <v>15</v>
      </c>
      <c r="K28" s="3">
        <v>0</v>
      </c>
      <c r="L28" s="4">
        <v>0.93911993491012102</v>
      </c>
      <c r="M28" s="4">
        <v>0.51108835940072705</v>
      </c>
      <c r="N28" s="4">
        <v>0.88168531312237997</v>
      </c>
      <c r="O28" s="4">
        <v>5.7434621787741301E-2</v>
      </c>
      <c r="P28" s="4">
        <v>0.44227817692893401</v>
      </c>
      <c r="Q28" s="4">
        <v>0.49684175798118702</v>
      </c>
    </row>
    <row r="29" spans="1:17" ht="30">
      <c r="A29" s="3" t="s">
        <v>87</v>
      </c>
      <c r="B29" s="16" t="s">
        <v>88</v>
      </c>
      <c r="C29" s="3">
        <v>18</v>
      </c>
      <c r="D29" s="4">
        <v>0.73165541323577699</v>
      </c>
      <c r="E29" s="4">
        <v>0.38330698302154398</v>
      </c>
      <c r="F29" s="3">
        <v>31</v>
      </c>
      <c r="G29" s="3">
        <v>17</v>
      </c>
      <c r="H29" s="4">
        <v>0.399817390233842</v>
      </c>
      <c r="I29" s="4">
        <v>8.9316744783542595E-2</v>
      </c>
      <c r="J29" s="3">
        <v>28</v>
      </c>
      <c r="K29" s="3">
        <v>15</v>
      </c>
      <c r="L29" s="4">
        <v>0.68073358416991103</v>
      </c>
      <c r="M29" s="4">
        <v>0.22076584908081201</v>
      </c>
      <c r="N29" s="4">
        <v>0.51732039124362905</v>
      </c>
      <c r="O29" s="4">
        <v>0.16341319292628101</v>
      </c>
      <c r="P29" s="4">
        <v>0.357162235137441</v>
      </c>
      <c r="Q29" s="4">
        <v>0.32357134903246998</v>
      </c>
    </row>
    <row r="30" spans="1:17" ht="30">
      <c r="A30" s="3" t="s">
        <v>89</v>
      </c>
      <c r="B30" s="16" t="s">
        <v>90</v>
      </c>
      <c r="C30" s="3">
        <v>6</v>
      </c>
      <c r="D30" s="4">
        <v>0.89010558871189605</v>
      </c>
      <c r="E30" s="4">
        <v>0.36168439261208801</v>
      </c>
      <c r="F30" s="3">
        <v>26</v>
      </c>
      <c r="G30" s="3">
        <v>9</v>
      </c>
      <c r="H30" s="4">
        <v>0.70812967024920903</v>
      </c>
      <c r="I30" s="4">
        <v>0.42765713992426502</v>
      </c>
      <c r="J30" s="3">
        <v>36</v>
      </c>
      <c r="K30" s="3">
        <v>5</v>
      </c>
      <c r="L30" s="4">
        <v>0.92799692868314998</v>
      </c>
      <c r="M30" s="4">
        <v>0.28898440640617601</v>
      </c>
      <c r="N30" s="4">
        <v>0.78648688871653305</v>
      </c>
      <c r="O30" s="4">
        <v>0.14151003996661601</v>
      </c>
      <c r="P30" s="4">
        <v>0.62201819227442101</v>
      </c>
      <c r="Q30" s="4">
        <v>0.30597873640872802</v>
      </c>
    </row>
    <row r="31" spans="1:17" ht="30">
      <c r="A31" s="3" t="s">
        <v>91</v>
      </c>
      <c r="B31" s="16" t="s">
        <v>92</v>
      </c>
      <c r="C31" s="3">
        <v>7</v>
      </c>
      <c r="D31" s="4">
        <v>893286.32389691705</v>
      </c>
      <c r="E31" s="4">
        <v>4969161.3917642701</v>
      </c>
      <c r="F31" s="3">
        <v>21</v>
      </c>
      <c r="G31" s="3">
        <v>6</v>
      </c>
      <c r="H31" s="4">
        <v>2744620.2115835799</v>
      </c>
      <c r="I31" s="4">
        <v>6558512.4332791297</v>
      </c>
      <c r="J31" s="3">
        <v>19</v>
      </c>
      <c r="K31" s="3">
        <v>1</v>
      </c>
      <c r="L31" s="4">
        <v>8.1767697917217905</v>
      </c>
      <c r="M31" s="4">
        <v>25.009042411079001</v>
      </c>
      <c r="N31" s="4">
        <v>3440645.7576121101</v>
      </c>
      <c r="O31" s="4">
        <v>-3440637.5808423199</v>
      </c>
      <c r="P31" s="4">
        <v>4878704.2843365399</v>
      </c>
      <c r="Q31" s="4">
        <v>-4878696.1075667497</v>
      </c>
    </row>
    <row r="32" spans="1:17" ht="30">
      <c r="A32" s="3" t="s">
        <v>93</v>
      </c>
      <c r="B32" s="16" t="s">
        <v>94</v>
      </c>
      <c r="C32" s="3">
        <v>4</v>
      </c>
      <c r="D32" s="4">
        <v>1.3189500921749</v>
      </c>
      <c r="E32" s="4">
        <v>0.46677607016455402</v>
      </c>
      <c r="F32" s="3">
        <v>22</v>
      </c>
      <c r="G32" s="3">
        <v>7</v>
      </c>
      <c r="H32" s="4">
        <v>1.71933636687322</v>
      </c>
      <c r="I32" s="4">
        <v>0.51043052058249205</v>
      </c>
      <c r="J32" s="3">
        <v>26</v>
      </c>
      <c r="K32" s="3">
        <v>3</v>
      </c>
      <c r="L32" s="4">
        <v>1.1734042727571901</v>
      </c>
      <c r="M32" s="4">
        <v>0.34956478919881501</v>
      </c>
      <c r="N32" s="4">
        <v>1.40454145124033</v>
      </c>
      <c r="O32" s="4">
        <v>-0.23113717848314599</v>
      </c>
      <c r="P32" s="4">
        <v>1.7509362672982001</v>
      </c>
      <c r="Q32" s="4">
        <v>-0.577531994541016</v>
      </c>
    </row>
    <row r="33" spans="1:17" ht="30">
      <c r="A33" s="3" t="s">
        <v>95</v>
      </c>
      <c r="B33" s="16" t="s">
        <v>96</v>
      </c>
      <c r="C33" s="3">
        <v>7</v>
      </c>
      <c r="D33" s="4">
        <v>1.71402142766907</v>
      </c>
      <c r="E33" s="4">
        <v>1.9187122506060099</v>
      </c>
      <c r="F33" s="3">
        <v>20</v>
      </c>
      <c r="G33" s="3">
        <v>8</v>
      </c>
      <c r="H33" s="4">
        <v>3.3656042516825999</v>
      </c>
      <c r="I33" s="4">
        <v>3.3163212788969698</v>
      </c>
      <c r="J33" s="3">
        <v>17</v>
      </c>
      <c r="K33" s="3">
        <v>6</v>
      </c>
      <c r="L33" s="4">
        <v>1.4888823945002001</v>
      </c>
      <c r="M33" s="4">
        <v>1.1691105790074301</v>
      </c>
      <c r="N33" s="4">
        <v>2.9315184394045501</v>
      </c>
      <c r="O33" s="4">
        <v>-1.44263604490435</v>
      </c>
      <c r="P33" s="4">
        <v>4.4055003809512296</v>
      </c>
      <c r="Q33" s="4">
        <v>-2.9166179864510302</v>
      </c>
    </row>
    <row r="34" spans="1:17" ht="45">
      <c r="A34" s="3" t="s">
        <v>99</v>
      </c>
      <c r="B34" s="16" t="s">
        <v>100</v>
      </c>
      <c r="C34" s="3">
        <v>5</v>
      </c>
      <c r="D34" s="4">
        <v>0.978904794575568</v>
      </c>
      <c r="E34" s="4">
        <v>0.49707207830501099</v>
      </c>
      <c r="F34" s="3">
        <v>16</v>
      </c>
      <c r="G34" s="3">
        <v>6</v>
      </c>
      <c r="H34" s="4">
        <v>0.663379936590345</v>
      </c>
      <c r="I34" s="4">
        <v>0.61866905447149001</v>
      </c>
      <c r="J34" s="3">
        <v>21</v>
      </c>
      <c r="K34" s="3">
        <v>4</v>
      </c>
      <c r="L34" s="4">
        <v>0.82021954302818101</v>
      </c>
      <c r="M34" s="4">
        <v>0.40014876876889899</v>
      </c>
      <c r="N34" s="4">
        <v>0.756682332927469</v>
      </c>
      <c r="O34" s="4">
        <v>6.3537210100711394E-2</v>
      </c>
      <c r="P34" s="4">
        <v>0.57723914088042905</v>
      </c>
      <c r="Q34" s="4">
        <v>0.24298040214775199</v>
      </c>
    </row>
    <row r="35" spans="1:17">
      <c r="A35" s="3" t="s">
        <v>101</v>
      </c>
      <c r="B35" s="16" t="s">
        <v>102</v>
      </c>
      <c r="C35" s="3">
        <v>5</v>
      </c>
      <c r="D35" s="4">
        <v>1.2466886203459999</v>
      </c>
      <c r="E35" s="4">
        <v>0.858316324431036</v>
      </c>
      <c r="F35" s="3">
        <v>18</v>
      </c>
      <c r="G35" s="3">
        <v>4</v>
      </c>
      <c r="H35" s="4">
        <v>1.71077513562179</v>
      </c>
      <c r="I35" s="4">
        <v>1.50623007202351</v>
      </c>
      <c r="J35" s="3">
        <v>21</v>
      </c>
      <c r="K35" s="3">
        <v>3</v>
      </c>
      <c r="L35" s="4">
        <v>1.4161869328929599</v>
      </c>
      <c r="M35" s="4">
        <v>1.44271549687469</v>
      </c>
      <c r="N35" s="4">
        <v>1.5919866193882599</v>
      </c>
      <c r="O35" s="4">
        <v>-0.17579968649529101</v>
      </c>
      <c r="P35" s="4">
        <v>2.10201089116326</v>
      </c>
      <c r="Q35" s="4">
        <v>-0.68582395827029896</v>
      </c>
    </row>
    <row r="36" spans="1:17">
      <c r="A36" s="3" t="s">
        <v>103</v>
      </c>
      <c r="B36" s="16" t="s">
        <v>104</v>
      </c>
      <c r="C36" s="3">
        <v>7</v>
      </c>
      <c r="D36" s="4">
        <v>0.95646020712100599</v>
      </c>
      <c r="E36" s="4">
        <v>0.53178512724814697</v>
      </c>
      <c r="F36" s="3">
        <v>23</v>
      </c>
      <c r="G36" s="3">
        <v>8</v>
      </c>
      <c r="H36" s="4">
        <v>0.69069855640019395</v>
      </c>
      <c r="I36" s="4">
        <v>0.59980881613135995</v>
      </c>
      <c r="J36" s="3">
        <v>24</v>
      </c>
      <c r="K36" s="3">
        <v>3</v>
      </c>
      <c r="L36" s="4">
        <v>0.92702644539104295</v>
      </c>
      <c r="M36" s="4">
        <v>0.55493767988533205</v>
      </c>
      <c r="N36" s="4">
        <v>0.91526672094013795</v>
      </c>
      <c r="O36" s="4">
        <v>1.17597244509059E-2</v>
      </c>
      <c r="P36" s="4">
        <v>0.77633624851674898</v>
      </c>
      <c r="Q36" s="4">
        <v>0.150690196874294</v>
      </c>
    </row>
    <row r="37" spans="1:17">
      <c r="A37" s="3" t="s">
        <v>105</v>
      </c>
      <c r="B37" s="3" t="s">
        <v>170</v>
      </c>
      <c r="C37" s="3">
        <v>6</v>
      </c>
      <c r="D37" s="4">
        <v>0.94288824232922097</v>
      </c>
      <c r="E37" s="4">
        <v>0.40088657630713698</v>
      </c>
      <c r="F37" s="3">
        <v>32</v>
      </c>
      <c r="G37" s="3">
        <v>14</v>
      </c>
      <c r="H37" s="4">
        <v>0.85235888219773004</v>
      </c>
      <c r="I37" s="4">
        <v>0.54178470133430701</v>
      </c>
      <c r="J37" s="3">
        <v>40</v>
      </c>
      <c r="K37" s="3">
        <v>9</v>
      </c>
      <c r="L37" s="4">
        <v>0.90097816414809895</v>
      </c>
      <c r="M37" s="4">
        <v>0.30817315728504002</v>
      </c>
      <c r="N37" s="4">
        <v>0.83413657604125202</v>
      </c>
      <c r="O37" s="4">
        <v>6.6841588106846497E-2</v>
      </c>
      <c r="P37" s="4">
        <v>0.80967008664400897</v>
      </c>
      <c r="Q37" s="4">
        <v>9.1308077504090299E-2</v>
      </c>
    </row>
    <row r="38" spans="1:17">
      <c r="A38" s="3" t="s">
        <v>106</v>
      </c>
      <c r="B38" s="3" t="s">
        <v>171</v>
      </c>
      <c r="C38" s="3">
        <v>5</v>
      </c>
      <c r="D38" s="4">
        <v>1.1587292330173999</v>
      </c>
      <c r="E38" s="4">
        <v>0.46197941742797999</v>
      </c>
      <c r="F38" s="3">
        <v>20</v>
      </c>
      <c r="G38" s="3">
        <v>8</v>
      </c>
      <c r="H38" s="4">
        <v>1.4295612572010801</v>
      </c>
      <c r="I38" s="4">
        <v>0.790510703329946</v>
      </c>
      <c r="J38" s="3">
        <v>30</v>
      </c>
      <c r="K38" s="3">
        <v>5</v>
      </c>
      <c r="L38" s="4">
        <v>1.1613063654274001</v>
      </c>
      <c r="M38" s="4">
        <v>0.49297436077046197</v>
      </c>
      <c r="N38" s="4">
        <v>1.3596188240173099</v>
      </c>
      <c r="O38" s="4">
        <v>-0.19831245858990801</v>
      </c>
      <c r="P38" s="4">
        <v>1.623661482201</v>
      </c>
      <c r="Q38" s="4">
        <v>-0.46235511677360103</v>
      </c>
    </row>
    <row r="39" spans="1:17">
      <c r="A39" s="3" t="s">
        <v>107</v>
      </c>
      <c r="B39" s="3" t="s">
        <v>172</v>
      </c>
      <c r="C39" s="3">
        <v>3</v>
      </c>
      <c r="D39" s="4">
        <v>1.16052575885781</v>
      </c>
      <c r="E39" s="4">
        <v>0.39882310468815402</v>
      </c>
      <c r="F39" s="3">
        <v>16</v>
      </c>
      <c r="G39" s="3">
        <v>5</v>
      </c>
      <c r="H39" s="4">
        <v>1.3491644063799499</v>
      </c>
      <c r="I39" s="4">
        <v>0.63413772246168598</v>
      </c>
      <c r="J39" s="3">
        <v>25</v>
      </c>
      <c r="K39" s="3">
        <v>1</v>
      </c>
      <c r="L39" s="4">
        <v>0.99231545692853396</v>
      </c>
      <c r="M39" s="4">
        <v>0.30178984835141998</v>
      </c>
      <c r="N39" s="4">
        <v>1.0773805797938401</v>
      </c>
      <c r="O39" s="4">
        <v>-8.5065122865301698E-2</v>
      </c>
      <c r="P39" s="4">
        <v>1.10017971740625</v>
      </c>
      <c r="Q39" s="4">
        <v>-0.107864260477716</v>
      </c>
    </row>
    <row r="40" spans="1:17">
      <c r="A40" s="3" t="s">
        <v>108</v>
      </c>
      <c r="B40" s="3" t="s">
        <v>173</v>
      </c>
      <c r="C40" s="3">
        <v>56</v>
      </c>
      <c r="D40" s="4">
        <v>2.3072405194112999</v>
      </c>
      <c r="E40" s="4">
        <v>0.87380292101489998</v>
      </c>
      <c r="F40" s="3">
        <v>84</v>
      </c>
      <c r="G40" s="3">
        <v>67</v>
      </c>
      <c r="H40" s="4">
        <v>2.36986230058042</v>
      </c>
      <c r="I40" s="4">
        <v>0.75277640976786697</v>
      </c>
      <c r="J40" s="3">
        <v>83</v>
      </c>
      <c r="K40" s="3">
        <v>59</v>
      </c>
      <c r="L40" s="4">
        <v>1.6293017017989799</v>
      </c>
      <c r="M40" s="4">
        <v>0.52717538969579203</v>
      </c>
      <c r="N40" s="4">
        <v>2.47771439997494</v>
      </c>
      <c r="O40" s="4">
        <v>-0.84841269817596598</v>
      </c>
      <c r="P40" s="4">
        <v>2.44450315426473</v>
      </c>
      <c r="Q40" s="4">
        <v>-0.81520145246575504</v>
      </c>
    </row>
    <row r="41" spans="1:17">
      <c r="A41" s="3" t="s">
        <v>163</v>
      </c>
      <c r="B41" s="3" t="s">
        <v>177</v>
      </c>
      <c r="C41" s="3">
        <v>7</v>
      </c>
      <c r="D41" s="4">
        <v>1.6398387000665799</v>
      </c>
      <c r="E41" s="4">
        <v>1.0072807207948</v>
      </c>
      <c r="F41" s="3">
        <v>20</v>
      </c>
      <c r="G41" s="3">
        <v>4</v>
      </c>
      <c r="H41" s="4">
        <v>2.6324753094469799</v>
      </c>
      <c r="I41" s="4">
        <v>1.1766601218550199</v>
      </c>
      <c r="J41" s="3">
        <v>15</v>
      </c>
      <c r="K41" s="3">
        <v>3</v>
      </c>
      <c r="L41" s="4">
        <v>1.4691070795917101</v>
      </c>
      <c r="M41" s="4">
        <v>0.81311541870769499</v>
      </c>
      <c r="N41" s="4">
        <v>1.9993727270268999</v>
      </c>
      <c r="O41" s="4">
        <v>-0.530265647435187</v>
      </c>
      <c r="P41" s="4">
        <v>2.4605012622746001</v>
      </c>
      <c r="Q41" s="4">
        <v>-0.99139418268288704</v>
      </c>
    </row>
    <row r="42" spans="1:17">
      <c r="A42" s="3" t="s">
        <v>164</v>
      </c>
      <c r="B42" s="3" t="s">
        <v>178</v>
      </c>
      <c r="C42" s="3">
        <v>3</v>
      </c>
      <c r="D42" s="4">
        <v>1.2995823122646499</v>
      </c>
      <c r="E42" s="4">
        <v>0.90720267609069905</v>
      </c>
      <c r="F42" s="3">
        <v>16</v>
      </c>
      <c r="G42" s="3">
        <v>5</v>
      </c>
      <c r="H42" s="4">
        <v>2.1150252644889198</v>
      </c>
      <c r="I42" s="4">
        <v>1.70497442570408</v>
      </c>
      <c r="J42" s="3">
        <v>21</v>
      </c>
      <c r="K42" s="3">
        <v>2</v>
      </c>
      <c r="L42" s="4">
        <v>1.43878619501398</v>
      </c>
      <c r="M42" s="4">
        <v>0.76387879445232099</v>
      </c>
      <c r="N42" s="4">
        <v>2.01429653999188</v>
      </c>
      <c r="O42" s="4">
        <v>-0.57551034497789799</v>
      </c>
      <c r="P42" s="4">
        <v>2.6288271244544101</v>
      </c>
      <c r="Q42" s="4">
        <v>-1.1900409294404299</v>
      </c>
    </row>
    <row r="43" spans="1:17">
      <c r="A43" s="3" t="s">
        <v>165</v>
      </c>
      <c r="B43" s="3" t="s">
        <v>179</v>
      </c>
      <c r="C43" s="3">
        <v>7</v>
      </c>
      <c r="D43" s="4">
        <v>1.1370512611524599</v>
      </c>
      <c r="E43" s="4">
        <v>0.376983087584565</v>
      </c>
      <c r="F43" s="3">
        <v>15</v>
      </c>
      <c r="G43" s="3">
        <v>6</v>
      </c>
      <c r="H43" s="4">
        <v>1.5915619441320901</v>
      </c>
      <c r="I43" s="4">
        <v>0.46500536032623702</v>
      </c>
      <c r="J43" s="3">
        <v>28</v>
      </c>
      <c r="K43" s="3">
        <v>7</v>
      </c>
      <c r="L43" s="4">
        <v>1.1418091139165401</v>
      </c>
      <c r="M43" s="4">
        <v>0.27754244560456598</v>
      </c>
      <c r="N43" s="4">
        <v>1.3369275284300399</v>
      </c>
      <c r="O43" s="4">
        <v>-0.19511841451350001</v>
      </c>
      <c r="P43" s="4">
        <v>1.59120826879448</v>
      </c>
      <c r="Q43" s="4">
        <v>-0.44939915487794702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Appendix 1</vt:lpstr>
      <vt:lpstr>Appendix 2</vt:lpstr>
      <vt:lpstr>Appendix 3</vt:lpstr>
      <vt:lpstr>mult_factor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Excel Template</dc:title>
  <dc:creator>EMaves</dc:creator>
  <dc:description>Branded template. Aug 29th, 2013. Works with IMS_PPT Theme file.</dc:description>
  <cp:lastModifiedBy>jzhao</cp:lastModifiedBy>
  <dcterms:created xsi:type="dcterms:W3CDTF">2013-08-26T15:33:47Z</dcterms:created>
  <dcterms:modified xsi:type="dcterms:W3CDTF">2015-01-14T08:24:52Z</dcterms:modified>
</cp:coreProperties>
</file>