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75" windowWidth="20010" windowHeight="7845"/>
  </bookViews>
  <sheets>
    <sheet name="Table 1" sheetId="1" r:id="rId1"/>
    <sheet name="Table 2" sheetId="2" r:id="rId2"/>
    <sheet name="Table 3" sheetId="3" r:id="rId3"/>
    <sheet name="Table 4" sheetId="4" r:id="rId4"/>
    <sheet name="Table 5" sheetId="6" r:id="rId5"/>
    <sheet name="Appendix 1" sheetId="7" r:id="rId6"/>
    <sheet name="Appendix 2" sheetId="8" r:id="rId7"/>
    <sheet name="Appendix 3" sheetId="9" r:id="rId8"/>
  </sheets>
  <definedNames>
    <definedName name="mult_factor">'Table 2'!$M$3</definedName>
  </definedNames>
  <calcPr calcId="125725"/>
</workbook>
</file>

<file path=xl/calcChain.xml><?xml version="1.0" encoding="utf-8"?>
<calcChain xmlns="http://schemas.openxmlformats.org/spreadsheetml/2006/main">
  <c r="J6" i="6"/>
  <c r="J5"/>
  <c r="J4"/>
  <c r="J3"/>
  <c r="I6"/>
  <c r="I5"/>
  <c r="I4"/>
  <c r="I3"/>
  <c r="F3"/>
  <c r="F4"/>
  <c r="F5"/>
  <c r="F6"/>
  <c r="I3" i="2"/>
  <c r="B26" i="3"/>
  <c r="B24"/>
  <c r="B22"/>
  <c r="B14"/>
  <c r="B12"/>
  <c r="B10"/>
  <c r="I8" i="2" l="1"/>
  <c r="J8" s="1"/>
  <c r="I12"/>
  <c r="J12" s="1"/>
  <c r="I7"/>
  <c r="J7" s="1"/>
  <c r="I10"/>
  <c r="J10" s="1"/>
  <c r="I13"/>
  <c r="J13" s="1"/>
  <c r="I4"/>
  <c r="J4" s="1"/>
  <c r="I14"/>
  <c r="J14" s="1"/>
  <c r="I11"/>
  <c r="J11" s="1"/>
  <c r="I9"/>
  <c r="J9" s="1"/>
  <c r="I6"/>
  <c r="J6" s="1"/>
  <c r="I5"/>
  <c r="J5" s="1"/>
  <c r="J3"/>
</calcChain>
</file>

<file path=xl/sharedStrings.xml><?xml version="1.0" encoding="utf-8"?>
<sst xmlns="http://schemas.openxmlformats.org/spreadsheetml/2006/main" count="612" uniqueCount="170">
  <si>
    <t>Table 2: Accuracy and overfitting by model type</t>
  </si>
  <si>
    <t>Table 3: Sensitivity, specificity and classification accuracy by model type</t>
  </si>
  <si>
    <t>Variable</t>
  </si>
  <si>
    <t>Variable Description</t>
  </si>
  <si>
    <t>Number of times significant in standard LR</t>
  </si>
  <si>
    <t>Mean of odds ratio in standard LR</t>
  </si>
  <si>
    <t>SD of odds ratio in standard LR</t>
  </si>
  <si>
    <t>Number of times retained by stepwise LR</t>
  </si>
  <si>
    <t>Number of times significant in stepwise LR</t>
  </si>
  <si>
    <t>Mean of odds ratio in stepwise LR</t>
  </si>
  <si>
    <t>SD of odds ratio in stepwise LR</t>
  </si>
  <si>
    <t>Number of times retained by lasso LR</t>
  </si>
  <si>
    <t>Number of times significant in lasso LR</t>
  </si>
  <si>
    <t>Mean of odds ratio in Lasso LR</t>
  </si>
  <si>
    <t>SD of odds ratio in Lasso LR</t>
  </si>
  <si>
    <t>Mean of odds ratio in standard LR when retained by Lasso LR</t>
  </si>
  <si>
    <t>Difference of odds ratio in columns L - N</t>
  </si>
  <si>
    <t>Mean of odds ratio in stepwise LR when retained by stepwise &amp; Lasso</t>
  </si>
  <si>
    <t>Difference of odds ratio in columns L - P</t>
  </si>
  <si>
    <t>treatment</t>
  </si>
  <si>
    <t>Gilenya/Tecfidera</t>
  </si>
  <si>
    <t>age</t>
  </si>
  <si>
    <t>Index age</t>
  </si>
  <si>
    <t>der_sex_female</t>
  </si>
  <si>
    <t>Female</t>
  </si>
  <si>
    <t>pre_rx_any</t>
  </si>
  <si>
    <t>Boolean for pre-index DMT use (max of pre_rx1-pre_rx11)</t>
  </si>
  <si>
    <t>pre_ampyra1</t>
  </si>
  <si>
    <t>Boolean for pre-index ampyra use</t>
  </si>
  <si>
    <t>pre_mri_any</t>
  </si>
  <si>
    <t>Boolean for pre-index MRI use</t>
  </si>
  <si>
    <t>pre_90_cort_any</t>
  </si>
  <si>
    <t>Boolean for corticosteroid use within 90 days pre-index</t>
  </si>
  <si>
    <t>pre_cort_oral</t>
  </si>
  <si>
    <t>Boolean for pre-index oral corticosteroid use</t>
  </si>
  <si>
    <t>pre_cort_iv</t>
  </si>
  <si>
    <t>Boolean for pre-index iv corticosteroid use</t>
  </si>
  <si>
    <t>pre_relapse</t>
  </si>
  <si>
    <t>Boolean for presence of pre-index relapse</t>
  </si>
  <si>
    <t>pat_region_E</t>
  </si>
  <si>
    <t>Region: Northeast</t>
  </si>
  <si>
    <t>pat_region_MW</t>
  </si>
  <si>
    <t>Region: Midwest</t>
  </si>
  <si>
    <t>pat_region_S</t>
  </si>
  <si>
    <t>Region: South</t>
  </si>
  <si>
    <t>idx_paytype_C</t>
  </si>
  <si>
    <t>Index Payer type: Commercial</t>
  </si>
  <si>
    <t>idx_paytype_S</t>
  </si>
  <si>
    <t>Index Payer type: Self-insured</t>
  </si>
  <si>
    <t>idx_prodtype_H</t>
  </si>
  <si>
    <t>Index Provider type: Health Maintenance Organization</t>
  </si>
  <si>
    <t>idx_prodtype_P</t>
  </si>
  <si>
    <t>Index Provider type: Preferred Provided Organization</t>
  </si>
  <si>
    <t>idx_prodtype_S</t>
  </si>
  <si>
    <t>Index Provider type: Point of Service</t>
  </si>
  <si>
    <t>NA</t>
  </si>
  <si>
    <t>idx_spec_01</t>
  </si>
  <si>
    <t xml:space="preserve">Index Prescribing physician specialty: General practice/Family practice </t>
  </si>
  <si>
    <t>idx_spec_02</t>
  </si>
  <si>
    <t>Index Prescribing physician specialty: Internal medicine</t>
  </si>
  <si>
    <t>idx_spec_03</t>
  </si>
  <si>
    <t>Index Prescribing physician specialty: Neurology</t>
  </si>
  <si>
    <t>idx_spec_04</t>
  </si>
  <si>
    <t>Index Prescribing physician specialty: Other</t>
  </si>
  <si>
    <t>pre_comor1</t>
  </si>
  <si>
    <t>Boolean for pre-index symptoms and comorbidities: Numbness</t>
  </si>
  <si>
    <t>pre_comor2</t>
  </si>
  <si>
    <t>Boolean for pre-index symptoms and comorbidities: Walking (Gait)</t>
  </si>
  <si>
    <t>pre_comor3</t>
  </si>
  <si>
    <t>Boolean for pre-index symptoms and comorbidities: Dizziness and Vertigo</t>
  </si>
  <si>
    <t>pre_comor4</t>
  </si>
  <si>
    <t>Boolean for pre-index symptoms and comorbidities: Muscle weakness/spasm/spasticity</t>
  </si>
  <si>
    <t>pre_comor5</t>
  </si>
  <si>
    <t>Boolean for pre-index symptoms and comorbidities: Fatigue</t>
  </si>
  <si>
    <t>pre_comor6</t>
  </si>
  <si>
    <t>Boolean for pre-index symptoms and comorbidities: Bladder Dysfunction</t>
  </si>
  <si>
    <t>pre_comor7</t>
  </si>
  <si>
    <t>Boolean for pre-index symptoms and comorbidities: Bowel Dysfunction</t>
  </si>
  <si>
    <t>pre_comor11</t>
  </si>
  <si>
    <t>Boolean for pre-index symptoms and comorbidities: Visual Symptoms</t>
  </si>
  <si>
    <t>pre_comor12</t>
  </si>
  <si>
    <t>Boolean for pre-index symptoms and comorbidities: Pain</t>
  </si>
  <si>
    <t>pre_comor13</t>
  </si>
  <si>
    <t>Boolean for pre-index symptoms and comorbidities: Headache</t>
  </si>
  <si>
    <t>pre_comor14</t>
  </si>
  <si>
    <t>Boolean for pre-index symptoms and comorbidities: Seizures</t>
  </si>
  <si>
    <t>pre_comor15</t>
  </si>
  <si>
    <t>Boolean for pre-index symptoms and comorbidities: Tremor</t>
  </si>
  <si>
    <t>pre_comor16</t>
  </si>
  <si>
    <t>Boolean for pre-index symptoms and comorbidities: Respiration/breathing problems</t>
  </si>
  <si>
    <t>pre_comor23</t>
  </si>
  <si>
    <t>Boolean for pre-index symptoms and comorbidities: Depression Comorbidity</t>
  </si>
  <si>
    <t>pre_comor24</t>
  </si>
  <si>
    <t>Boolean for pre-index symptoms and comorbidities: Diabetes mellitus</t>
  </si>
  <si>
    <t>pre_comor25</t>
  </si>
  <si>
    <t>Boolean for pre-index symptoms and comorbidities: Dyslipidemia</t>
  </si>
  <si>
    <t>pre_comor27</t>
  </si>
  <si>
    <t>Boolean for pre-index symptoms and comorbidities: History of CVD</t>
  </si>
  <si>
    <t>pre_comor30</t>
  </si>
  <si>
    <t>Boolean for pre-index symptoms and comorbidities: Obesity</t>
  </si>
  <si>
    <t>pre_comor31</t>
  </si>
  <si>
    <t>Boolean for pre-index symptoms and comorbidities: Tobacco use (including disorder)</t>
  </si>
  <si>
    <t>pchrlson_2</t>
  </si>
  <si>
    <t>CCI score = 1</t>
  </si>
  <si>
    <t>pchrlson_3</t>
  </si>
  <si>
    <t>CCI score = 2+</t>
  </si>
  <si>
    <t>num_pre_meds_upmedian</t>
  </si>
  <si>
    <t>num_pre_op_dx_upmedian</t>
  </si>
  <si>
    <t>pre_non_ms_total_allowed_upmedian</t>
  </si>
  <si>
    <t>pre_ms_total_allowed_upmedian</t>
  </si>
  <si>
    <t>Table 4: Odds ratios, outcome equals replapes, 50/50 used for training /test</t>
  </si>
  <si>
    <t>Relapse</t>
  </si>
  <si>
    <t>Persistence</t>
  </si>
  <si>
    <t xml:space="preserve"> Standard Logistic Regression</t>
  </si>
  <si>
    <t xml:space="preserve"> Stepwise Logistic Regression</t>
  </si>
  <si>
    <t xml:space="preserve"> Logistic Regression with Lasso</t>
  </si>
  <si>
    <t>Outcome</t>
  </si>
  <si>
    <t>Model Type</t>
  </si>
  <si>
    <t>N for training sample</t>
  </si>
  <si>
    <t>N for test sample</t>
  </si>
  <si>
    <t>AUC for training sample</t>
  </si>
  <si>
    <t xml:space="preserve">SD for AUC on training sample </t>
  </si>
  <si>
    <t xml:space="preserve">AUC for test sample </t>
  </si>
  <si>
    <t xml:space="preserve">SD for AUC on test sample </t>
  </si>
  <si>
    <t>Overfitting (absolute difference): AUC on training -AUC on test</t>
  </si>
  <si>
    <t>Overfitting (% difference): AUC on training -AUC on test as % of test AUC</t>
  </si>
  <si>
    <t xml:space="preserve">AUC for training sample </t>
  </si>
  <si>
    <t>Estimate of AUC for test sample</t>
  </si>
  <si>
    <t>Accuracy of estimate: AUC for test -estimate of AUC for test sample</t>
  </si>
  <si>
    <t>Estimated overfitting (% difference): AUC for training -estimate of AUC for test as % of estimate of AUC for test</t>
  </si>
  <si>
    <t>SD of estimate of AUC for test sample</t>
  </si>
  <si>
    <t>Appendix 1: Odds ratios, outcome equals replapes, 400 observations used for training</t>
  </si>
  <si>
    <t>Appendix 2: Odds ratio, outcomes equals persistence, 50/50 used for training/ test</t>
  </si>
  <si>
    <t>Appendix 3: Odds ration, outcome equals persistence, 400 observations used for training</t>
  </si>
  <si>
    <t>Variable Name</t>
  </si>
  <si>
    <t>Number of non-positive cases</t>
  </si>
  <si>
    <t xml:space="preserve">Mean </t>
  </si>
  <si>
    <t>Standard Deviation</t>
  </si>
  <si>
    <t>Table 1: Descriptive Statistics based on all data</t>
  </si>
  <si>
    <t>Continuous Covariates</t>
  </si>
  <si>
    <t>Binary Covariates</t>
  </si>
  <si>
    <t>Number of positive cases</t>
  </si>
  <si>
    <t>Response Variables</t>
  </si>
  <si>
    <t>Description</t>
  </si>
  <si>
    <t xml:space="preserve"> Description</t>
  </si>
  <si>
    <t>Model</t>
  </si>
  <si>
    <t>training/test</t>
  </si>
  <si>
    <t>num_actual_positive</t>
  </si>
  <si>
    <t>num_actual_negative</t>
  </si>
  <si>
    <t>num_crt_pred_positive</t>
  </si>
  <si>
    <t>num_crt_pred_negative</t>
  </si>
  <si>
    <t>true_post_rate</t>
  </si>
  <si>
    <t>true_neg_rate</t>
  </si>
  <si>
    <t>PPV</t>
  </si>
  <si>
    <t>NPV</t>
  </si>
  <si>
    <t>rate_accuracy</t>
  </si>
  <si>
    <t>standard logistic regression</t>
  </si>
  <si>
    <t>training</t>
  </si>
  <si>
    <t>test</t>
  </si>
  <si>
    <t>stepwise</t>
  </si>
  <si>
    <t>lasso</t>
  </si>
  <si>
    <t>N</t>
  </si>
  <si>
    <t xml:space="preserve">Outcome </t>
  </si>
  <si>
    <t>relaps</t>
  </si>
  <si>
    <t>persistence</t>
  </si>
  <si>
    <t>NaN</t>
  </si>
  <si>
    <t>pre_comor_14_30</t>
  </si>
  <si>
    <t>idx_spec_01_02</t>
  </si>
  <si>
    <t>idx_spec_04_05</t>
  </si>
  <si>
    <t>Table 5: Using cross-validation to estimate out-of-sample accuracy and overfitting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</si>
</sst>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"/>
    <numFmt numFmtId="166" formatCode="0.0"/>
    <numFmt numFmtId="173" formatCode="0.0%"/>
  </numFmts>
  <fonts count="5">
    <font>
      <sz val="11"/>
      <name val="Verdana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Verdana"/>
      <family val="2"/>
      <scheme val="minor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3" fontId="1" fillId="0" borderId="1" xfId="0" applyNumberFormat="1" applyFont="1" applyBorder="1"/>
    <xf numFmtId="16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 vertical="center" wrapText="1"/>
    </xf>
    <xf numFmtId="3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Border="1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0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73" fontId="1" fillId="0" borderId="1" xfId="0" applyNumberFormat="1" applyFont="1" applyFill="1" applyBorder="1"/>
    <xf numFmtId="173" fontId="1" fillId="0" borderId="1" xfId="0" applyNumberFormat="1" applyFont="1" applyBorder="1" applyAlignment="1">
      <alignment horizontal="right"/>
    </xf>
    <xf numFmtId="173" fontId="1" fillId="0" borderId="1" xfId="1" applyNumberFormat="1" applyFont="1" applyFill="1" applyBorder="1" applyAlignment="1" applyProtection="1">
      <protection locked="0"/>
    </xf>
    <xf numFmtId="173" fontId="1" fillId="0" borderId="1" xfId="0" applyNumberFormat="1" applyFont="1" applyBorder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IMS_Template_All Users">
  <a:themeElements>
    <a:clrScheme name="Custom 1">
      <a:dk1>
        <a:srgbClr val="00AEEF"/>
      </a:dk1>
      <a:lt1>
        <a:srgbClr val="002868"/>
      </a:lt1>
      <a:dk2>
        <a:srgbClr val="1B8F9E"/>
      </a:dk2>
      <a:lt2>
        <a:srgbClr val="A6A8AC"/>
      </a:lt2>
      <a:accent1>
        <a:srgbClr val="F8C242"/>
      </a:accent1>
      <a:accent2>
        <a:srgbClr val="FAA53A"/>
      </a:accent2>
      <a:accent3>
        <a:srgbClr val="B7CC37"/>
      </a:accent3>
      <a:accent4>
        <a:srgbClr val="A2255F"/>
      </a:accent4>
      <a:accent5>
        <a:srgbClr val="C5C19D"/>
      </a:accent5>
      <a:accent6>
        <a:srgbClr val="D5E4F3"/>
      </a:accent6>
      <a:hlink>
        <a:srgbClr val="F7F2DB"/>
      </a:hlink>
      <a:folHlink>
        <a:srgbClr val="992135"/>
      </a:folHlink>
    </a:clrScheme>
    <a:fontScheme name="IMS Fonts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3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custClrLst>
    <a:custClr name="IMS Orange">
      <a:srgbClr val="F98F1E"/>
    </a:custClr>
    <a:custClr name="IMS Blue">
      <a:srgbClr val="4F8ABE"/>
    </a:custClr>
    <a:custClr name="IMS New Green">
      <a:srgbClr val="9BB819"/>
    </a:custClr>
    <a:custClr name="IMS Dark Blue">
      <a:srgbClr val="002868"/>
    </a:custClr>
    <a:custClr name="IMS Cyan">
      <a:srgbClr val="69C0C9"/>
    </a:custClr>
    <a:custClr name="IMS Gray">
      <a:srgbClr val="848484"/>
    </a:custClr>
    <a:custClr name="IMS Light Blue">
      <a:srgbClr val="D5E4F3"/>
    </a:custClr>
    <a:custClr name="IMS Stone">
      <a:srgbClr val="C5C19D"/>
    </a:custClr>
    <a:custClr name="IMS Red">
      <a:srgbClr val="992135"/>
    </a:custClr>
    <a:custClr name="IMS Clay">
      <a:srgbClr val="B7A08B"/>
    </a:custClr>
    <a:custClr name="IMS New Seafoam">
      <a:srgbClr val="73AFB6"/>
    </a:custClr>
    <a:custClr name="IMS Yellow">
      <a:srgbClr val="FDC630"/>
    </a:custClr>
    <a:custClr name="IMS Brown">
      <a:srgbClr val="80561B"/>
    </a:custClr>
    <a:custClr name="IMS Light Warm Gray">
      <a:srgbClr val="E9E3DC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G10" sqref="G10"/>
    </sheetView>
  </sheetViews>
  <sheetFormatPr defaultRowHeight="15"/>
  <cols>
    <col min="1" max="1" width="11.8984375" style="1" customWidth="1"/>
    <col min="2" max="2" width="13.3984375" style="1" customWidth="1"/>
    <col min="3" max="3" width="16.59765625" style="1" customWidth="1"/>
    <col min="4" max="4" width="19.59765625" style="1" customWidth="1"/>
    <col min="5" max="16384" width="8.796875" style="1"/>
  </cols>
  <sheetData>
    <row r="1" spans="1:4">
      <c r="A1" s="2" t="s">
        <v>138</v>
      </c>
    </row>
    <row r="3" spans="1:4">
      <c r="A3" s="15" t="s">
        <v>142</v>
      </c>
    </row>
    <row r="4" spans="1:4">
      <c r="A4" s="18" t="s">
        <v>134</v>
      </c>
      <c r="B4" s="18" t="s">
        <v>143</v>
      </c>
      <c r="C4" s="18" t="s">
        <v>141</v>
      </c>
      <c r="D4" s="18" t="s">
        <v>135</v>
      </c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19"/>
      <c r="B7" s="19"/>
      <c r="C7" s="19"/>
      <c r="D7" s="19"/>
    </row>
    <row r="8" spans="1:4">
      <c r="A8" s="15" t="s">
        <v>140</v>
      </c>
    </row>
    <row r="9" spans="1:4" s="7" customFormat="1">
      <c r="A9" s="18" t="s">
        <v>134</v>
      </c>
      <c r="B9" s="18" t="s">
        <v>143</v>
      </c>
      <c r="C9" s="18" t="s">
        <v>141</v>
      </c>
      <c r="D9" s="18" t="s">
        <v>135</v>
      </c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3" spans="1:4">
      <c r="A23" s="15" t="s">
        <v>139</v>
      </c>
    </row>
    <row r="24" spans="1:4">
      <c r="A24" s="18" t="s">
        <v>134</v>
      </c>
      <c r="B24" s="18" t="s">
        <v>144</v>
      </c>
      <c r="C24" s="18" t="s">
        <v>136</v>
      </c>
      <c r="D24" s="18" t="s">
        <v>137</v>
      </c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A6" sqref="A6:XFD6"/>
    </sheetView>
  </sheetViews>
  <sheetFormatPr defaultRowHeight="15"/>
  <cols>
    <col min="1" max="1" width="10.3984375" style="1" customWidth="1"/>
    <col min="2" max="2" width="19.59765625" style="1" bestFit="1" customWidth="1"/>
    <col min="3" max="3" width="11.09765625" style="1" customWidth="1"/>
    <col min="4" max="4" width="10.3984375" style="1" customWidth="1"/>
    <col min="5" max="5" width="10.09765625" style="1" customWidth="1"/>
    <col min="6" max="6" width="11.19921875" style="1" customWidth="1"/>
    <col min="7" max="7" width="8.796875" style="1"/>
    <col min="8" max="8" width="10.796875" style="1" customWidth="1"/>
    <col min="9" max="10" width="14.296875" style="1" customWidth="1"/>
    <col min="11" max="16384" width="8.796875" style="1"/>
  </cols>
  <sheetData>
    <row r="1" spans="1:13">
      <c r="A1" s="2" t="s">
        <v>0</v>
      </c>
    </row>
    <row r="2" spans="1:13" s="7" customFormat="1" ht="62.25" customHeight="1">
      <c r="A2" s="13" t="s">
        <v>116</v>
      </c>
      <c r="B2" s="13" t="s">
        <v>117</v>
      </c>
      <c r="C2" s="13" t="s">
        <v>118</v>
      </c>
      <c r="D2" s="13" t="s">
        <v>119</v>
      </c>
      <c r="E2" s="13" t="s">
        <v>120</v>
      </c>
      <c r="F2" s="13" t="s">
        <v>121</v>
      </c>
      <c r="G2" s="13" t="s">
        <v>122</v>
      </c>
      <c r="H2" s="13" t="s">
        <v>123</v>
      </c>
      <c r="I2" s="13" t="s">
        <v>124</v>
      </c>
      <c r="J2" s="13" t="s">
        <v>125</v>
      </c>
    </row>
    <row r="3" spans="1:13">
      <c r="A3" s="3" t="s">
        <v>111</v>
      </c>
      <c r="B3" s="3" t="s">
        <v>113</v>
      </c>
      <c r="C3" s="8">
        <v>1674</v>
      </c>
      <c r="D3" s="8">
        <v>1674</v>
      </c>
      <c r="E3" s="28">
        <v>0.74728959160158703</v>
      </c>
      <c r="F3" s="28">
        <v>1.27445694446696E-2</v>
      </c>
      <c r="G3" s="28">
        <v>0.68017878632697504</v>
      </c>
      <c r="H3" s="28">
        <v>1.4533896935818601E-2</v>
      </c>
      <c r="I3" s="29">
        <f>(E3-G3)</f>
        <v>6.7110805274611995E-2</v>
      </c>
      <c r="J3" s="9">
        <f>(I3/G3)*100</f>
        <v>9.8666419217535761</v>
      </c>
      <c r="K3" s="6"/>
      <c r="M3" s="3"/>
    </row>
    <row r="4" spans="1:13">
      <c r="A4" s="3" t="s">
        <v>111</v>
      </c>
      <c r="B4" s="3" t="s">
        <v>114</v>
      </c>
      <c r="C4" s="8">
        <v>1674</v>
      </c>
      <c r="D4" s="8">
        <v>1674</v>
      </c>
      <c r="E4" s="28">
        <v>0.73504887338368996</v>
      </c>
      <c r="F4" s="28">
        <v>1.4098786157208099E-2</v>
      </c>
      <c r="G4" s="28">
        <v>0.68047281077967003</v>
      </c>
      <c r="H4" s="28">
        <v>1.4480878158910001E-2</v>
      </c>
      <c r="I4" s="29">
        <f t="shared" ref="I4:I14" si="0">(E4-G4)</f>
        <v>5.4576062604019926E-2</v>
      </c>
      <c r="J4" s="9">
        <f t="shared" ref="J4:J14" si="1">(I4/G4)*100</f>
        <v>8.0203149544634904</v>
      </c>
      <c r="K4" s="6"/>
    </row>
    <row r="5" spans="1:13">
      <c r="A5" s="3" t="s">
        <v>111</v>
      </c>
      <c r="B5" s="3" t="s">
        <v>115</v>
      </c>
      <c r="C5" s="8">
        <v>1674</v>
      </c>
      <c r="D5" s="8">
        <v>1674</v>
      </c>
      <c r="E5" s="28">
        <v>0.72226928370247101</v>
      </c>
      <c r="F5" s="28">
        <v>1.7657628889019401E-2</v>
      </c>
      <c r="G5" s="28">
        <v>0.69514191524772795</v>
      </c>
      <c r="H5" s="28">
        <v>1.4675768416458099E-2</v>
      </c>
      <c r="I5" s="29">
        <f t="shared" si="0"/>
        <v>2.7127368454743062E-2</v>
      </c>
      <c r="J5" s="9">
        <f t="shared" si="1"/>
        <v>3.9024216292691358</v>
      </c>
      <c r="K5" s="6"/>
    </row>
    <row r="6" spans="1:13">
      <c r="A6" s="3" t="s">
        <v>111</v>
      </c>
      <c r="B6" s="3" t="s">
        <v>113</v>
      </c>
      <c r="C6" s="3">
        <v>400</v>
      </c>
      <c r="D6" s="8">
        <v>2948</v>
      </c>
      <c r="E6" s="28">
        <v>0.82708354401932704</v>
      </c>
      <c r="F6" s="28">
        <v>2.7614606259811401E-2</v>
      </c>
      <c r="G6" s="28">
        <v>0.62311304315529203</v>
      </c>
      <c r="H6" s="28">
        <v>2.4929586113592299E-2</v>
      </c>
      <c r="I6" s="29">
        <f t="shared" si="0"/>
        <v>0.20397050086403501</v>
      </c>
      <c r="J6" s="9">
        <f t="shared" si="1"/>
        <v>32.734108698989559</v>
      </c>
      <c r="K6" s="6"/>
    </row>
    <row r="7" spans="1:13">
      <c r="A7" s="3" t="s">
        <v>111</v>
      </c>
      <c r="B7" s="3" t="s">
        <v>114</v>
      </c>
      <c r="C7" s="3">
        <v>400</v>
      </c>
      <c r="D7" s="8">
        <v>2948</v>
      </c>
      <c r="E7" s="28">
        <v>0.793821001179842</v>
      </c>
      <c r="F7" s="28">
        <v>3.3169510720840401E-2</v>
      </c>
      <c r="G7" s="28">
        <v>0.63429804171605997</v>
      </c>
      <c r="H7" s="28">
        <v>2.5103213220552499E-2</v>
      </c>
      <c r="I7" s="29">
        <f t="shared" si="0"/>
        <v>0.15952295946378203</v>
      </c>
      <c r="J7" s="9">
        <f t="shared" si="1"/>
        <v>25.149527347144424</v>
      </c>
      <c r="K7" s="6"/>
    </row>
    <row r="8" spans="1:13">
      <c r="A8" s="3" t="s">
        <v>111</v>
      </c>
      <c r="B8" s="3" t="s">
        <v>115</v>
      </c>
      <c r="C8" s="3">
        <v>400</v>
      </c>
      <c r="D8" s="8">
        <v>2948</v>
      </c>
      <c r="E8" s="28">
        <v>0.76469661216922302</v>
      </c>
      <c r="F8" s="28">
        <v>4.5937020488838999E-2</v>
      </c>
      <c r="G8" s="28">
        <v>0.66599220854522001</v>
      </c>
      <c r="H8" s="28">
        <v>2.10142407802568E-2</v>
      </c>
      <c r="I8" s="29">
        <f t="shared" si="0"/>
        <v>9.8704403624003012E-2</v>
      </c>
      <c r="J8" s="9">
        <f t="shared" si="1"/>
        <v>14.820654409698115</v>
      </c>
      <c r="K8" s="6"/>
    </row>
    <row r="9" spans="1:13">
      <c r="A9" s="3" t="s">
        <v>112</v>
      </c>
      <c r="B9" s="3" t="s">
        <v>113</v>
      </c>
      <c r="C9" s="8">
        <v>1674</v>
      </c>
      <c r="D9" s="8">
        <v>1674</v>
      </c>
      <c r="E9" s="28">
        <v>0.67102436281859101</v>
      </c>
      <c r="F9" s="28">
        <v>1.11924203260286E-2</v>
      </c>
      <c r="G9" s="28">
        <v>0.59932232938914898</v>
      </c>
      <c r="H9" s="28">
        <v>1.1119696234855101E-2</v>
      </c>
      <c r="I9" s="29">
        <f t="shared" si="0"/>
        <v>7.1702033429442036E-2</v>
      </c>
      <c r="J9" s="9">
        <f t="shared" si="1"/>
        <v>11.963851489151645</v>
      </c>
      <c r="K9" s="6"/>
    </row>
    <row r="10" spans="1:13">
      <c r="A10" s="3" t="s">
        <v>112</v>
      </c>
      <c r="B10" s="3" t="s">
        <v>114</v>
      </c>
      <c r="C10" s="8">
        <v>1674</v>
      </c>
      <c r="D10" s="8">
        <v>1674</v>
      </c>
      <c r="E10" s="28">
        <v>0.65654852720698498</v>
      </c>
      <c r="F10" s="28">
        <v>1.2814480131476401E-2</v>
      </c>
      <c r="G10" s="28">
        <v>0.60462302652657596</v>
      </c>
      <c r="H10" s="28">
        <v>1.1954981347942199E-2</v>
      </c>
      <c r="I10" s="29">
        <f t="shared" si="0"/>
        <v>5.192550068040902E-2</v>
      </c>
      <c r="J10" s="9">
        <f t="shared" si="1"/>
        <v>8.5880785881922836</v>
      </c>
      <c r="K10" s="6"/>
    </row>
    <row r="11" spans="1:13">
      <c r="A11" s="3" t="s">
        <v>112</v>
      </c>
      <c r="B11" s="3" t="s">
        <v>115</v>
      </c>
      <c r="C11" s="8">
        <v>1674</v>
      </c>
      <c r="D11" s="8">
        <v>1674</v>
      </c>
      <c r="E11" s="28">
        <v>0.63968538892318505</v>
      </c>
      <c r="F11" s="28">
        <v>1.87128535035005E-2</v>
      </c>
      <c r="G11" s="28">
        <v>0.61267265475677501</v>
      </c>
      <c r="H11" s="28">
        <v>1.16725807645268E-2</v>
      </c>
      <c r="I11" s="29">
        <f t="shared" si="0"/>
        <v>2.7012734166410035E-2</v>
      </c>
      <c r="J11" s="9">
        <f t="shared" si="1"/>
        <v>4.4089994806662007</v>
      </c>
      <c r="K11" s="6"/>
    </row>
    <row r="12" spans="1:13">
      <c r="A12" s="3" t="s">
        <v>112</v>
      </c>
      <c r="B12" s="3" t="s">
        <v>113</v>
      </c>
      <c r="C12" s="3">
        <v>400</v>
      </c>
      <c r="D12" s="8">
        <v>2948</v>
      </c>
      <c r="E12" s="28">
        <v>0.75093966484771102</v>
      </c>
      <c r="F12" s="28">
        <v>2.2764290790016999E-2</v>
      </c>
      <c r="G12" s="28">
        <v>0.55928810218458702</v>
      </c>
      <c r="H12" s="28">
        <v>1.6413861463204699E-2</v>
      </c>
      <c r="I12" s="29">
        <f t="shared" si="0"/>
        <v>0.191651562663124</v>
      </c>
      <c r="J12" s="9">
        <f t="shared" si="1"/>
        <v>34.267055192937299</v>
      </c>
      <c r="K12" s="6"/>
    </row>
    <row r="13" spans="1:13">
      <c r="A13" s="3" t="s">
        <v>112</v>
      </c>
      <c r="B13" s="3" t="s">
        <v>114</v>
      </c>
      <c r="C13" s="3">
        <v>400</v>
      </c>
      <c r="D13" s="8">
        <v>2948</v>
      </c>
      <c r="E13" s="28">
        <v>0.71283312047679903</v>
      </c>
      <c r="F13" s="28">
        <v>3.2181804756784803E-2</v>
      </c>
      <c r="G13" s="28">
        <v>0.56831380132356102</v>
      </c>
      <c r="H13" s="28">
        <v>2.4497119437010498E-2</v>
      </c>
      <c r="I13" s="29">
        <f t="shared" si="0"/>
        <v>0.14451931915323801</v>
      </c>
      <c r="J13" s="9">
        <f t="shared" si="1"/>
        <v>25.4294931456289</v>
      </c>
      <c r="K13" s="6"/>
    </row>
    <row r="14" spans="1:13">
      <c r="A14" s="3" t="s">
        <v>112</v>
      </c>
      <c r="B14" s="3" t="s">
        <v>115</v>
      </c>
      <c r="C14" s="3">
        <v>400</v>
      </c>
      <c r="D14" s="8">
        <v>2948</v>
      </c>
      <c r="E14" s="28">
        <v>0.68221080537172496</v>
      </c>
      <c r="F14" s="28">
        <v>6.2126333157879E-2</v>
      </c>
      <c r="G14" s="28">
        <v>0.57242413719490504</v>
      </c>
      <c r="H14" s="28">
        <v>3.2092045227945301E-2</v>
      </c>
      <c r="I14" s="29">
        <f t="shared" si="0"/>
        <v>0.10978666817681992</v>
      </c>
      <c r="J14" s="9">
        <f t="shared" si="1"/>
        <v>19.179252069071747</v>
      </c>
      <c r="K14" s="6"/>
    </row>
    <row r="15" spans="1:13">
      <c r="E15" s="6"/>
      <c r="F15" s="6"/>
      <c r="G15" s="6"/>
      <c r="H15" s="6"/>
      <c r="I15" s="6"/>
      <c r="J15" s="6"/>
      <c r="K15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"/>
  <sheetViews>
    <sheetView topLeftCell="C1" workbookViewId="0">
      <selection activeCell="H14" sqref="H14"/>
    </sheetView>
  </sheetViews>
  <sheetFormatPr defaultRowHeight="15"/>
  <cols>
    <col min="1" max="1" width="9.19921875" style="1" customWidth="1"/>
    <col min="2" max="2" width="11" style="1" customWidth="1"/>
    <col min="3" max="3" width="18.69921875" style="1" customWidth="1"/>
    <col min="4" max="4" width="8.5" style="1" bestFit="1" customWidth="1"/>
    <col min="5" max="5" width="13.69921875" style="1" bestFit="1" customWidth="1"/>
    <col min="6" max="6" width="15.69921875" style="1" customWidth="1"/>
    <col min="7" max="7" width="16" style="1" customWidth="1"/>
    <col min="8" max="8" width="16.19921875" style="1" customWidth="1"/>
    <col min="9" max="9" width="11.5" style="1" customWidth="1"/>
    <col min="10" max="10" width="9.69921875" style="1" customWidth="1"/>
    <col min="11" max="11" width="7.796875" style="1" customWidth="1"/>
    <col min="12" max="12" width="6.59765625" style="1" customWidth="1"/>
    <col min="13" max="13" width="9.59765625" style="1" customWidth="1"/>
    <col min="14" max="16384" width="8.796875" style="1"/>
  </cols>
  <sheetData>
    <row r="1" spans="1:13">
      <c r="A1" s="2" t="s">
        <v>1</v>
      </c>
      <c r="B1" s="2"/>
    </row>
    <row r="2" spans="1:13" s="7" customFormat="1">
      <c r="A2" s="17" t="s">
        <v>162</v>
      </c>
      <c r="B2" s="17" t="s">
        <v>161</v>
      </c>
      <c r="C2" s="17" t="s">
        <v>145</v>
      </c>
      <c r="D2" s="17" t="s">
        <v>146</v>
      </c>
      <c r="E2" s="17" t="s">
        <v>147</v>
      </c>
      <c r="F2" s="17" t="s">
        <v>148</v>
      </c>
      <c r="G2" s="17" t="s">
        <v>149</v>
      </c>
      <c r="H2" s="17" t="s">
        <v>150</v>
      </c>
      <c r="I2" s="17" t="s">
        <v>151</v>
      </c>
      <c r="J2" s="17" t="s">
        <v>152</v>
      </c>
      <c r="K2" s="17" t="s">
        <v>153</v>
      </c>
      <c r="L2" s="17" t="s">
        <v>154</v>
      </c>
      <c r="M2" s="17" t="s">
        <v>155</v>
      </c>
    </row>
    <row r="3" spans="1:13">
      <c r="A3" s="3" t="s">
        <v>163</v>
      </c>
      <c r="B3" s="20">
        <v>1674</v>
      </c>
      <c r="C3" s="3" t="s">
        <v>156</v>
      </c>
      <c r="D3" s="3" t="s">
        <v>157</v>
      </c>
      <c r="E3" s="3">
        <v>214</v>
      </c>
      <c r="F3" s="3">
        <v>1460</v>
      </c>
      <c r="G3" s="3">
        <v>79.010000000000005</v>
      </c>
      <c r="H3" s="3">
        <v>1325.01</v>
      </c>
      <c r="I3" s="23">
        <v>0.369205607476636</v>
      </c>
      <c r="J3" s="23">
        <v>0.90754109589041099</v>
      </c>
      <c r="K3" s="23">
        <v>0.369205607476636</v>
      </c>
      <c r="L3" s="23">
        <v>0.90754109589041099</v>
      </c>
      <c r="M3" s="23">
        <v>0.83872162485065704</v>
      </c>
    </row>
    <row r="4" spans="1:13">
      <c r="A4" s="3" t="s">
        <v>163</v>
      </c>
      <c r="B4" s="20">
        <v>1674</v>
      </c>
      <c r="C4" s="3" t="s">
        <v>156</v>
      </c>
      <c r="D4" s="3" t="s">
        <v>158</v>
      </c>
      <c r="E4" s="3">
        <v>214</v>
      </c>
      <c r="F4" s="3">
        <v>1460</v>
      </c>
      <c r="G4" s="3">
        <v>61.41</v>
      </c>
      <c r="H4" s="3">
        <v>1305.1600000000001</v>
      </c>
      <c r="I4" s="23">
        <v>0.28696261682243002</v>
      </c>
      <c r="J4" s="23">
        <v>0.893945205479452</v>
      </c>
      <c r="K4" s="23">
        <v>0.28452278896026101</v>
      </c>
      <c r="L4" s="23">
        <v>0.89535040009603295</v>
      </c>
      <c r="M4" s="23">
        <v>0.81635005973715602</v>
      </c>
    </row>
    <row r="5" spans="1:13">
      <c r="A5" s="3" t="s">
        <v>163</v>
      </c>
      <c r="B5" s="20">
        <v>1674</v>
      </c>
      <c r="C5" s="3" t="s">
        <v>159</v>
      </c>
      <c r="D5" s="3" t="s">
        <v>157</v>
      </c>
      <c r="E5" s="3">
        <v>214</v>
      </c>
      <c r="F5" s="3">
        <v>1460</v>
      </c>
      <c r="G5" s="3">
        <v>77.03</v>
      </c>
      <c r="H5" s="3">
        <v>1321.17</v>
      </c>
      <c r="I5" s="23">
        <v>0.35995327102803698</v>
      </c>
      <c r="J5" s="23">
        <v>0.90491095890411</v>
      </c>
      <c r="K5" s="23">
        <v>0.35689483069376399</v>
      </c>
      <c r="L5" s="23">
        <v>0.90606578254958103</v>
      </c>
      <c r="M5" s="23">
        <v>0.835244922341697</v>
      </c>
    </row>
    <row r="6" spans="1:13">
      <c r="A6" s="3" t="s">
        <v>163</v>
      </c>
      <c r="B6" s="20">
        <v>1674</v>
      </c>
      <c r="C6" s="3" t="s">
        <v>159</v>
      </c>
      <c r="D6" s="3" t="s">
        <v>158</v>
      </c>
      <c r="E6" s="3">
        <v>214</v>
      </c>
      <c r="F6" s="3">
        <v>1460</v>
      </c>
      <c r="G6" s="3">
        <v>61.16</v>
      </c>
      <c r="H6" s="3">
        <v>1305.3900000000001</v>
      </c>
      <c r="I6" s="23">
        <v>0.28579439252336403</v>
      </c>
      <c r="J6" s="23">
        <v>0.89410273972602705</v>
      </c>
      <c r="K6" s="23">
        <v>0.28397967601080198</v>
      </c>
      <c r="L6" s="23">
        <v>0.89521127389792599</v>
      </c>
      <c r="M6" s="23">
        <v>0.81633811230585396</v>
      </c>
    </row>
    <row r="7" spans="1:13">
      <c r="A7" s="3" t="s">
        <v>163</v>
      </c>
      <c r="B7" s="20">
        <v>1674</v>
      </c>
      <c r="C7" s="3" t="s">
        <v>160</v>
      </c>
      <c r="D7" s="3" t="s">
        <v>157</v>
      </c>
      <c r="E7" s="3">
        <v>214</v>
      </c>
      <c r="F7" s="3">
        <v>1460</v>
      </c>
      <c r="G7" s="3">
        <v>73.23</v>
      </c>
      <c r="H7" s="3">
        <v>1318.26</v>
      </c>
      <c r="I7" s="23">
        <v>0.34219626168224299</v>
      </c>
      <c r="J7" s="23">
        <v>0.902917808219178</v>
      </c>
      <c r="K7" s="23">
        <v>0.34081078153942501</v>
      </c>
      <c r="L7" s="23">
        <v>0.90351762537330105</v>
      </c>
      <c r="M7" s="23">
        <v>0.831236559139785</v>
      </c>
    </row>
    <row r="8" spans="1:13">
      <c r="A8" s="3" t="s">
        <v>163</v>
      </c>
      <c r="B8" s="20">
        <v>1674</v>
      </c>
      <c r="C8" s="3" t="s">
        <v>160</v>
      </c>
      <c r="D8" s="3" t="s">
        <v>158</v>
      </c>
      <c r="E8" s="3">
        <v>214</v>
      </c>
      <c r="F8" s="3">
        <v>1460</v>
      </c>
      <c r="G8" s="3">
        <v>65.06</v>
      </c>
      <c r="H8" s="3">
        <v>1311.72</v>
      </c>
      <c r="I8" s="23">
        <v>0.30401869158878497</v>
      </c>
      <c r="J8" s="23">
        <v>0.89843835616438406</v>
      </c>
      <c r="K8" s="23">
        <v>0.30567705320434202</v>
      </c>
      <c r="L8" s="23">
        <v>0.89805889985474097</v>
      </c>
      <c r="M8" s="23">
        <v>0.82244922341696503</v>
      </c>
    </row>
    <row r="9" spans="1:13">
      <c r="A9" s="3" t="s">
        <v>163</v>
      </c>
      <c r="B9" s="10">
        <v>400</v>
      </c>
      <c r="C9" s="3" t="s">
        <v>156</v>
      </c>
      <c r="D9" s="3" t="s">
        <v>157</v>
      </c>
      <c r="E9" s="3">
        <v>51</v>
      </c>
      <c r="F9" s="3">
        <v>349</v>
      </c>
      <c r="G9" s="3">
        <v>24.59</v>
      </c>
      <c r="H9" s="3">
        <v>322.58999999999997</v>
      </c>
      <c r="I9" s="23">
        <v>0.482156862745098</v>
      </c>
      <c r="J9" s="23">
        <v>0.92432664756447003</v>
      </c>
      <c r="K9" s="23">
        <v>0.482156862745098</v>
      </c>
      <c r="L9" s="23">
        <v>0.92432664756447003</v>
      </c>
      <c r="M9" s="23">
        <v>0.86795</v>
      </c>
    </row>
    <row r="10" spans="1:13">
      <c r="A10" s="3" t="s">
        <v>163</v>
      </c>
      <c r="B10" s="1">
        <f>3348-400</f>
        <v>2948</v>
      </c>
      <c r="C10" s="3" t="s">
        <v>156</v>
      </c>
      <c r="D10" s="3" t="s">
        <v>158</v>
      </c>
      <c r="E10" s="3">
        <v>377</v>
      </c>
      <c r="F10" s="3">
        <v>2571</v>
      </c>
      <c r="G10" s="3">
        <v>94.73</v>
      </c>
      <c r="H10" s="24">
        <v>2258.6</v>
      </c>
      <c r="I10" s="23">
        <v>0.25127320954907201</v>
      </c>
      <c r="J10" s="23">
        <v>0.87849085958770901</v>
      </c>
      <c r="K10" s="23">
        <v>0.23324668990964101</v>
      </c>
      <c r="L10" s="23">
        <v>0.88895912395343202</v>
      </c>
      <c r="M10" s="23">
        <v>0.79828018995929395</v>
      </c>
    </row>
    <row r="11" spans="1:13">
      <c r="A11" s="3" t="s">
        <v>163</v>
      </c>
      <c r="B11" s="10">
        <v>400</v>
      </c>
      <c r="C11" s="3" t="s">
        <v>159</v>
      </c>
      <c r="D11" s="3" t="s">
        <v>157</v>
      </c>
      <c r="E11" s="3">
        <v>51</v>
      </c>
      <c r="F11" s="3">
        <v>349</v>
      </c>
      <c r="G11" s="3">
        <v>22.71</v>
      </c>
      <c r="H11" s="3">
        <v>317.64</v>
      </c>
      <c r="I11" s="23">
        <v>0.44529411764705901</v>
      </c>
      <c r="J11" s="23">
        <v>0.91014326647564503</v>
      </c>
      <c r="K11" s="23">
        <v>0.423437017731701</v>
      </c>
      <c r="L11" s="23">
        <v>0.91821857591029299</v>
      </c>
      <c r="M11" s="23">
        <v>0.85087500000000005</v>
      </c>
    </row>
    <row r="12" spans="1:13">
      <c r="A12" s="3" t="s">
        <v>163</v>
      </c>
      <c r="B12" s="1">
        <f>3348-400</f>
        <v>2948</v>
      </c>
      <c r="C12" s="3" t="s">
        <v>159</v>
      </c>
      <c r="D12" s="3" t="s">
        <v>158</v>
      </c>
      <c r="E12" s="3">
        <v>377</v>
      </c>
      <c r="F12" s="3">
        <v>2571</v>
      </c>
      <c r="G12" s="3">
        <v>99.34</v>
      </c>
      <c r="H12" s="3">
        <v>2258.5500000000002</v>
      </c>
      <c r="I12" s="23">
        <v>0.26350132625994699</v>
      </c>
      <c r="J12" s="23">
        <v>0.87847141190198397</v>
      </c>
      <c r="K12" s="23">
        <v>0.24093235487643699</v>
      </c>
      <c r="L12" s="23">
        <v>0.89062647657065497</v>
      </c>
      <c r="M12" s="23">
        <v>0.79982700135685203</v>
      </c>
    </row>
    <row r="13" spans="1:13">
      <c r="A13" s="3" t="s">
        <v>163</v>
      </c>
      <c r="B13" s="10">
        <v>400</v>
      </c>
      <c r="C13" s="3" t="s">
        <v>160</v>
      </c>
      <c r="D13" s="3" t="s">
        <v>157</v>
      </c>
      <c r="E13" s="3">
        <v>51</v>
      </c>
      <c r="F13" s="3">
        <v>349</v>
      </c>
      <c r="G13" s="3">
        <v>20.14</v>
      </c>
      <c r="H13" s="3">
        <v>317.12</v>
      </c>
      <c r="I13" s="23">
        <v>0.394901960784314</v>
      </c>
      <c r="J13" s="23">
        <v>0.90865329512894</v>
      </c>
      <c r="K13" s="23">
        <v>0.38828347153194398</v>
      </c>
      <c r="L13" s="23">
        <v>0.91132773004988199</v>
      </c>
      <c r="M13" s="23">
        <v>0.84314999999999996</v>
      </c>
    </row>
    <row r="14" spans="1:13">
      <c r="A14" s="3" t="s">
        <v>163</v>
      </c>
      <c r="B14" s="3">
        <f>3348-400</f>
        <v>2948</v>
      </c>
      <c r="C14" s="3" t="s">
        <v>160</v>
      </c>
      <c r="D14" s="3" t="s">
        <v>158</v>
      </c>
      <c r="E14" s="3">
        <v>377</v>
      </c>
      <c r="F14" s="3">
        <v>2571</v>
      </c>
      <c r="G14" s="3">
        <v>102.82</v>
      </c>
      <c r="H14" s="3">
        <v>2286.14</v>
      </c>
      <c r="I14" s="23">
        <v>0.27273209549071598</v>
      </c>
      <c r="J14" s="23">
        <v>0.88920264488525902</v>
      </c>
      <c r="K14" s="23">
        <v>0.26630777156686403</v>
      </c>
      <c r="L14" s="23">
        <v>0.89298263772162201</v>
      </c>
      <c r="M14" s="23">
        <v>0.81036635006784297</v>
      </c>
    </row>
    <row r="15" spans="1:13">
      <c r="A15" s="3" t="s">
        <v>164</v>
      </c>
      <c r="B15" s="20">
        <v>1674</v>
      </c>
      <c r="C15" s="3" t="s">
        <v>156</v>
      </c>
      <c r="D15" s="3" t="s">
        <v>157</v>
      </c>
      <c r="E15" s="3">
        <v>1334</v>
      </c>
      <c r="F15" s="3">
        <v>340</v>
      </c>
      <c r="G15" s="3">
        <v>1121.02</v>
      </c>
      <c r="H15" s="3">
        <v>127.02</v>
      </c>
      <c r="I15" s="23">
        <v>0.84034482758620699</v>
      </c>
      <c r="J15" s="23">
        <v>0.373588235294118</v>
      </c>
      <c r="K15" s="23">
        <v>0.84034482758620699</v>
      </c>
      <c r="L15" s="23">
        <v>0.373588235294118</v>
      </c>
      <c r="M15" s="23">
        <v>0.74554360812425302</v>
      </c>
    </row>
    <row r="16" spans="1:13">
      <c r="A16" s="3" t="s">
        <v>164</v>
      </c>
      <c r="B16" s="20">
        <v>1674</v>
      </c>
      <c r="C16" s="3" t="s">
        <v>156</v>
      </c>
      <c r="D16" s="3" t="s">
        <v>158</v>
      </c>
      <c r="E16" s="3">
        <v>1335</v>
      </c>
      <c r="F16" s="3">
        <v>339</v>
      </c>
      <c r="G16" s="3">
        <v>1096.32</v>
      </c>
      <c r="H16" s="3">
        <v>101.5</v>
      </c>
      <c r="I16" s="23">
        <v>0.82121348314606701</v>
      </c>
      <c r="J16" s="23">
        <v>0.29941002949852502</v>
      </c>
      <c r="K16" s="23">
        <v>0.82196814823703901</v>
      </c>
      <c r="L16" s="23">
        <v>0.29851091866672602</v>
      </c>
      <c r="M16" s="23">
        <v>0.71554360812425299</v>
      </c>
    </row>
    <row r="17" spans="1:13">
      <c r="A17" s="3" t="s">
        <v>164</v>
      </c>
      <c r="B17" s="20">
        <v>1674</v>
      </c>
      <c r="C17" s="3" t="s">
        <v>159</v>
      </c>
      <c r="D17" s="3" t="s">
        <v>157</v>
      </c>
      <c r="E17" s="3">
        <v>1334</v>
      </c>
      <c r="F17" s="3">
        <v>340</v>
      </c>
      <c r="G17" s="3">
        <v>1121.51</v>
      </c>
      <c r="H17" s="3">
        <v>120.98</v>
      </c>
      <c r="I17" s="23">
        <v>0.84071214392803595</v>
      </c>
      <c r="J17" s="23">
        <v>0.35582352941176498</v>
      </c>
      <c r="K17" s="23">
        <v>0.83664485758358098</v>
      </c>
      <c r="L17" s="23">
        <v>0.36287728467762198</v>
      </c>
      <c r="M17" s="23">
        <v>0.74222819593787304</v>
      </c>
    </row>
    <row r="18" spans="1:13">
      <c r="A18" s="3" t="s">
        <v>164</v>
      </c>
      <c r="B18" s="20">
        <v>1674</v>
      </c>
      <c r="C18" s="3" t="s">
        <v>159</v>
      </c>
      <c r="D18" s="3" t="s">
        <v>158</v>
      </c>
      <c r="E18" s="3">
        <v>1335</v>
      </c>
      <c r="F18" s="3">
        <v>339</v>
      </c>
      <c r="G18" s="3">
        <v>1102.8</v>
      </c>
      <c r="H18" s="3">
        <v>102.43</v>
      </c>
      <c r="I18" s="23">
        <v>0.82606741573033704</v>
      </c>
      <c r="J18" s="23">
        <v>0.30215339233038302</v>
      </c>
      <c r="K18" s="23">
        <v>0.82341925652063797</v>
      </c>
      <c r="L18" s="23">
        <v>0.30639735281017599</v>
      </c>
      <c r="M18" s="23">
        <v>0.71997013142174404</v>
      </c>
    </row>
    <row r="19" spans="1:13">
      <c r="A19" s="3" t="s">
        <v>164</v>
      </c>
      <c r="B19" s="20">
        <v>1674</v>
      </c>
      <c r="C19" s="3" t="s">
        <v>160</v>
      </c>
      <c r="D19" s="3" t="s">
        <v>157</v>
      </c>
      <c r="E19" s="3">
        <v>1334</v>
      </c>
      <c r="F19" s="3">
        <v>340</v>
      </c>
      <c r="G19" s="3">
        <v>1120.93</v>
      </c>
      <c r="H19" s="3">
        <v>117.19</v>
      </c>
      <c r="I19" s="23">
        <v>0.84027736131934005</v>
      </c>
      <c r="J19" s="23">
        <v>0.34467647058823497</v>
      </c>
      <c r="K19" s="23">
        <v>0.83439095659413098</v>
      </c>
      <c r="L19" s="23" t="s">
        <v>165</v>
      </c>
      <c r="M19" s="23">
        <v>0.73961768219832702</v>
      </c>
    </row>
    <row r="20" spans="1:13">
      <c r="A20" s="3" t="s">
        <v>164</v>
      </c>
      <c r="B20" s="20">
        <v>1674</v>
      </c>
      <c r="C20" s="3" t="s">
        <v>160</v>
      </c>
      <c r="D20" s="3" t="s">
        <v>158</v>
      </c>
      <c r="E20" s="3">
        <v>1335</v>
      </c>
      <c r="F20" s="3">
        <v>339</v>
      </c>
      <c r="G20" s="3">
        <v>1116.3399999999999</v>
      </c>
      <c r="H20" s="3">
        <v>109.68</v>
      </c>
      <c r="I20" s="23">
        <v>0.83620973782771502</v>
      </c>
      <c r="J20" s="23">
        <v>0.32353982300884998</v>
      </c>
      <c r="K20" s="23">
        <v>0.82980363081837305</v>
      </c>
      <c r="L20" s="23" t="s">
        <v>165</v>
      </c>
      <c r="M20" s="23">
        <v>0.73238948626045397</v>
      </c>
    </row>
    <row r="21" spans="1:13">
      <c r="A21" s="3" t="s">
        <v>164</v>
      </c>
      <c r="B21" s="21">
        <v>400</v>
      </c>
      <c r="C21" s="3" t="s">
        <v>156</v>
      </c>
      <c r="D21" s="3" t="s">
        <v>157</v>
      </c>
      <c r="E21" s="3">
        <v>319</v>
      </c>
      <c r="F21" s="3">
        <v>81</v>
      </c>
      <c r="G21" s="3">
        <v>275.18</v>
      </c>
      <c r="H21" s="3">
        <v>37.18</v>
      </c>
      <c r="I21" s="23">
        <v>0.86263322884012505</v>
      </c>
      <c r="J21" s="23">
        <v>0.459012345679012</v>
      </c>
      <c r="K21" s="23">
        <v>0.86263322884012505</v>
      </c>
      <c r="L21" s="23">
        <v>0.459012345679012</v>
      </c>
      <c r="M21" s="23">
        <v>0.78090000000000004</v>
      </c>
    </row>
    <row r="22" spans="1:13">
      <c r="A22" s="3" t="s">
        <v>164</v>
      </c>
      <c r="B22" s="22">
        <f>3348-400</f>
        <v>2948</v>
      </c>
      <c r="C22" s="3" t="s">
        <v>156</v>
      </c>
      <c r="D22" s="3" t="s">
        <v>158</v>
      </c>
      <c r="E22" s="3">
        <v>2350</v>
      </c>
      <c r="F22" s="3">
        <v>598</v>
      </c>
      <c r="G22" s="3">
        <v>1882.77</v>
      </c>
      <c r="H22" s="3">
        <v>163.32</v>
      </c>
      <c r="I22" s="23">
        <v>0.801178723404255</v>
      </c>
      <c r="J22" s="23">
        <v>0.27311036789297699</v>
      </c>
      <c r="K22" s="23">
        <v>0.81244080056534096</v>
      </c>
      <c r="L22" s="23">
        <v>0.25945385055667702</v>
      </c>
      <c r="M22" s="23">
        <v>0.69406037991858904</v>
      </c>
    </row>
    <row r="23" spans="1:13">
      <c r="A23" s="3" t="s">
        <v>164</v>
      </c>
      <c r="B23" s="21">
        <v>400</v>
      </c>
      <c r="C23" s="3" t="s">
        <v>159</v>
      </c>
      <c r="D23" s="3" t="s">
        <v>157</v>
      </c>
      <c r="E23" s="3">
        <v>319</v>
      </c>
      <c r="F23" s="3">
        <v>81</v>
      </c>
      <c r="G23" s="3">
        <v>273.94</v>
      </c>
      <c r="H23" s="3">
        <v>31.86</v>
      </c>
      <c r="I23" s="23">
        <v>0.858746081504702</v>
      </c>
      <c r="J23" s="23">
        <v>0.39333333333333298</v>
      </c>
      <c r="K23" s="23">
        <v>0.84806825839247701</v>
      </c>
      <c r="L23" s="23">
        <v>0.41441361555344802</v>
      </c>
      <c r="M23" s="23">
        <v>0.76449999999999996</v>
      </c>
    </row>
    <row r="24" spans="1:13">
      <c r="A24" s="3" t="s">
        <v>164</v>
      </c>
      <c r="B24" s="1">
        <f>3348-400</f>
        <v>2948</v>
      </c>
      <c r="C24" s="3" t="s">
        <v>159</v>
      </c>
      <c r="D24" s="3" t="s">
        <v>158</v>
      </c>
      <c r="E24" s="3">
        <v>2350</v>
      </c>
      <c r="F24" s="3">
        <v>598</v>
      </c>
      <c r="G24" s="3">
        <v>1925.61</v>
      </c>
      <c r="H24" s="3">
        <v>156.05000000000001</v>
      </c>
      <c r="I24" s="23">
        <v>0.819408510638298</v>
      </c>
      <c r="J24" s="23">
        <v>0.26095317725752498</v>
      </c>
      <c r="K24" s="23">
        <v>0.81337806164682902</v>
      </c>
      <c r="L24" s="23">
        <v>0.27030172370157102</v>
      </c>
      <c r="M24" s="23">
        <v>0.70612618724558995</v>
      </c>
    </row>
    <row r="25" spans="1:13">
      <c r="A25" s="3" t="s">
        <v>164</v>
      </c>
      <c r="B25" s="21">
        <v>400</v>
      </c>
      <c r="C25" s="3" t="s">
        <v>160</v>
      </c>
      <c r="D25" s="3" t="s">
        <v>157</v>
      </c>
      <c r="E25" s="3">
        <v>319</v>
      </c>
      <c r="F25" s="3">
        <v>81</v>
      </c>
      <c r="G25" s="3">
        <v>269.64</v>
      </c>
      <c r="H25" s="3">
        <v>30.9</v>
      </c>
      <c r="I25" s="23">
        <v>0.84526645768025099</v>
      </c>
      <c r="J25" s="23">
        <v>0.38148148148148098</v>
      </c>
      <c r="K25" s="23">
        <v>0.84337239139535802</v>
      </c>
      <c r="L25" s="23">
        <v>0.38407255472879998</v>
      </c>
      <c r="M25" s="23">
        <v>0.75134999999999996</v>
      </c>
    </row>
    <row r="26" spans="1:13">
      <c r="A26" s="3" t="s">
        <v>164</v>
      </c>
      <c r="B26" s="22">
        <f>3348-400</f>
        <v>2948</v>
      </c>
      <c r="C26" s="3" t="s">
        <v>160</v>
      </c>
      <c r="D26" s="3" t="s">
        <v>158</v>
      </c>
      <c r="E26" s="3">
        <v>2350</v>
      </c>
      <c r="F26" s="3">
        <v>598</v>
      </c>
      <c r="G26" s="3">
        <v>1920.62</v>
      </c>
      <c r="H26" s="3">
        <v>163.26</v>
      </c>
      <c r="I26" s="23">
        <v>0.81728510638297902</v>
      </c>
      <c r="J26" s="23">
        <v>0.273010033444816</v>
      </c>
      <c r="K26" s="23">
        <v>0.81546983868536704</v>
      </c>
      <c r="L26" s="23">
        <v>0.27565802805355</v>
      </c>
      <c r="M26" s="23">
        <v>0.706879240162822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pane ySplit="1" topLeftCell="A2" activePane="bottomLeft" state="frozen"/>
      <selection activeCell="A2" sqref="A2"/>
      <selection pane="bottomLeft" activeCell="I2" sqref="A2:XFD2"/>
    </sheetView>
  </sheetViews>
  <sheetFormatPr defaultRowHeight="14.25"/>
  <cols>
    <col min="1" max="1" width="13.8984375" style="25" customWidth="1"/>
    <col min="2" max="2" width="31.59765625" style="25" customWidth="1"/>
    <col min="3" max="3" width="12.3984375" style="25" customWidth="1"/>
    <col min="4" max="4" width="10.59765625" style="25" customWidth="1"/>
    <col min="5" max="5" width="11.19921875" style="25" customWidth="1"/>
    <col min="6" max="6" width="11.8984375" style="25" customWidth="1"/>
    <col min="7" max="7" width="11.09765625" style="25" customWidth="1"/>
    <col min="8" max="8" width="10.296875" style="25" customWidth="1"/>
    <col min="9" max="9" width="11" style="25" customWidth="1"/>
    <col min="10" max="10" width="10.59765625" style="25" customWidth="1"/>
    <col min="11" max="11" width="12.09765625" style="25" customWidth="1"/>
    <col min="12" max="12" width="11.5" style="25" customWidth="1"/>
    <col min="13" max="13" width="11.8984375" style="25" customWidth="1"/>
    <col min="14" max="14" width="13.5" style="25" customWidth="1"/>
    <col min="15" max="15" width="14.8984375" style="25" customWidth="1"/>
    <col min="16" max="16" width="20.8984375" style="25" customWidth="1"/>
    <col min="17" max="17" width="15.3984375" style="25" customWidth="1"/>
    <col min="18" max="16384" width="8.796875" style="25"/>
  </cols>
  <sheetData>
    <row r="1" spans="1:17" ht="24" customHeight="1">
      <c r="A1" s="5" t="s">
        <v>110</v>
      </c>
    </row>
    <row r="2" spans="1:17" s="11" customFormat="1" ht="45">
      <c r="A2" s="26" t="s">
        <v>2</v>
      </c>
      <c r="B2" s="26" t="s">
        <v>3</v>
      </c>
      <c r="C2" s="26" t="s">
        <v>4</v>
      </c>
      <c r="D2" s="26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26" t="s">
        <v>17</v>
      </c>
      <c r="Q2" s="26" t="s">
        <v>18</v>
      </c>
    </row>
    <row r="3" spans="1:17" ht="15">
      <c r="A3" s="3" t="s">
        <v>19</v>
      </c>
      <c r="B3" s="3" t="s">
        <v>20</v>
      </c>
      <c r="C3" s="3">
        <v>11</v>
      </c>
      <c r="D3" s="4">
        <v>0.81433502020756299</v>
      </c>
      <c r="E3" s="4">
        <v>7.8415936837630498E-2</v>
      </c>
      <c r="F3" s="3">
        <v>46</v>
      </c>
      <c r="G3" s="3">
        <v>16</v>
      </c>
      <c r="H3" s="4">
        <v>0.74300401441185704</v>
      </c>
      <c r="I3" s="4">
        <v>4.8676194638961903E-2</v>
      </c>
      <c r="J3" s="3">
        <v>43</v>
      </c>
      <c r="K3" s="3">
        <v>10</v>
      </c>
      <c r="L3" s="4">
        <v>0.90253336670625794</v>
      </c>
      <c r="M3" s="4">
        <v>6.8196069204345997E-2</v>
      </c>
      <c r="N3" s="4">
        <v>0.76721357307663296</v>
      </c>
      <c r="O3" s="4">
        <v>0.13531979362962501</v>
      </c>
      <c r="P3" s="3">
        <v>0.735480781242555</v>
      </c>
      <c r="Q3" s="3">
        <v>0.167052585463703</v>
      </c>
    </row>
    <row r="4" spans="1:17" ht="15">
      <c r="A4" s="3" t="s">
        <v>21</v>
      </c>
      <c r="B4" s="3" t="s">
        <v>22</v>
      </c>
      <c r="C4" s="3">
        <v>4</v>
      </c>
      <c r="D4" s="4">
        <v>0.99237315069211995</v>
      </c>
      <c r="E4" s="4">
        <v>6.6570628255663801E-3</v>
      </c>
      <c r="F4" s="3">
        <v>25</v>
      </c>
      <c r="G4" s="3">
        <v>7</v>
      </c>
      <c r="H4" s="4">
        <v>0.98546959168408499</v>
      </c>
      <c r="I4" s="4">
        <v>2.6537318394369799E-3</v>
      </c>
      <c r="J4" s="3">
        <v>93</v>
      </c>
      <c r="K4" s="3">
        <v>9</v>
      </c>
      <c r="L4" s="4">
        <v>0.99466467116004098</v>
      </c>
      <c r="M4" s="4">
        <v>4.9278757128730097E-3</v>
      </c>
      <c r="N4" s="4">
        <v>0.991990227456229</v>
      </c>
      <c r="O4" s="4">
        <v>2.6744437038120901E-3</v>
      </c>
      <c r="P4" s="3">
        <v>0.98546959168408499</v>
      </c>
      <c r="Q4" s="3">
        <v>9.1950794759564393E-3</v>
      </c>
    </row>
    <row r="5" spans="1:17" ht="15">
      <c r="A5" s="3" t="s">
        <v>23</v>
      </c>
      <c r="B5" s="3" t="s">
        <v>24</v>
      </c>
      <c r="C5" s="3">
        <v>1</v>
      </c>
      <c r="D5" s="4">
        <v>1.04623852186318</v>
      </c>
      <c r="E5" s="4">
        <v>0.15314242204679099</v>
      </c>
      <c r="F5" s="3">
        <v>7</v>
      </c>
      <c r="G5" s="3">
        <v>1</v>
      </c>
      <c r="H5" s="4">
        <v>1.43560760183183</v>
      </c>
      <c r="I5" s="4">
        <v>9.4150692804286701E-2</v>
      </c>
      <c r="J5" s="3">
        <v>10</v>
      </c>
      <c r="K5" s="3">
        <v>1</v>
      </c>
      <c r="L5" s="4">
        <v>1.12477260274591</v>
      </c>
      <c r="M5" s="4">
        <v>0.113398168903014</v>
      </c>
      <c r="N5" s="4">
        <v>1.3332491941876301</v>
      </c>
      <c r="O5" s="4">
        <v>-0.20847659144171299</v>
      </c>
      <c r="P5" s="3">
        <v>1.46384179639072</v>
      </c>
      <c r="Q5" s="3">
        <v>-0.33906919364480897</v>
      </c>
    </row>
    <row r="6" spans="1:17" ht="15">
      <c r="A6" s="3" t="s">
        <v>25</v>
      </c>
      <c r="B6" s="3" t="s">
        <v>26</v>
      </c>
      <c r="C6" s="3">
        <v>1</v>
      </c>
      <c r="D6" s="4">
        <v>1.13063818149522</v>
      </c>
      <c r="E6" s="4">
        <v>0.16588874651680999</v>
      </c>
      <c r="F6" s="3">
        <v>14</v>
      </c>
      <c r="G6" s="3">
        <v>4</v>
      </c>
      <c r="H6" s="4">
        <v>1.39563770325533</v>
      </c>
      <c r="I6" s="4">
        <v>8.4463166823904007E-2</v>
      </c>
      <c r="J6" s="3">
        <v>13</v>
      </c>
      <c r="K6" s="3">
        <v>1</v>
      </c>
      <c r="L6" s="4">
        <v>1.1237789689978099</v>
      </c>
      <c r="M6" s="4">
        <v>9.4323203586447996E-2</v>
      </c>
      <c r="N6" s="4">
        <v>1.3410924672642399</v>
      </c>
      <c r="O6" s="4">
        <v>-0.21731349826642901</v>
      </c>
      <c r="P6" s="3">
        <v>1.41521967624359</v>
      </c>
      <c r="Q6" s="3">
        <v>-0.29144070724577398</v>
      </c>
    </row>
    <row r="7" spans="1:17" ht="15">
      <c r="A7" s="3" t="s">
        <v>27</v>
      </c>
      <c r="B7" s="3" t="s">
        <v>28</v>
      </c>
      <c r="C7" s="3">
        <v>4</v>
      </c>
      <c r="D7" s="4">
        <v>0.808589523480572</v>
      </c>
      <c r="E7" s="4">
        <v>0.144317378980411</v>
      </c>
      <c r="F7" s="3">
        <v>17</v>
      </c>
      <c r="G7" s="3">
        <v>2</v>
      </c>
      <c r="H7" s="4">
        <v>0.626107114596544</v>
      </c>
      <c r="I7" s="4">
        <v>5.43898777431015E-2</v>
      </c>
      <c r="J7" s="3">
        <v>1</v>
      </c>
      <c r="K7" s="3">
        <v>0</v>
      </c>
      <c r="L7" s="4">
        <v>0.803774764989167</v>
      </c>
      <c r="M7" s="4" t="s">
        <v>55</v>
      </c>
      <c r="N7" s="4">
        <v>0.61054731010681995</v>
      </c>
      <c r="O7" s="4">
        <v>0.19322745488234699</v>
      </c>
      <c r="P7" s="3">
        <v>0.68336601170458799</v>
      </c>
      <c r="Q7" s="3">
        <v>0.12040875328457901</v>
      </c>
    </row>
    <row r="8" spans="1:17" ht="15">
      <c r="A8" s="3" t="s">
        <v>29</v>
      </c>
      <c r="B8" s="3" t="s">
        <v>30</v>
      </c>
      <c r="C8" s="3">
        <v>0</v>
      </c>
      <c r="D8" s="4">
        <v>0.97895192765771599</v>
      </c>
      <c r="E8" s="4">
        <v>0.15809289690073</v>
      </c>
      <c r="F8" s="3">
        <v>5</v>
      </c>
      <c r="G8" s="3">
        <v>1</v>
      </c>
      <c r="H8" s="4">
        <v>0.899778283479582</v>
      </c>
      <c r="I8" s="4">
        <v>0.38849587061867003</v>
      </c>
      <c r="J8" s="3">
        <v>5</v>
      </c>
      <c r="K8" s="3">
        <v>0</v>
      </c>
      <c r="L8" s="4">
        <v>1.0201410493440199</v>
      </c>
      <c r="M8" s="4">
        <v>0.103601088364058</v>
      </c>
      <c r="N8" s="4">
        <v>1.08944601313287</v>
      </c>
      <c r="O8" s="4">
        <v>-6.9304963788850302E-2</v>
      </c>
      <c r="P8" s="3">
        <v>1.02240946165039</v>
      </c>
      <c r="Q8" s="3">
        <v>-2.2684123063663199E-3</v>
      </c>
    </row>
    <row r="9" spans="1:17" ht="15">
      <c r="A9" s="3" t="s">
        <v>31</v>
      </c>
      <c r="B9" s="3" t="s">
        <v>32</v>
      </c>
      <c r="C9" s="3">
        <v>68</v>
      </c>
      <c r="D9" s="4">
        <v>1.55325072222307</v>
      </c>
      <c r="E9" s="4">
        <v>0.236658296331586</v>
      </c>
      <c r="F9" s="3">
        <v>88</v>
      </c>
      <c r="G9" s="3">
        <v>75</v>
      </c>
      <c r="H9" s="4">
        <v>1.67124983914461</v>
      </c>
      <c r="I9" s="4">
        <v>0.19931822275950101</v>
      </c>
      <c r="J9" s="3">
        <v>95</v>
      </c>
      <c r="K9" s="3">
        <v>70</v>
      </c>
      <c r="L9" s="4">
        <v>1.3910537288196501</v>
      </c>
      <c r="M9" s="4">
        <v>0.185377050146209</v>
      </c>
      <c r="N9" s="4">
        <v>1.5765447784265301</v>
      </c>
      <c r="O9" s="4">
        <v>-0.18549104960687701</v>
      </c>
      <c r="P9" s="3">
        <v>1.67124983914461</v>
      </c>
      <c r="Q9" s="3">
        <v>-0.280196110324962</v>
      </c>
    </row>
    <row r="10" spans="1:17" ht="15">
      <c r="A10" s="3" t="s">
        <v>33</v>
      </c>
      <c r="B10" s="3" t="s">
        <v>34</v>
      </c>
      <c r="C10" s="3">
        <v>11</v>
      </c>
      <c r="D10" s="4">
        <v>1.21789447766007</v>
      </c>
      <c r="E10" s="4">
        <v>0.16983748100052601</v>
      </c>
      <c r="F10" s="3">
        <v>38</v>
      </c>
      <c r="G10" s="3">
        <v>18</v>
      </c>
      <c r="H10" s="4">
        <v>1.4465221955943</v>
      </c>
      <c r="I10" s="4">
        <v>0.14052047492974801</v>
      </c>
      <c r="J10" s="3">
        <v>64</v>
      </c>
      <c r="K10" s="3">
        <v>15</v>
      </c>
      <c r="L10" s="4">
        <v>1.1667468257292599</v>
      </c>
      <c r="M10" s="4">
        <v>0.127358479643122</v>
      </c>
      <c r="N10" s="4">
        <v>1.2995310444202199</v>
      </c>
      <c r="O10" s="4">
        <v>-0.13278421869096099</v>
      </c>
      <c r="P10" s="3">
        <v>1.4492993261568199</v>
      </c>
      <c r="Q10" s="3">
        <v>-0.28255250042756203</v>
      </c>
    </row>
    <row r="11" spans="1:17" ht="15">
      <c r="A11" s="3" t="s">
        <v>35</v>
      </c>
      <c r="B11" s="3" t="s">
        <v>36</v>
      </c>
      <c r="C11" s="3">
        <v>47</v>
      </c>
      <c r="D11" s="4">
        <v>1.5064060657356599</v>
      </c>
      <c r="E11" s="4">
        <v>0.22949343423261101</v>
      </c>
      <c r="F11" s="3">
        <v>81</v>
      </c>
      <c r="G11" s="3">
        <v>65</v>
      </c>
      <c r="H11" s="4">
        <v>1.65053563694996</v>
      </c>
      <c r="I11" s="4">
        <v>0.200572070129997</v>
      </c>
      <c r="J11" s="3">
        <v>98</v>
      </c>
      <c r="K11" s="3">
        <v>54</v>
      </c>
      <c r="L11" s="4">
        <v>1.38291996527776</v>
      </c>
      <c r="M11" s="4">
        <v>0.19685476831521301</v>
      </c>
      <c r="N11" s="4">
        <v>1.51544192905507</v>
      </c>
      <c r="O11" s="4">
        <v>-0.13252196377730699</v>
      </c>
      <c r="P11" s="3">
        <v>1.65053563694996</v>
      </c>
      <c r="Q11" s="3">
        <v>-0.26761567167219202</v>
      </c>
    </row>
    <row r="12" spans="1:17" ht="15">
      <c r="A12" s="3" t="s">
        <v>37</v>
      </c>
      <c r="B12" s="3" t="s">
        <v>38</v>
      </c>
      <c r="C12" s="3">
        <v>7</v>
      </c>
      <c r="D12" s="4">
        <v>1.2992156829798001</v>
      </c>
      <c r="E12" s="4">
        <v>0.210974444478011</v>
      </c>
      <c r="F12" s="3">
        <v>48</v>
      </c>
      <c r="G12" s="3">
        <v>31</v>
      </c>
      <c r="H12" s="4">
        <v>1.6505819914791899</v>
      </c>
      <c r="I12" s="4">
        <v>0.212773818599856</v>
      </c>
      <c r="J12" s="3">
        <v>94</v>
      </c>
      <c r="K12" s="3">
        <v>18</v>
      </c>
      <c r="L12" s="4">
        <v>1.35807614412361</v>
      </c>
      <c r="M12" s="4">
        <v>0.188544541255835</v>
      </c>
      <c r="N12" s="4">
        <v>1.32307709593665</v>
      </c>
      <c r="O12" s="4">
        <v>3.4999048186963998E-2</v>
      </c>
      <c r="P12" s="3">
        <v>1.6505819914791899</v>
      </c>
      <c r="Q12" s="3">
        <v>-0.292505847355574</v>
      </c>
    </row>
    <row r="13" spans="1:17" ht="15">
      <c r="A13" s="3" t="s">
        <v>39</v>
      </c>
      <c r="B13" s="3" t="s">
        <v>40</v>
      </c>
      <c r="C13" s="3">
        <v>2</v>
      </c>
      <c r="D13" s="4">
        <v>0.967317576876357</v>
      </c>
      <c r="E13" s="4">
        <v>0.26250139483323798</v>
      </c>
      <c r="F13" s="3">
        <v>12</v>
      </c>
      <c r="G13" s="3">
        <v>5</v>
      </c>
      <c r="H13" s="4">
        <v>0.86590276513420295</v>
      </c>
      <c r="I13" s="4">
        <v>0.48357593940625199</v>
      </c>
      <c r="J13" s="3">
        <v>7</v>
      </c>
      <c r="K13" s="3">
        <v>0</v>
      </c>
      <c r="L13" s="4">
        <v>0.93115048168493497</v>
      </c>
      <c r="M13" s="4">
        <v>6.7339879120441704E-2</v>
      </c>
      <c r="N13" s="4">
        <v>0.79643922160439495</v>
      </c>
      <c r="O13" s="4">
        <v>0.13471126008053999</v>
      </c>
      <c r="P13" s="3">
        <v>0.68744297707631097</v>
      </c>
      <c r="Q13" s="3">
        <v>0.243707504608624</v>
      </c>
    </row>
    <row r="14" spans="1:17" ht="15">
      <c r="A14" s="3" t="s">
        <v>41</v>
      </c>
      <c r="B14" s="3" t="s">
        <v>42</v>
      </c>
      <c r="C14" s="3">
        <v>1</v>
      </c>
      <c r="D14" s="4">
        <v>1.03319460417805</v>
      </c>
      <c r="E14" s="4">
        <v>0.29084288362437299</v>
      </c>
      <c r="F14" s="3">
        <v>13</v>
      </c>
      <c r="G14" s="3">
        <v>2</v>
      </c>
      <c r="H14" s="4">
        <v>1.1131034032254099</v>
      </c>
      <c r="I14" s="4">
        <v>0.52534489295014997</v>
      </c>
      <c r="J14" s="3">
        <v>7</v>
      </c>
      <c r="K14" s="3">
        <v>0</v>
      </c>
      <c r="L14" s="4">
        <v>1.0424709895884201</v>
      </c>
      <c r="M14" s="4">
        <v>7.8184473846175204E-2</v>
      </c>
      <c r="N14" s="4">
        <v>1.2808640947505701</v>
      </c>
      <c r="O14" s="4">
        <v>-0.23839310516214199</v>
      </c>
      <c r="P14" s="3">
        <v>1.40302993053306</v>
      </c>
      <c r="Q14" s="3">
        <v>-0.36055894094463897</v>
      </c>
    </row>
    <row r="15" spans="1:17" ht="15">
      <c r="A15" s="3" t="s">
        <v>43</v>
      </c>
      <c r="B15" s="3" t="s">
        <v>44</v>
      </c>
      <c r="C15" s="3">
        <v>1</v>
      </c>
      <c r="D15" s="4">
        <v>1.0352790363942601</v>
      </c>
      <c r="E15" s="4">
        <v>0.28685399861823002</v>
      </c>
      <c r="F15" s="3">
        <v>7</v>
      </c>
      <c r="G15" s="3">
        <v>3</v>
      </c>
      <c r="H15" s="4">
        <v>1.03732667435837</v>
      </c>
      <c r="I15" s="4">
        <v>0.79369749271475398</v>
      </c>
      <c r="J15" s="3">
        <v>5</v>
      </c>
      <c r="K15" s="3">
        <v>0</v>
      </c>
      <c r="L15" s="4">
        <v>1.0242545398268601</v>
      </c>
      <c r="M15" s="4">
        <v>5.4119204863710801E-2</v>
      </c>
      <c r="N15" s="4">
        <v>1.2912916083672801</v>
      </c>
      <c r="O15" s="4">
        <v>-0.26703706854041998</v>
      </c>
      <c r="P15" s="3">
        <v>2.3647256685078601</v>
      </c>
      <c r="Q15" s="3">
        <v>-1.340471128681</v>
      </c>
    </row>
    <row r="16" spans="1:17" ht="15">
      <c r="A16" s="3" t="s">
        <v>45</v>
      </c>
      <c r="B16" s="3" t="s">
        <v>46</v>
      </c>
      <c r="C16" s="3">
        <v>2</v>
      </c>
      <c r="D16" s="4">
        <v>1.0829702001508701</v>
      </c>
      <c r="E16" s="4">
        <v>0.97854041250637802</v>
      </c>
      <c r="F16" s="3">
        <v>12</v>
      </c>
      <c r="G16" s="3">
        <v>4</v>
      </c>
      <c r="H16" s="4">
        <v>1.4534520024053601</v>
      </c>
      <c r="I16" s="4">
        <v>1.7362058936893701</v>
      </c>
      <c r="J16" s="3">
        <v>8</v>
      </c>
      <c r="K16" s="3">
        <v>0</v>
      </c>
      <c r="L16" s="4">
        <v>0.96241751346636795</v>
      </c>
      <c r="M16" s="4">
        <v>8.3322930306809304E-2</v>
      </c>
      <c r="N16" s="4">
        <v>0.67867031771223996</v>
      </c>
      <c r="O16" s="4">
        <v>0.28374719575412899</v>
      </c>
      <c r="P16" s="3">
        <v>0.580612647746376</v>
      </c>
      <c r="Q16" s="3">
        <v>0.381804865719992</v>
      </c>
    </row>
    <row r="17" spans="1:17" ht="15">
      <c r="A17" s="3" t="s">
        <v>47</v>
      </c>
      <c r="B17" s="3" t="s">
        <v>48</v>
      </c>
      <c r="C17" s="3">
        <v>1</v>
      </c>
      <c r="D17" s="4">
        <v>1.11933076286218</v>
      </c>
      <c r="E17" s="4">
        <v>1.0506828925890901</v>
      </c>
      <c r="F17" s="3">
        <v>12</v>
      </c>
      <c r="G17" s="3">
        <v>5</v>
      </c>
      <c r="H17" s="4">
        <v>1.75124503401572</v>
      </c>
      <c r="I17" s="4">
        <v>1.80588331716051</v>
      </c>
      <c r="J17" s="3">
        <v>4</v>
      </c>
      <c r="K17" s="3">
        <v>2</v>
      </c>
      <c r="L17" s="4">
        <v>1.1157934784008601</v>
      </c>
      <c r="M17" s="4">
        <v>9.1563405770419701E-2</v>
      </c>
      <c r="N17" s="4">
        <v>2.3730955517811299</v>
      </c>
      <c r="O17" s="4">
        <v>-1.25730207338027</v>
      </c>
      <c r="P17" s="3">
        <v>1.4169865631227601</v>
      </c>
      <c r="Q17" s="3">
        <v>-0.30119308472189699</v>
      </c>
    </row>
    <row r="18" spans="1:17" ht="15">
      <c r="A18" s="3" t="s">
        <v>49</v>
      </c>
      <c r="B18" s="3" t="s">
        <v>50</v>
      </c>
      <c r="C18" s="3">
        <v>0</v>
      </c>
      <c r="D18" s="4">
        <v>0.90189803772920496</v>
      </c>
      <c r="E18" s="4">
        <v>0.37633044454028303</v>
      </c>
      <c r="F18" s="3">
        <v>25</v>
      </c>
      <c r="G18" s="3">
        <v>6</v>
      </c>
      <c r="H18" s="4">
        <v>0.60772049489067204</v>
      </c>
      <c r="I18" s="4">
        <v>6.2438593168934499E-2</v>
      </c>
      <c r="J18" s="3">
        <v>10</v>
      </c>
      <c r="K18" s="3">
        <v>1</v>
      </c>
      <c r="L18" s="4">
        <v>0.86363961166273995</v>
      </c>
      <c r="M18" s="4">
        <v>0.108433461487166</v>
      </c>
      <c r="N18" s="4">
        <v>0.58340262762986494</v>
      </c>
      <c r="O18" s="4">
        <v>0.280236984032875</v>
      </c>
      <c r="P18" s="3">
        <v>0.59681130441427699</v>
      </c>
      <c r="Q18" s="3">
        <v>0.26682830724846301</v>
      </c>
    </row>
    <row r="19" spans="1:17" ht="15">
      <c r="A19" s="3" t="s">
        <v>51</v>
      </c>
      <c r="B19" s="3" t="s">
        <v>52</v>
      </c>
      <c r="C19" s="3">
        <v>0</v>
      </c>
      <c r="D19" s="4">
        <v>1.18382408602143</v>
      </c>
      <c r="E19" s="4">
        <v>0.49700005808867997</v>
      </c>
      <c r="F19" s="3">
        <v>18</v>
      </c>
      <c r="G19" s="3">
        <v>6</v>
      </c>
      <c r="H19" s="4">
        <v>1.4133942263235999</v>
      </c>
      <c r="I19" s="4">
        <v>0.32434192940682799</v>
      </c>
      <c r="J19" s="3">
        <v>8</v>
      </c>
      <c r="K19" s="3">
        <v>0</v>
      </c>
      <c r="L19" s="4">
        <v>1.06330416920474</v>
      </c>
      <c r="M19" s="4">
        <v>4.8816072223617502E-2</v>
      </c>
      <c r="N19" s="4">
        <v>1.29144744250949</v>
      </c>
      <c r="O19" s="4">
        <v>-0.22814327330475401</v>
      </c>
      <c r="P19" s="3">
        <v>1.4581860445445101</v>
      </c>
      <c r="Q19" s="3">
        <v>-0.39488187533976499</v>
      </c>
    </row>
    <row r="20" spans="1:17" ht="15">
      <c r="A20" s="3" t="s">
        <v>53</v>
      </c>
      <c r="B20" s="3" t="s">
        <v>54</v>
      </c>
      <c r="C20" s="3">
        <v>0</v>
      </c>
      <c r="D20" s="4">
        <v>1.2466162969955801</v>
      </c>
      <c r="E20" s="4">
        <v>0.64349740642101705</v>
      </c>
      <c r="F20" s="3">
        <v>10</v>
      </c>
      <c r="G20" s="3">
        <v>3</v>
      </c>
      <c r="H20" s="4">
        <v>1.97165621259822</v>
      </c>
      <c r="I20" s="4">
        <v>0.22783611079770499</v>
      </c>
      <c r="J20" s="3">
        <v>0</v>
      </c>
      <c r="K20" s="3">
        <v>0</v>
      </c>
      <c r="L20" s="4" t="s">
        <v>55</v>
      </c>
      <c r="M20" s="4" t="s">
        <v>55</v>
      </c>
      <c r="N20" s="4" t="s">
        <v>55</v>
      </c>
      <c r="O20" s="4" t="s">
        <v>55</v>
      </c>
      <c r="P20" s="3" t="s">
        <v>55</v>
      </c>
      <c r="Q20" s="3" t="s">
        <v>55</v>
      </c>
    </row>
    <row r="21" spans="1:17" ht="15">
      <c r="A21" s="3" t="s">
        <v>56</v>
      </c>
      <c r="B21" s="3" t="s">
        <v>57</v>
      </c>
      <c r="C21" s="3">
        <v>31</v>
      </c>
      <c r="D21" s="4">
        <v>0.42791043018104302</v>
      </c>
      <c r="E21" s="4">
        <v>0.19591097661993001</v>
      </c>
      <c r="F21" s="3">
        <v>62</v>
      </c>
      <c r="G21" s="3">
        <v>32</v>
      </c>
      <c r="H21" s="4">
        <v>0.393481984700217</v>
      </c>
      <c r="I21" s="4">
        <v>0.127186810473985</v>
      </c>
      <c r="J21" s="3">
        <v>3</v>
      </c>
      <c r="K21" s="3">
        <v>1</v>
      </c>
      <c r="L21" s="4">
        <v>0.77718539548842902</v>
      </c>
      <c r="M21" s="4">
        <v>0.15338863261249799</v>
      </c>
      <c r="N21" s="4">
        <v>0.183843299300989</v>
      </c>
      <c r="O21" s="4">
        <v>0.59334209618744005</v>
      </c>
      <c r="P21" s="3">
        <v>0.27574896741253602</v>
      </c>
      <c r="Q21" s="3">
        <v>0.50143642807589295</v>
      </c>
    </row>
    <row r="22" spans="1:17" ht="15">
      <c r="A22" s="3" t="s">
        <v>58</v>
      </c>
      <c r="B22" s="3" t="s">
        <v>59</v>
      </c>
      <c r="C22" s="3">
        <v>27</v>
      </c>
      <c r="D22" s="4">
        <v>0.43046143549548699</v>
      </c>
      <c r="E22" s="4">
        <v>0.20553517223416601</v>
      </c>
      <c r="F22" s="3">
        <v>59</v>
      </c>
      <c r="G22" s="3">
        <v>21</v>
      </c>
      <c r="H22" s="4">
        <v>0.37579555657145503</v>
      </c>
      <c r="I22" s="4">
        <v>0.11573227403141099</v>
      </c>
      <c r="J22" s="3">
        <v>3</v>
      </c>
      <c r="K22" s="3">
        <v>1</v>
      </c>
      <c r="L22" s="4">
        <v>0.82052357322782599</v>
      </c>
      <c r="M22" s="4">
        <v>0.17339100834296001</v>
      </c>
      <c r="N22" s="4">
        <v>0.17975309520380101</v>
      </c>
      <c r="O22" s="4">
        <v>0.64077047802402498</v>
      </c>
      <c r="P22" s="3">
        <v>0.256667874291371</v>
      </c>
      <c r="Q22" s="3">
        <v>0.56385569893645504</v>
      </c>
    </row>
    <row r="23" spans="1:17" ht="15">
      <c r="A23" s="3" t="s">
        <v>60</v>
      </c>
      <c r="B23" s="3" t="s">
        <v>61</v>
      </c>
      <c r="C23" s="3">
        <v>20</v>
      </c>
      <c r="D23" s="4">
        <v>0.60101469262104701</v>
      </c>
      <c r="E23" s="4">
        <v>0.23646637366786699</v>
      </c>
      <c r="F23" s="3">
        <v>57</v>
      </c>
      <c r="G23" s="3">
        <v>39</v>
      </c>
      <c r="H23" s="4">
        <v>0.59239499714404598</v>
      </c>
      <c r="I23" s="4">
        <v>0.22517489747883901</v>
      </c>
      <c r="J23" s="3">
        <v>11</v>
      </c>
      <c r="K23" s="3">
        <v>1</v>
      </c>
      <c r="L23" s="4">
        <v>0.92061274759017697</v>
      </c>
      <c r="M23" s="4">
        <v>4.0549833802181301E-2</v>
      </c>
      <c r="N23" s="4">
        <v>0.43635430635269301</v>
      </c>
      <c r="O23" s="4">
        <v>0.48425844123748402</v>
      </c>
      <c r="P23" s="3">
        <v>0.45070603851493102</v>
      </c>
      <c r="Q23" s="3">
        <v>0.46990670907524601</v>
      </c>
    </row>
    <row r="24" spans="1:17" ht="15">
      <c r="A24" s="3" t="s">
        <v>62</v>
      </c>
      <c r="B24" s="3" t="s">
        <v>63</v>
      </c>
      <c r="C24" s="3">
        <v>8</v>
      </c>
      <c r="D24" s="4">
        <v>0.74530683203822801</v>
      </c>
      <c r="E24" s="4">
        <v>0.30053944753194201</v>
      </c>
      <c r="F24" s="3">
        <v>30</v>
      </c>
      <c r="G24" s="3">
        <v>12</v>
      </c>
      <c r="H24" s="4">
        <v>0.68666098983352097</v>
      </c>
      <c r="I24" s="4">
        <v>0.460406585782967</v>
      </c>
      <c r="J24" s="3">
        <v>41</v>
      </c>
      <c r="K24" s="3">
        <v>20</v>
      </c>
      <c r="L24" s="4">
        <v>1.17778952306249</v>
      </c>
      <c r="M24" s="4">
        <v>0.135881716563759</v>
      </c>
      <c r="N24" s="4">
        <v>0.86227569490354405</v>
      </c>
      <c r="O24" s="4">
        <v>0.31551382815894502</v>
      </c>
      <c r="P24" s="3">
        <v>0.90029290832480002</v>
      </c>
      <c r="Q24" s="3">
        <v>0.27749661473768999</v>
      </c>
    </row>
    <row r="25" spans="1:17" ht="15">
      <c r="A25" s="3" t="s">
        <v>64</v>
      </c>
      <c r="B25" s="3" t="s">
        <v>65</v>
      </c>
      <c r="C25" s="3">
        <v>11</v>
      </c>
      <c r="D25" s="4">
        <v>1.19451962535428</v>
      </c>
      <c r="E25" s="4">
        <v>0.16870024369192799</v>
      </c>
      <c r="F25" s="3">
        <v>30</v>
      </c>
      <c r="G25" s="3">
        <v>12</v>
      </c>
      <c r="H25" s="4">
        <v>1.41897726187063</v>
      </c>
      <c r="I25" s="4">
        <v>0.119980881447765</v>
      </c>
      <c r="J25" s="3">
        <v>26</v>
      </c>
      <c r="K25" s="3">
        <v>8</v>
      </c>
      <c r="L25" s="4">
        <v>1.1415996590501101</v>
      </c>
      <c r="M25" s="4">
        <v>0.119232588928191</v>
      </c>
      <c r="N25" s="4">
        <v>1.3729308525550501</v>
      </c>
      <c r="O25" s="4">
        <v>-0.23133119350494</v>
      </c>
      <c r="P25" s="3">
        <v>1.4412288681935199</v>
      </c>
      <c r="Q25" s="3">
        <v>-0.29962920914340901</v>
      </c>
    </row>
    <row r="26" spans="1:17" ht="15">
      <c r="A26" s="3" t="s">
        <v>66</v>
      </c>
      <c r="B26" s="3" t="s">
        <v>67</v>
      </c>
      <c r="C26" s="3">
        <v>4</v>
      </c>
      <c r="D26" s="4">
        <v>1.13314793723276</v>
      </c>
      <c r="E26" s="4">
        <v>0.154997170912583</v>
      </c>
      <c r="F26" s="3">
        <v>21</v>
      </c>
      <c r="G26" s="3">
        <v>8</v>
      </c>
      <c r="H26" s="4">
        <v>1.40212143787913</v>
      </c>
      <c r="I26" s="4">
        <v>9.7023590810647403E-2</v>
      </c>
      <c r="J26" s="3">
        <v>37</v>
      </c>
      <c r="K26" s="3">
        <v>5</v>
      </c>
      <c r="L26" s="4">
        <v>1.1242092622984099</v>
      </c>
      <c r="M26" s="4">
        <v>9.3202368992930301E-2</v>
      </c>
      <c r="N26" s="4">
        <v>1.2498054821208999</v>
      </c>
      <c r="O26" s="4">
        <v>-0.125596219822494</v>
      </c>
      <c r="P26" s="3">
        <v>1.4195336717490099</v>
      </c>
      <c r="Q26" s="3">
        <v>-0.29532440945059801</v>
      </c>
    </row>
    <row r="27" spans="1:17" ht="15">
      <c r="A27" s="3" t="s">
        <v>68</v>
      </c>
      <c r="B27" s="3" t="s">
        <v>69</v>
      </c>
      <c r="C27" s="3">
        <v>1</v>
      </c>
      <c r="D27" s="4">
        <v>0.98434335259399497</v>
      </c>
      <c r="E27" s="4">
        <v>0.167339041882927</v>
      </c>
      <c r="F27" s="3">
        <v>7</v>
      </c>
      <c r="G27" s="3">
        <v>1</v>
      </c>
      <c r="H27" s="4">
        <v>0.85305878391697498</v>
      </c>
      <c r="I27" s="4">
        <v>0.375628935203974</v>
      </c>
      <c r="J27" s="3">
        <v>1</v>
      </c>
      <c r="K27" s="3">
        <v>0</v>
      </c>
      <c r="L27" s="4">
        <v>1.00510066990531</v>
      </c>
      <c r="M27" s="4" t="s">
        <v>55</v>
      </c>
      <c r="N27" s="4">
        <v>1.1382170362550501</v>
      </c>
      <c r="O27" s="4">
        <v>-0.133116366349743</v>
      </c>
      <c r="P27" s="3" t="s">
        <v>55</v>
      </c>
      <c r="Q27" s="3" t="s">
        <v>55</v>
      </c>
    </row>
    <row r="28" spans="1:17" ht="15">
      <c r="A28" s="3" t="s">
        <v>70</v>
      </c>
      <c r="B28" s="3" t="s">
        <v>71</v>
      </c>
      <c r="C28" s="3">
        <v>2</v>
      </c>
      <c r="D28" s="4">
        <v>1.1181130739112599</v>
      </c>
      <c r="E28" s="4">
        <v>0.181292851872418</v>
      </c>
      <c r="F28" s="3">
        <v>22</v>
      </c>
      <c r="G28" s="3">
        <v>15</v>
      </c>
      <c r="H28" s="4">
        <v>1.4852335355984601</v>
      </c>
      <c r="I28" s="4">
        <v>9.5693395373787904E-2</v>
      </c>
      <c r="J28" s="3">
        <v>37</v>
      </c>
      <c r="K28" s="3">
        <v>9</v>
      </c>
      <c r="L28" s="4">
        <v>1.1391357106762501</v>
      </c>
      <c r="M28" s="4">
        <v>0.10022878158326599</v>
      </c>
      <c r="N28" s="4">
        <v>1.2669707865141999</v>
      </c>
      <c r="O28" s="4">
        <v>-0.127835075837958</v>
      </c>
      <c r="P28" s="3">
        <v>1.50602200561943</v>
      </c>
      <c r="Q28" s="3">
        <v>-0.36688629494318098</v>
      </c>
    </row>
    <row r="29" spans="1:17" ht="15">
      <c r="A29" s="3" t="s">
        <v>72</v>
      </c>
      <c r="B29" s="3" t="s">
        <v>73</v>
      </c>
      <c r="C29" s="3">
        <v>1</v>
      </c>
      <c r="D29" s="4">
        <v>0.98226019659361197</v>
      </c>
      <c r="E29" s="4">
        <v>0.111291196097144</v>
      </c>
      <c r="F29" s="3">
        <v>3</v>
      </c>
      <c r="G29" s="3">
        <v>0</v>
      </c>
      <c r="H29" s="4">
        <v>0.76463547182198099</v>
      </c>
      <c r="I29" s="4">
        <v>1.1169307975024099E-2</v>
      </c>
      <c r="J29" s="3">
        <v>9</v>
      </c>
      <c r="K29" s="3">
        <v>0</v>
      </c>
      <c r="L29" s="4">
        <v>1.0388429125733301</v>
      </c>
      <c r="M29" s="4">
        <v>8.4222127616619E-2</v>
      </c>
      <c r="N29" s="4">
        <v>1.0495293551354601</v>
      </c>
      <c r="O29" s="4">
        <v>-1.0686442562126501E-2</v>
      </c>
      <c r="P29" s="3">
        <v>0.75904981713692699</v>
      </c>
      <c r="Q29" s="3">
        <v>0.27979309543640701</v>
      </c>
    </row>
    <row r="30" spans="1:17" ht="15">
      <c r="A30" s="3" t="s">
        <v>74</v>
      </c>
      <c r="B30" s="3" t="s">
        <v>75</v>
      </c>
      <c r="C30" s="3">
        <v>6</v>
      </c>
      <c r="D30" s="4">
        <v>1.2516527224902001</v>
      </c>
      <c r="E30" s="4">
        <v>0.19051483935197999</v>
      </c>
      <c r="F30" s="3">
        <v>30</v>
      </c>
      <c r="G30" s="3">
        <v>14</v>
      </c>
      <c r="H30" s="4">
        <v>1.4990452134518499</v>
      </c>
      <c r="I30" s="4">
        <v>0.10266586017799301</v>
      </c>
      <c r="J30" s="3">
        <v>31</v>
      </c>
      <c r="K30" s="3">
        <v>8</v>
      </c>
      <c r="L30" s="4">
        <v>1.1679393054846601</v>
      </c>
      <c r="M30" s="4">
        <v>0.12606734800529901</v>
      </c>
      <c r="N30" s="4">
        <v>1.41116212978952</v>
      </c>
      <c r="O30" s="4">
        <v>-0.24322282430485401</v>
      </c>
      <c r="P30" s="3">
        <v>1.5165804354257899</v>
      </c>
      <c r="Q30" s="3">
        <v>-0.348641129941126</v>
      </c>
    </row>
    <row r="31" spans="1:17" ht="15">
      <c r="A31" s="3" t="s">
        <v>76</v>
      </c>
      <c r="B31" s="3" t="s">
        <v>77</v>
      </c>
      <c r="C31" s="3">
        <v>1</v>
      </c>
      <c r="D31" s="4">
        <v>1.1086328393417</v>
      </c>
      <c r="E31" s="4">
        <v>0.185517297312664</v>
      </c>
      <c r="F31" s="3">
        <v>10</v>
      </c>
      <c r="G31" s="3">
        <v>4</v>
      </c>
      <c r="H31" s="4">
        <v>1.5452011144239599</v>
      </c>
      <c r="I31" s="4">
        <v>0.102242674832616</v>
      </c>
      <c r="J31" s="3">
        <v>11</v>
      </c>
      <c r="K31" s="3">
        <v>2</v>
      </c>
      <c r="L31" s="4">
        <v>1.1619907760045201</v>
      </c>
      <c r="M31" s="4">
        <v>0.17345816981922099</v>
      </c>
      <c r="N31" s="4">
        <v>1.38075491560875</v>
      </c>
      <c r="O31" s="4">
        <v>-0.218764139604229</v>
      </c>
      <c r="P31" s="3">
        <v>1.5486990628839401</v>
      </c>
      <c r="Q31" s="3">
        <v>-0.38670828687942099</v>
      </c>
    </row>
    <row r="32" spans="1:17" ht="15">
      <c r="A32" s="3" t="s">
        <v>78</v>
      </c>
      <c r="B32" s="3" t="s">
        <v>79</v>
      </c>
      <c r="C32" s="3">
        <v>4</v>
      </c>
      <c r="D32" s="4">
        <v>0.87925566096835495</v>
      </c>
      <c r="E32" s="4">
        <v>0.15237818292529801</v>
      </c>
      <c r="F32" s="3">
        <v>12</v>
      </c>
      <c r="G32" s="3">
        <v>3</v>
      </c>
      <c r="H32" s="4">
        <v>0.71871053311115296</v>
      </c>
      <c r="I32" s="4">
        <v>0.212719766362858</v>
      </c>
      <c r="J32" s="3">
        <v>7</v>
      </c>
      <c r="K32" s="3">
        <v>2</v>
      </c>
      <c r="L32" s="4">
        <v>0.92240468142334597</v>
      </c>
      <c r="M32" s="4">
        <v>8.6448350457404594E-2</v>
      </c>
      <c r="N32" s="4">
        <v>0.80851345817640996</v>
      </c>
      <c r="O32" s="4">
        <v>0.113891223246935</v>
      </c>
      <c r="P32" s="3">
        <v>0.64272029184052504</v>
      </c>
      <c r="Q32" s="3">
        <v>0.27968438958282099</v>
      </c>
    </row>
    <row r="33" spans="1:17" ht="15">
      <c r="A33" s="3" t="s">
        <v>80</v>
      </c>
      <c r="B33" s="3" t="s">
        <v>81</v>
      </c>
      <c r="C33" s="3">
        <v>7</v>
      </c>
      <c r="D33" s="4">
        <v>1.2983919871774401</v>
      </c>
      <c r="E33" s="4">
        <v>0.25549864591567401</v>
      </c>
      <c r="F33" s="3">
        <v>33</v>
      </c>
      <c r="G33" s="3">
        <v>18</v>
      </c>
      <c r="H33" s="4">
        <v>1.65277332092851</v>
      </c>
      <c r="I33" s="4">
        <v>0.129027212885959</v>
      </c>
      <c r="J33" s="3">
        <v>14</v>
      </c>
      <c r="K33" s="3">
        <v>6</v>
      </c>
      <c r="L33" s="4">
        <v>1.2386505925395299</v>
      </c>
      <c r="M33" s="4">
        <v>0.130078045414141</v>
      </c>
      <c r="N33" s="4">
        <v>1.6341659626324501</v>
      </c>
      <c r="O33" s="4">
        <v>-0.39551537009292498</v>
      </c>
      <c r="P33" s="3">
        <v>1.70348396579893</v>
      </c>
      <c r="Q33" s="3">
        <v>-0.46483337325940299</v>
      </c>
    </row>
    <row r="34" spans="1:17" ht="15">
      <c r="A34" s="3" t="s">
        <v>82</v>
      </c>
      <c r="B34" s="3" t="s">
        <v>83</v>
      </c>
      <c r="C34" s="3">
        <v>2</v>
      </c>
      <c r="D34" s="4">
        <v>0.98687578234305895</v>
      </c>
      <c r="E34" s="4">
        <v>0.14760961113205501</v>
      </c>
      <c r="F34" s="3">
        <v>9</v>
      </c>
      <c r="G34" s="3">
        <v>1</v>
      </c>
      <c r="H34" s="4">
        <v>0.98839627599772395</v>
      </c>
      <c r="I34" s="4">
        <v>0.33261417999512799</v>
      </c>
      <c r="J34" s="3">
        <v>9</v>
      </c>
      <c r="K34" s="3">
        <v>1</v>
      </c>
      <c r="L34" s="4">
        <v>1.0463187956254201</v>
      </c>
      <c r="M34" s="4">
        <v>0.10812895847003701</v>
      </c>
      <c r="N34" s="4">
        <v>1.0953181640296199</v>
      </c>
      <c r="O34" s="4">
        <v>-4.8999368404198697E-2</v>
      </c>
      <c r="P34" s="3">
        <v>1.0069189373171401</v>
      </c>
      <c r="Q34" s="3">
        <v>3.9399858308283103E-2</v>
      </c>
    </row>
    <row r="35" spans="1:17" ht="15">
      <c r="A35" s="3" t="s">
        <v>84</v>
      </c>
      <c r="B35" s="3" t="s">
        <v>85</v>
      </c>
      <c r="C35" s="3">
        <v>11</v>
      </c>
      <c r="D35" s="4">
        <v>1.46643577359748</v>
      </c>
      <c r="E35" s="4">
        <v>0.46493535783767598</v>
      </c>
      <c r="F35" s="3">
        <v>25</v>
      </c>
      <c r="G35" s="3">
        <v>13</v>
      </c>
      <c r="H35" s="4">
        <v>2.0466314994116801</v>
      </c>
      <c r="I35" s="4">
        <v>0.284671295102224</v>
      </c>
      <c r="J35" s="3">
        <v>4</v>
      </c>
      <c r="K35" s="3">
        <v>4</v>
      </c>
      <c r="L35" s="4">
        <v>1.4031290733533499</v>
      </c>
      <c r="M35" s="4">
        <v>0.21481737332715301</v>
      </c>
      <c r="N35" s="4">
        <v>2.2137382023185999</v>
      </c>
      <c r="O35" s="4">
        <v>-0.81060912896525705</v>
      </c>
      <c r="P35" s="3">
        <v>2.2248330750019698</v>
      </c>
      <c r="Q35" s="3">
        <v>-0.82170400164861801</v>
      </c>
    </row>
    <row r="36" spans="1:17" ht="15">
      <c r="A36" s="3" t="s">
        <v>86</v>
      </c>
      <c r="B36" s="3" t="s">
        <v>87</v>
      </c>
      <c r="C36" s="3">
        <v>0</v>
      </c>
      <c r="D36" s="4">
        <v>1.1908460103788301</v>
      </c>
      <c r="E36" s="4">
        <v>0.23329117906361799</v>
      </c>
      <c r="F36" s="3">
        <v>16</v>
      </c>
      <c r="G36" s="3">
        <v>7</v>
      </c>
      <c r="H36" s="4">
        <v>1.7093849415546101</v>
      </c>
      <c r="I36" s="4">
        <v>0.14094698007695999</v>
      </c>
      <c r="J36" s="3">
        <v>6</v>
      </c>
      <c r="K36" s="3">
        <v>0</v>
      </c>
      <c r="L36" s="4">
        <v>1.0974453433771501</v>
      </c>
      <c r="M36" s="4">
        <v>7.53311534373374E-2</v>
      </c>
      <c r="N36" s="4">
        <v>1.40436829191385</v>
      </c>
      <c r="O36" s="4">
        <v>-0.30692294853670399</v>
      </c>
      <c r="P36" s="3">
        <v>1.6548024758979001</v>
      </c>
      <c r="Q36" s="3">
        <v>-0.55735713252075803</v>
      </c>
    </row>
    <row r="37" spans="1:17" ht="15">
      <c r="A37" s="3" t="s">
        <v>88</v>
      </c>
      <c r="B37" s="3" t="s">
        <v>89</v>
      </c>
      <c r="C37" s="3">
        <v>9</v>
      </c>
      <c r="D37" s="4">
        <v>1.2551740933534401</v>
      </c>
      <c r="E37" s="4">
        <v>0.22603027309566201</v>
      </c>
      <c r="F37" s="3">
        <v>37</v>
      </c>
      <c r="G37" s="3">
        <v>18</v>
      </c>
      <c r="H37" s="4">
        <v>1.5589192762475399</v>
      </c>
      <c r="I37" s="4">
        <v>0.11887201762715199</v>
      </c>
      <c r="J37" s="3">
        <v>17</v>
      </c>
      <c r="K37" s="3">
        <v>9</v>
      </c>
      <c r="L37" s="4">
        <v>1.2616552124576299</v>
      </c>
      <c r="M37" s="4">
        <v>0.162432714430638</v>
      </c>
      <c r="N37" s="4">
        <v>1.5422037467613601</v>
      </c>
      <c r="O37" s="4">
        <v>-0.280548534303737</v>
      </c>
      <c r="P37" s="3">
        <v>1.62445453898639</v>
      </c>
      <c r="Q37" s="3">
        <v>-0.36279932652876701</v>
      </c>
    </row>
    <row r="38" spans="1:17" ht="15">
      <c r="A38" s="3" t="s">
        <v>90</v>
      </c>
      <c r="B38" s="3" t="s">
        <v>91</v>
      </c>
      <c r="C38" s="3">
        <v>11</v>
      </c>
      <c r="D38" s="4">
        <v>1.20070635692784</v>
      </c>
      <c r="E38" s="4">
        <v>0.16510125580924401</v>
      </c>
      <c r="F38" s="3">
        <v>36</v>
      </c>
      <c r="G38" s="3">
        <v>16</v>
      </c>
      <c r="H38" s="4">
        <v>1.41426313891271</v>
      </c>
      <c r="I38" s="4">
        <v>0.106168602601504</v>
      </c>
      <c r="J38" s="3">
        <v>47</v>
      </c>
      <c r="K38" s="3">
        <v>15</v>
      </c>
      <c r="L38" s="4">
        <v>1.1584296316559199</v>
      </c>
      <c r="M38" s="4">
        <v>0.120042698656762</v>
      </c>
      <c r="N38" s="4">
        <v>1.3094121388801001</v>
      </c>
      <c r="O38" s="4">
        <v>-0.15098250722418299</v>
      </c>
      <c r="P38" s="3">
        <v>1.4388912030818299</v>
      </c>
      <c r="Q38" s="3">
        <v>-0.280461571425909</v>
      </c>
    </row>
    <row r="39" spans="1:17" ht="15">
      <c r="A39" s="3" t="s">
        <v>92</v>
      </c>
      <c r="B39" s="3" t="s">
        <v>93</v>
      </c>
      <c r="C39" s="3">
        <v>21</v>
      </c>
      <c r="D39" s="4">
        <v>0.63035698103933102</v>
      </c>
      <c r="E39" s="4">
        <v>0.18513793765757799</v>
      </c>
      <c r="F39" s="3">
        <v>36</v>
      </c>
      <c r="G39" s="3">
        <v>13</v>
      </c>
      <c r="H39" s="4">
        <v>0.474750619332166</v>
      </c>
      <c r="I39" s="4">
        <v>8.8571724666350493E-2</v>
      </c>
      <c r="J39" s="3">
        <v>7</v>
      </c>
      <c r="K39" s="3">
        <v>5</v>
      </c>
      <c r="L39" s="4">
        <v>0.73813398910253103</v>
      </c>
      <c r="M39" s="4">
        <v>0.121739585084898</v>
      </c>
      <c r="N39" s="4">
        <v>0.37038047990544398</v>
      </c>
      <c r="O39" s="4">
        <v>0.36775350919708699</v>
      </c>
      <c r="P39" s="3">
        <v>0.39968090071075302</v>
      </c>
      <c r="Q39" s="3">
        <v>0.33845308839177801</v>
      </c>
    </row>
    <row r="40" spans="1:17" ht="15">
      <c r="A40" s="3" t="s">
        <v>94</v>
      </c>
      <c r="B40" s="3" t="s">
        <v>95</v>
      </c>
      <c r="C40" s="3">
        <v>0</v>
      </c>
      <c r="D40" s="4">
        <v>1.0820391253908099</v>
      </c>
      <c r="E40" s="4">
        <v>0.144380601236441</v>
      </c>
      <c r="F40" s="3">
        <v>6</v>
      </c>
      <c r="G40" s="3">
        <v>0</v>
      </c>
      <c r="H40" s="4">
        <v>1.14160148720724</v>
      </c>
      <c r="I40" s="4">
        <v>0.33031597843250798</v>
      </c>
      <c r="J40" s="3">
        <v>7</v>
      </c>
      <c r="K40" s="3">
        <v>0</v>
      </c>
      <c r="L40" s="4">
        <v>1.02365084197905</v>
      </c>
      <c r="M40" s="4">
        <v>9.1192962795150295E-2</v>
      </c>
      <c r="N40" s="4">
        <v>1.18009560900317</v>
      </c>
      <c r="O40" s="4">
        <v>-0.15644476702412599</v>
      </c>
      <c r="P40" s="3">
        <v>1.15665584536696</v>
      </c>
      <c r="Q40" s="3">
        <v>-0.13300500338791099</v>
      </c>
    </row>
    <row r="41" spans="1:17" ht="15">
      <c r="A41" s="3" t="s">
        <v>96</v>
      </c>
      <c r="B41" s="3" t="s">
        <v>97</v>
      </c>
      <c r="C41" s="3">
        <v>28</v>
      </c>
      <c r="D41" s="4">
        <v>0.595760596238747</v>
      </c>
      <c r="E41" s="4">
        <v>0.15191128678208801</v>
      </c>
      <c r="F41" s="3">
        <v>45</v>
      </c>
      <c r="G41" s="3">
        <v>14</v>
      </c>
      <c r="H41" s="4">
        <v>0.52450453409026299</v>
      </c>
      <c r="I41" s="4">
        <v>8.0344783009499599E-2</v>
      </c>
      <c r="J41" s="3">
        <v>6</v>
      </c>
      <c r="K41" s="3">
        <v>3</v>
      </c>
      <c r="L41" s="4">
        <v>0.84208884166807196</v>
      </c>
      <c r="M41" s="4">
        <v>4.6736506372136902E-2</v>
      </c>
      <c r="N41" s="4">
        <v>0.43092957450328101</v>
      </c>
      <c r="O41" s="4">
        <v>0.41115926716479101</v>
      </c>
      <c r="P41" s="3">
        <v>0.46911696184318602</v>
      </c>
      <c r="Q41" s="3">
        <v>0.372971879824886</v>
      </c>
    </row>
    <row r="42" spans="1:17" ht="15">
      <c r="A42" s="3" t="s">
        <v>98</v>
      </c>
      <c r="B42" s="3" t="s">
        <v>99</v>
      </c>
      <c r="C42" s="3">
        <v>0</v>
      </c>
      <c r="D42" s="4">
        <v>1.0701825166539001</v>
      </c>
      <c r="E42" s="4">
        <v>0.26766005815903099</v>
      </c>
      <c r="F42" s="3">
        <v>7</v>
      </c>
      <c r="G42" s="3">
        <v>0</v>
      </c>
      <c r="H42" s="4">
        <v>1.31018128880666</v>
      </c>
      <c r="I42" s="4">
        <v>0.53244613440620103</v>
      </c>
      <c r="J42" s="3">
        <v>1</v>
      </c>
      <c r="K42" s="3">
        <v>0</v>
      </c>
      <c r="L42" s="4">
        <v>1.0177487924856601</v>
      </c>
      <c r="M42" s="4" t="s">
        <v>55</v>
      </c>
      <c r="N42" s="4">
        <v>1.73159049247759</v>
      </c>
      <c r="O42" s="4">
        <v>-0.71384169999192904</v>
      </c>
      <c r="P42" s="3">
        <v>1.61155824306634</v>
      </c>
      <c r="Q42" s="3">
        <v>-0.59380945058068002</v>
      </c>
    </row>
    <row r="43" spans="1:17" ht="15">
      <c r="A43" s="3" t="s">
        <v>100</v>
      </c>
      <c r="B43" s="3" t="s">
        <v>101</v>
      </c>
      <c r="C43" s="3">
        <v>3</v>
      </c>
      <c r="D43" s="4">
        <v>1.14318610026843</v>
      </c>
      <c r="E43" s="4">
        <v>0.23263275445123499</v>
      </c>
      <c r="F43" s="3">
        <v>17</v>
      </c>
      <c r="G43" s="3">
        <v>9</v>
      </c>
      <c r="H43" s="4">
        <v>1.59626770181139</v>
      </c>
      <c r="I43" s="4">
        <v>9.8355511167058304E-2</v>
      </c>
      <c r="J43" s="3">
        <v>15</v>
      </c>
      <c r="K43" s="3">
        <v>6</v>
      </c>
      <c r="L43" s="4">
        <v>1.1482052855637399</v>
      </c>
      <c r="M43" s="4">
        <v>0.12780616296705999</v>
      </c>
      <c r="N43" s="4">
        <v>1.4180770246674399</v>
      </c>
      <c r="O43" s="4">
        <v>-0.26987173910369899</v>
      </c>
      <c r="P43" s="3">
        <v>1.63154854663575</v>
      </c>
      <c r="Q43" s="3">
        <v>-0.48334326107200798</v>
      </c>
    </row>
    <row r="44" spans="1:17" ht="15">
      <c r="A44" s="3" t="s">
        <v>102</v>
      </c>
      <c r="B44" s="3" t="s">
        <v>103</v>
      </c>
      <c r="C44" s="3">
        <v>27</v>
      </c>
      <c r="D44" s="4">
        <v>1.4134125583024699</v>
      </c>
      <c r="E44" s="4">
        <v>0.23000289895585899</v>
      </c>
      <c r="F44" s="3">
        <v>43</v>
      </c>
      <c r="G44" s="3">
        <v>26</v>
      </c>
      <c r="H44" s="4">
        <v>1.5549932285283701</v>
      </c>
      <c r="I44" s="4">
        <v>0.174968636027513</v>
      </c>
      <c r="J44" s="3">
        <v>18</v>
      </c>
      <c r="K44" s="3">
        <v>8</v>
      </c>
      <c r="L44" s="4">
        <v>1.17278878985998</v>
      </c>
      <c r="M44" s="4">
        <v>0.16744449163658501</v>
      </c>
      <c r="N44" s="4">
        <v>1.69401334294468</v>
      </c>
      <c r="O44" s="4">
        <v>-0.52122455308469595</v>
      </c>
      <c r="P44" s="3">
        <v>1.6845542764693</v>
      </c>
      <c r="Q44" s="3">
        <v>-0.51176548660931598</v>
      </c>
    </row>
    <row r="45" spans="1:17" ht="15">
      <c r="A45" s="3" t="s">
        <v>104</v>
      </c>
      <c r="B45" s="3" t="s">
        <v>105</v>
      </c>
      <c r="C45" s="3">
        <v>16</v>
      </c>
      <c r="D45" s="4">
        <v>1.3658686003957099</v>
      </c>
      <c r="E45" s="4">
        <v>0.26633019661989099</v>
      </c>
      <c r="F45" s="3">
        <v>30</v>
      </c>
      <c r="G45" s="3">
        <v>19</v>
      </c>
      <c r="H45" s="4">
        <v>1.6696554279398499</v>
      </c>
      <c r="I45" s="4">
        <v>0.233264478148941</v>
      </c>
      <c r="J45" s="3">
        <v>14</v>
      </c>
      <c r="K45" s="3">
        <v>4</v>
      </c>
      <c r="L45" s="4">
        <v>1.16794670355073</v>
      </c>
      <c r="M45" s="4">
        <v>0.145028070193676</v>
      </c>
      <c r="N45" s="4">
        <v>1.77023535582188</v>
      </c>
      <c r="O45" s="4">
        <v>-0.60228865227115203</v>
      </c>
      <c r="P45" s="3">
        <v>1.83754896176786</v>
      </c>
      <c r="Q45" s="3">
        <v>-0.66960225821712505</v>
      </c>
    </row>
    <row r="46" spans="1:17" ht="15">
      <c r="A46" s="3" t="s">
        <v>106</v>
      </c>
      <c r="B46" s="3" t="s">
        <v>55</v>
      </c>
      <c r="C46" s="3">
        <v>77</v>
      </c>
      <c r="D46" s="4">
        <v>1.65609495742656</v>
      </c>
      <c r="E46" s="4">
        <v>0.22943672008552199</v>
      </c>
      <c r="F46" s="3">
        <v>100</v>
      </c>
      <c r="G46" s="3">
        <v>96</v>
      </c>
      <c r="H46" s="4">
        <v>1.8033485090070001</v>
      </c>
      <c r="I46" s="4">
        <v>0.26187951886899702</v>
      </c>
      <c r="J46" s="3">
        <v>100</v>
      </c>
      <c r="K46" s="3">
        <v>90</v>
      </c>
      <c r="L46" s="4">
        <v>1.54710546934569</v>
      </c>
      <c r="M46" s="4">
        <v>0.184756144322234</v>
      </c>
      <c r="N46" s="4">
        <v>1.65609495742656</v>
      </c>
      <c r="O46" s="4">
        <v>-0.108989488080868</v>
      </c>
      <c r="P46" s="3">
        <v>1.8033485090070001</v>
      </c>
      <c r="Q46" s="3">
        <v>-0.25624303966130701</v>
      </c>
    </row>
    <row r="47" spans="1:17" ht="15">
      <c r="A47" s="3" t="s">
        <v>107</v>
      </c>
      <c r="B47" s="3" t="s">
        <v>55</v>
      </c>
      <c r="C47" s="3">
        <v>53</v>
      </c>
      <c r="D47" s="4">
        <v>1.5032027317857799</v>
      </c>
      <c r="E47" s="4">
        <v>0.22621074931919599</v>
      </c>
      <c r="F47" s="3">
        <v>84</v>
      </c>
      <c r="G47" s="3">
        <v>70</v>
      </c>
      <c r="H47" s="4">
        <v>1.6227979989147101</v>
      </c>
      <c r="I47" s="4">
        <v>0.196001464161566</v>
      </c>
      <c r="J47" s="3">
        <v>94</v>
      </c>
      <c r="K47" s="3">
        <v>63</v>
      </c>
      <c r="L47" s="4">
        <v>1.3318179332217599</v>
      </c>
      <c r="M47" s="4">
        <v>0.173695317778507</v>
      </c>
      <c r="N47" s="4">
        <v>1.5240858443388401</v>
      </c>
      <c r="O47" s="4">
        <v>-0.19226791111708</v>
      </c>
      <c r="P47" s="3">
        <v>1.62583862325607</v>
      </c>
      <c r="Q47" s="3">
        <v>-0.29402069003430997</v>
      </c>
    </row>
    <row r="48" spans="1:17" ht="15">
      <c r="A48" s="3" t="s">
        <v>108</v>
      </c>
      <c r="B48" s="3" t="s">
        <v>55</v>
      </c>
      <c r="C48" s="3">
        <v>6</v>
      </c>
      <c r="D48" s="4">
        <v>1.18994310202585</v>
      </c>
      <c r="E48" s="4">
        <v>0.16600394132127599</v>
      </c>
      <c r="F48" s="3">
        <v>33</v>
      </c>
      <c r="G48" s="3">
        <v>15</v>
      </c>
      <c r="H48" s="4">
        <v>1.4054529709296399</v>
      </c>
      <c r="I48" s="4">
        <v>9.6280870644513294E-2</v>
      </c>
      <c r="J48" s="3">
        <v>74</v>
      </c>
      <c r="K48" s="3">
        <v>13</v>
      </c>
      <c r="L48" s="4">
        <v>1.1611686016561</v>
      </c>
      <c r="M48" s="4">
        <v>0.11534712175792999</v>
      </c>
      <c r="N48" s="4">
        <v>1.2415525517889601</v>
      </c>
      <c r="O48" s="4">
        <v>-8.0383950132854001E-2</v>
      </c>
      <c r="P48" s="3">
        <v>1.4112633629251601</v>
      </c>
      <c r="Q48" s="3">
        <v>-0.250094761269054</v>
      </c>
    </row>
    <row r="49" spans="1:17" ht="15">
      <c r="A49" s="3" t="s">
        <v>109</v>
      </c>
      <c r="B49" s="3" t="s">
        <v>55</v>
      </c>
      <c r="C49" s="3">
        <v>1</v>
      </c>
      <c r="D49" s="4">
        <v>1.1265157454719901</v>
      </c>
      <c r="E49" s="4">
        <v>0.14907427960544001</v>
      </c>
      <c r="F49" s="3">
        <v>20</v>
      </c>
      <c r="G49" s="3">
        <v>9</v>
      </c>
      <c r="H49" s="4">
        <v>1.3551874372910699</v>
      </c>
      <c r="I49" s="4">
        <v>7.8632943222549198E-2</v>
      </c>
      <c r="J49" s="3">
        <v>23</v>
      </c>
      <c r="K49" s="3">
        <v>6</v>
      </c>
      <c r="L49" s="4">
        <v>1.10577249963889</v>
      </c>
      <c r="M49" s="4">
        <v>7.0617948578306902E-2</v>
      </c>
      <c r="N49" s="4">
        <v>1.24886644131545</v>
      </c>
      <c r="O49" s="4">
        <v>-0.14309394167655901</v>
      </c>
      <c r="P49" s="3">
        <v>1.39941630341616</v>
      </c>
      <c r="Q49" s="3">
        <v>-0.29364380377726701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H12" sqref="H12"/>
    </sheetView>
  </sheetViews>
  <sheetFormatPr defaultRowHeight="15"/>
  <cols>
    <col min="1" max="5" width="8.796875" style="1"/>
    <col min="6" max="6" width="16.59765625" style="1" customWidth="1"/>
    <col min="7" max="7" width="11.8984375" style="1" customWidth="1"/>
    <col min="8" max="8" width="11.296875" style="1" customWidth="1"/>
    <col min="9" max="9" width="13.296875" style="1" customWidth="1"/>
    <col min="10" max="10" width="19.19921875" style="1" customWidth="1"/>
    <col min="11" max="16384" width="8.796875" style="1"/>
  </cols>
  <sheetData>
    <row r="1" spans="1:10">
      <c r="A1" s="2" t="s">
        <v>169</v>
      </c>
    </row>
    <row r="2" spans="1:10" s="7" customFormat="1" ht="81.75" customHeight="1">
      <c r="A2" s="13" t="s">
        <v>116</v>
      </c>
      <c r="B2" s="13" t="s">
        <v>118</v>
      </c>
      <c r="C2" s="13" t="s">
        <v>119</v>
      </c>
      <c r="D2" s="13" t="s">
        <v>126</v>
      </c>
      <c r="E2" s="13" t="s">
        <v>122</v>
      </c>
      <c r="F2" s="13" t="s">
        <v>125</v>
      </c>
      <c r="G2" s="13" t="s">
        <v>127</v>
      </c>
      <c r="H2" s="13" t="s">
        <v>130</v>
      </c>
      <c r="I2" s="13" t="s">
        <v>128</v>
      </c>
      <c r="J2" s="13" t="s">
        <v>129</v>
      </c>
    </row>
    <row r="3" spans="1:10">
      <c r="A3" s="3" t="s">
        <v>111</v>
      </c>
      <c r="B3" s="12">
        <v>1674</v>
      </c>
      <c r="C3" s="12">
        <v>1674</v>
      </c>
      <c r="D3" s="30">
        <v>0.74728959160158703</v>
      </c>
      <c r="E3" s="28">
        <v>0.68017878632697504</v>
      </c>
      <c r="F3" s="9">
        <f>'Table 2'!$J$3</f>
        <v>9.8666419217535761</v>
      </c>
      <c r="G3" s="31">
        <v>0.67672620000000006</v>
      </c>
      <c r="H3" s="31">
        <v>1.8309099999999998E-2</v>
      </c>
      <c r="I3" s="29">
        <f>(E3-G3)</f>
        <v>3.4525863269749824E-3</v>
      </c>
      <c r="J3" s="9">
        <f>(D3-G3)/G3*100</f>
        <v>10.427170043303624</v>
      </c>
    </row>
    <row r="4" spans="1:10">
      <c r="A4" s="3" t="s">
        <v>111</v>
      </c>
      <c r="B4" s="10">
        <v>400</v>
      </c>
      <c r="C4" s="12">
        <v>2948</v>
      </c>
      <c r="D4" s="28">
        <v>0.82708354401932704</v>
      </c>
      <c r="E4" s="28">
        <v>0.62311304315529203</v>
      </c>
      <c r="F4" s="9">
        <f>'Table 2'!$J$6</f>
        <v>32.734108698989559</v>
      </c>
      <c r="G4" s="31">
        <v>0.60357689999999997</v>
      </c>
      <c r="H4" s="31">
        <v>5.7274899999999997E-2</v>
      </c>
      <c r="I4" s="29">
        <f t="shared" ref="I4:I6" si="0">(E4-G4)</f>
        <v>1.9536143155292063E-2</v>
      </c>
      <c r="J4" s="9">
        <f t="shared" ref="J4:J6" si="1">(D4-G4)/G4*100</f>
        <v>37.030350899666153</v>
      </c>
    </row>
    <row r="5" spans="1:10">
      <c r="A5" s="3" t="s">
        <v>112</v>
      </c>
      <c r="B5" s="12">
        <v>1674</v>
      </c>
      <c r="C5" s="12">
        <v>1674</v>
      </c>
      <c r="D5" s="28">
        <v>0.67102436281859101</v>
      </c>
      <c r="E5" s="28">
        <v>0.59932232938914898</v>
      </c>
      <c r="F5" s="9">
        <f>'Table 2'!$J$9</f>
        <v>11.963851489151645</v>
      </c>
      <c r="G5" s="31">
        <v>0.59603340000000005</v>
      </c>
      <c r="H5" s="31">
        <v>1.5427E-2</v>
      </c>
      <c r="I5" s="29">
        <f t="shared" si="0"/>
        <v>3.2889293891489313E-3</v>
      </c>
      <c r="J5" s="9">
        <f t="shared" si="1"/>
        <v>12.581671231610672</v>
      </c>
    </row>
    <row r="6" spans="1:10">
      <c r="A6" s="3" t="s">
        <v>112</v>
      </c>
      <c r="B6" s="10">
        <v>400</v>
      </c>
      <c r="C6" s="12">
        <v>2948</v>
      </c>
      <c r="D6" s="28">
        <v>0.75093966484771102</v>
      </c>
      <c r="E6" s="28">
        <v>0.55928810218458702</v>
      </c>
      <c r="F6" s="9">
        <f>'Table 2'!$J$12</f>
        <v>34.267055192937299</v>
      </c>
      <c r="G6" s="31">
        <v>0.56431620000000005</v>
      </c>
      <c r="H6" s="31">
        <v>4.8690499999999998E-2</v>
      </c>
      <c r="I6" s="29">
        <f t="shared" si="0"/>
        <v>-5.028097815413024E-3</v>
      </c>
      <c r="J6" s="9">
        <f t="shared" si="1"/>
        <v>33.070726101379151</v>
      </c>
    </row>
    <row r="7" spans="1:10">
      <c r="B7" s="6"/>
      <c r="C7" s="6"/>
      <c r="D7" s="6"/>
      <c r="E7" s="6"/>
      <c r="F7" s="6"/>
      <c r="G7" s="6"/>
      <c r="H7" s="6"/>
      <c r="I7" s="6"/>
      <c r="J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pane ySplit="2" topLeftCell="A3" activePane="bottomLeft" state="frozen"/>
      <selection activeCell="A2" sqref="A2"/>
      <selection pane="bottomLeft" activeCell="E8" sqref="E8"/>
    </sheetView>
  </sheetViews>
  <sheetFormatPr defaultRowHeight="15"/>
  <cols>
    <col min="1" max="4" width="8.796875" style="1"/>
    <col min="5" max="5" width="19.5" style="1" bestFit="1" customWidth="1"/>
    <col min="6" max="8" width="8.796875" style="1"/>
    <col min="9" max="9" width="9.5" style="1" bestFit="1" customWidth="1"/>
    <col min="10" max="13" width="8.796875" style="1"/>
    <col min="14" max="14" width="16.796875" style="1" customWidth="1"/>
    <col min="15" max="15" width="12.796875" style="1" customWidth="1"/>
    <col min="16" max="16" width="16.59765625" style="1" customWidth="1"/>
    <col min="17" max="17" width="13.19921875" style="1" customWidth="1"/>
    <col min="18" max="16384" width="8.796875" style="1"/>
  </cols>
  <sheetData>
    <row r="1" spans="1:17">
      <c r="A1" s="2" t="s">
        <v>131</v>
      </c>
    </row>
    <row r="2" spans="1:17" s="7" customFormat="1" ht="60">
      <c r="A2" s="13" t="s">
        <v>2</v>
      </c>
      <c r="B2" s="13" t="s">
        <v>3</v>
      </c>
      <c r="C2" s="13" t="s">
        <v>4</v>
      </c>
      <c r="D2" s="14" t="s">
        <v>5</v>
      </c>
      <c r="E2" s="14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</row>
    <row r="3" spans="1:17">
      <c r="A3" s="3" t="s">
        <v>19</v>
      </c>
      <c r="B3" s="3" t="s">
        <v>20</v>
      </c>
      <c r="C3" s="3">
        <v>8</v>
      </c>
      <c r="D3" s="4">
        <v>0.90072411261465901</v>
      </c>
      <c r="E3" s="4">
        <v>0.39736963488372401</v>
      </c>
      <c r="F3" s="3">
        <v>25</v>
      </c>
      <c r="G3" s="3">
        <v>10</v>
      </c>
      <c r="H3" s="4">
        <v>0.73841567979203504</v>
      </c>
      <c r="I3" s="4">
        <v>0.546223489090365</v>
      </c>
      <c r="J3" s="3">
        <v>27</v>
      </c>
      <c r="K3" s="3">
        <v>8</v>
      </c>
      <c r="L3" s="4">
        <v>0.81586705958807104</v>
      </c>
      <c r="M3" s="4">
        <v>0.25720288943131803</v>
      </c>
      <c r="N3" s="4">
        <v>0.73561593990806395</v>
      </c>
      <c r="O3" s="4">
        <v>8.0251119680007102E-2</v>
      </c>
      <c r="P3" s="4">
        <v>0.63065114630067798</v>
      </c>
      <c r="Q3" s="4">
        <v>0.18521591328739301</v>
      </c>
    </row>
    <row r="4" spans="1:17">
      <c r="A4" s="3" t="s">
        <v>21</v>
      </c>
      <c r="B4" s="3" t="s">
        <v>22</v>
      </c>
      <c r="C4" s="3">
        <v>10</v>
      </c>
      <c r="D4" s="4">
        <v>0.98673193723914698</v>
      </c>
      <c r="E4" s="4">
        <v>2.0680546981244101E-2</v>
      </c>
      <c r="F4" s="3">
        <v>20</v>
      </c>
      <c r="G4" s="3">
        <v>7</v>
      </c>
      <c r="H4" s="4">
        <v>0.96815409471599401</v>
      </c>
      <c r="I4" s="4">
        <v>1.7267898545107001E-2</v>
      </c>
      <c r="J4" s="3">
        <v>92</v>
      </c>
      <c r="K4" s="3">
        <v>8</v>
      </c>
      <c r="L4" s="4">
        <v>0.99234883324587198</v>
      </c>
      <c r="M4" s="4">
        <v>1.19570002280422E-2</v>
      </c>
      <c r="N4" s="4">
        <v>0.985484054631101</v>
      </c>
      <c r="O4" s="4">
        <v>6.8647786147709696E-3</v>
      </c>
      <c r="P4" s="4">
        <v>0.96815409471599401</v>
      </c>
      <c r="Q4" s="4">
        <v>2.4194738529877899E-2</v>
      </c>
    </row>
    <row r="5" spans="1:17">
      <c r="A5" s="3" t="s">
        <v>23</v>
      </c>
      <c r="B5" s="3" t="s">
        <v>24</v>
      </c>
      <c r="C5" s="3">
        <v>10</v>
      </c>
      <c r="D5" s="4">
        <v>1.3054405219622101</v>
      </c>
      <c r="E5" s="4">
        <v>0.96053458012622595</v>
      </c>
      <c r="F5" s="3">
        <v>21</v>
      </c>
      <c r="G5" s="3">
        <v>9</v>
      </c>
      <c r="H5" s="4">
        <v>2.0600643940297001</v>
      </c>
      <c r="I5" s="4">
        <v>1.4143828323540399</v>
      </c>
      <c r="J5" s="3">
        <v>18</v>
      </c>
      <c r="K5" s="3">
        <v>5</v>
      </c>
      <c r="L5" s="4">
        <v>1.2417064331026799</v>
      </c>
      <c r="M5" s="4">
        <v>0.39069197465709699</v>
      </c>
      <c r="N5" s="4">
        <v>2.2907882731126299</v>
      </c>
      <c r="O5" s="4">
        <v>-1.04908184000994</v>
      </c>
      <c r="P5" s="4">
        <v>2.47210159684805</v>
      </c>
      <c r="Q5" s="4">
        <v>-1.2303951637453701</v>
      </c>
    </row>
    <row r="6" spans="1:17">
      <c r="A6" s="3" t="s">
        <v>25</v>
      </c>
      <c r="B6" s="3" t="s">
        <v>26</v>
      </c>
      <c r="C6" s="3">
        <v>6</v>
      </c>
      <c r="D6" s="4">
        <v>1.3013706449592499</v>
      </c>
      <c r="E6" s="4">
        <v>0.83437737861877004</v>
      </c>
      <c r="F6" s="3">
        <v>23</v>
      </c>
      <c r="G6" s="3">
        <v>10</v>
      </c>
      <c r="H6" s="4">
        <v>1.9574362047790199</v>
      </c>
      <c r="I6" s="4">
        <v>0.994168237521599</v>
      </c>
      <c r="J6" s="3">
        <v>17</v>
      </c>
      <c r="K6" s="3">
        <v>3</v>
      </c>
      <c r="L6" s="4">
        <v>1.2248786627749599</v>
      </c>
      <c r="M6" s="4">
        <v>0.30999755041913601</v>
      </c>
      <c r="N6" s="4">
        <v>1.8900559996527799</v>
      </c>
      <c r="O6" s="4">
        <v>-0.66517733687782599</v>
      </c>
      <c r="P6" s="4">
        <v>2.3702602904159402</v>
      </c>
      <c r="Q6" s="4">
        <v>-1.1453816276409901</v>
      </c>
    </row>
    <row r="7" spans="1:17">
      <c r="A7" s="3" t="s">
        <v>27</v>
      </c>
      <c r="B7" s="3" t="s">
        <v>28</v>
      </c>
      <c r="C7" s="3">
        <v>9</v>
      </c>
      <c r="D7" s="4">
        <v>0.99237128369791305</v>
      </c>
      <c r="E7" s="4">
        <v>0.91364044070047801</v>
      </c>
      <c r="F7" s="3">
        <v>27</v>
      </c>
      <c r="G7" s="3">
        <v>14</v>
      </c>
      <c r="H7" s="4">
        <v>1.3112742900084999</v>
      </c>
      <c r="I7" s="4">
        <v>1.4569043298661</v>
      </c>
      <c r="J7" s="3">
        <v>14</v>
      </c>
      <c r="K7" s="3">
        <v>4</v>
      </c>
      <c r="L7" s="4">
        <v>1.04090840034634</v>
      </c>
      <c r="M7" s="4">
        <v>0.46525614160510098</v>
      </c>
      <c r="N7" s="4">
        <v>1.82778098238276</v>
      </c>
      <c r="O7" s="4">
        <v>-0.78687258203641897</v>
      </c>
      <c r="P7" s="4">
        <v>2.1519537973318101</v>
      </c>
      <c r="Q7" s="4">
        <v>-1.1110453969854699</v>
      </c>
    </row>
    <row r="8" spans="1:17">
      <c r="A8" s="3" t="s">
        <v>29</v>
      </c>
      <c r="B8" s="3" t="s">
        <v>30</v>
      </c>
      <c r="C8" s="3">
        <v>6</v>
      </c>
      <c r="D8" s="4">
        <v>1.0961474578677399</v>
      </c>
      <c r="E8" s="4">
        <v>0.68127054948446597</v>
      </c>
      <c r="F8" s="3">
        <v>19</v>
      </c>
      <c r="G8" s="3">
        <v>5</v>
      </c>
      <c r="H8" s="4">
        <v>1.5027115286788999</v>
      </c>
      <c r="I8" s="4">
        <v>1.12914786915512</v>
      </c>
      <c r="J8" s="3">
        <v>19</v>
      </c>
      <c r="K8" s="3">
        <v>3</v>
      </c>
      <c r="L8" s="4">
        <v>1.08148624513811</v>
      </c>
      <c r="M8" s="4">
        <v>0.39932874679591901</v>
      </c>
      <c r="N8" s="4">
        <v>1.2945125724959601</v>
      </c>
      <c r="O8" s="4">
        <v>-0.21302632735785301</v>
      </c>
      <c r="P8" s="4">
        <v>1.5721776267806</v>
      </c>
      <c r="Q8" s="4">
        <v>-0.49069138164249099</v>
      </c>
    </row>
    <row r="9" spans="1:17">
      <c r="A9" s="3" t="s">
        <v>31</v>
      </c>
      <c r="B9" s="3" t="s">
        <v>32</v>
      </c>
      <c r="C9" s="3">
        <v>19</v>
      </c>
      <c r="D9" s="4">
        <v>1.9976290170009801</v>
      </c>
      <c r="E9" s="4">
        <v>1.1184328054478601</v>
      </c>
      <c r="F9" s="3">
        <v>48</v>
      </c>
      <c r="G9" s="3">
        <v>35</v>
      </c>
      <c r="H9" s="4">
        <v>2.7465304873782102</v>
      </c>
      <c r="I9" s="4">
        <v>0.97705824933829499</v>
      </c>
      <c r="J9" s="3">
        <v>67</v>
      </c>
      <c r="K9" s="3">
        <v>22</v>
      </c>
      <c r="L9" s="4">
        <v>1.5792472432876701</v>
      </c>
      <c r="M9" s="4">
        <v>0.515095456138006</v>
      </c>
      <c r="N9" s="4">
        <v>2.4126214466240299</v>
      </c>
      <c r="O9" s="4">
        <v>-0.83337420333635204</v>
      </c>
      <c r="P9" s="4">
        <v>2.7986099767685699</v>
      </c>
      <c r="Q9" s="4">
        <v>-1.2193627334809001</v>
      </c>
    </row>
    <row r="10" spans="1:17">
      <c r="A10" s="3" t="s">
        <v>33</v>
      </c>
      <c r="B10" s="3" t="s">
        <v>34</v>
      </c>
      <c r="C10" s="3">
        <v>12</v>
      </c>
      <c r="D10" s="4">
        <v>1.41443260338179</v>
      </c>
      <c r="E10" s="4">
        <v>0.92067408845499199</v>
      </c>
      <c r="F10" s="3">
        <v>33</v>
      </c>
      <c r="G10" s="3">
        <v>17</v>
      </c>
      <c r="H10" s="4">
        <v>2.2667327187961801</v>
      </c>
      <c r="I10" s="4">
        <v>1.18321594362366</v>
      </c>
      <c r="J10" s="3">
        <v>43</v>
      </c>
      <c r="K10" s="3">
        <v>6</v>
      </c>
      <c r="L10" s="4">
        <v>1.37519786166199</v>
      </c>
      <c r="M10" s="4">
        <v>0.33686540548927502</v>
      </c>
      <c r="N10" s="4">
        <v>2.0446634812164501</v>
      </c>
      <c r="O10" s="4">
        <v>-0.66946561955445905</v>
      </c>
      <c r="P10" s="4">
        <v>2.4661663761224402</v>
      </c>
      <c r="Q10" s="4">
        <v>-1.0909685144604599</v>
      </c>
    </row>
    <row r="11" spans="1:17">
      <c r="A11" s="3" t="s">
        <v>35</v>
      </c>
      <c r="B11" s="3" t="s">
        <v>36</v>
      </c>
      <c r="C11" s="3">
        <v>14</v>
      </c>
      <c r="D11" s="4">
        <v>1.8948293848508999</v>
      </c>
      <c r="E11" s="4">
        <v>1.1660261813439401</v>
      </c>
      <c r="F11" s="3">
        <v>40</v>
      </c>
      <c r="G11" s="3">
        <v>30</v>
      </c>
      <c r="H11" s="4">
        <v>2.87989672508539</v>
      </c>
      <c r="I11" s="4">
        <v>1.05754921529266</v>
      </c>
      <c r="J11" s="3">
        <v>71</v>
      </c>
      <c r="K11" s="3">
        <v>14</v>
      </c>
      <c r="L11" s="4">
        <v>1.4688751845424499</v>
      </c>
      <c r="M11" s="4">
        <v>0.40855519004287799</v>
      </c>
      <c r="N11" s="4">
        <v>2.26799486494042</v>
      </c>
      <c r="O11" s="4">
        <v>-0.79911968039796299</v>
      </c>
      <c r="P11" s="4">
        <v>2.9010460462585401</v>
      </c>
      <c r="Q11" s="4">
        <v>-1.43217086171608</v>
      </c>
    </row>
    <row r="12" spans="1:17">
      <c r="A12" s="3" t="s">
        <v>37</v>
      </c>
      <c r="B12" s="3" t="s">
        <v>38</v>
      </c>
      <c r="C12" s="3">
        <v>8</v>
      </c>
      <c r="D12" s="4">
        <v>1.69221401132988</v>
      </c>
      <c r="E12" s="4">
        <v>1.36307664953168</v>
      </c>
      <c r="F12" s="3">
        <v>38</v>
      </c>
      <c r="G12" s="3">
        <v>24</v>
      </c>
      <c r="H12" s="4">
        <v>2.6669649247185698</v>
      </c>
      <c r="I12" s="4">
        <v>1.0689318098476099</v>
      </c>
      <c r="J12" s="3">
        <v>70</v>
      </c>
      <c r="K12" s="3">
        <v>10</v>
      </c>
      <c r="L12" s="4">
        <v>1.48289461854586</v>
      </c>
      <c r="M12" s="4">
        <v>0.40660144791490799</v>
      </c>
      <c r="N12" s="4">
        <v>2.0900558376906901</v>
      </c>
      <c r="O12" s="4">
        <v>-0.60716121914482901</v>
      </c>
      <c r="P12" s="4">
        <v>2.8903475132079501</v>
      </c>
      <c r="Q12" s="4">
        <v>-1.4074528946620899</v>
      </c>
    </row>
    <row r="13" spans="1:17">
      <c r="A13" s="3" t="s">
        <v>39</v>
      </c>
      <c r="B13" s="3" t="s">
        <v>40</v>
      </c>
      <c r="C13" s="3">
        <v>5</v>
      </c>
      <c r="D13" s="4">
        <v>1.5524046563054299</v>
      </c>
      <c r="E13" s="4">
        <v>2.1243390397529098</v>
      </c>
      <c r="F13" s="3">
        <v>23</v>
      </c>
      <c r="G13" s="3">
        <v>11</v>
      </c>
      <c r="H13" s="4">
        <v>2.3334592290141001</v>
      </c>
      <c r="I13" s="4">
        <v>3.6496507997584402</v>
      </c>
      <c r="J13" s="3">
        <v>16</v>
      </c>
      <c r="K13" s="3">
        <v>4</v>
      </c>
      <c r="L13" s="4">
        <v>0.90350756238441798</v>
      </c>
      <c r="M13" s="4">
        <v>0.32284988924368602</v>
      </c>
      <c r="N13" s="4">
        <v>0.87621407495328796</v>
      </c>
      <c r="O13" s="4">
        <v>2.7293487431130001E-2</v>
      </c>
      <c r="P13" s="4">
        <v>0.65113126147813305</v>
      </c>
      <c r="Q13" s="4">
        <v>0.25237630090628499</v>
      </c>
    </row>
    <row r="14" spans="1:17">
      <c r="A14" s="3" t="s">
        <v>41</v>
      </c>
      <c r="B14" s="3" t="s">
        <v>42</v>
      </c>
      <c r="C14" s="3">
        <v>3</v>
      </c>
      <c r="D14" s="4">
        <v>1.5859177677824901</v>
      </c>
      <c r="E14" s="4">
        <v>2.2918755095374599</v>
      </c>
      <c r="F14" s="3">
        <v>22</v>
      </c>
      <c r="G14" s="3">
        <v>9</v>
      </c>
      <c r="H14" s="4">
        <v>2.7042914112429699</v>
      </c>
      <c r="I14" s="4">
        <v>4.2448886294104797</v>
      </c>
      <c r="J14" s="3">
        <v>18</v>
      </c>
      <c r="K14" s="3">
        <v>3</v>
      </c>
      <c r="L14" s="4">
        <v>1.0292940921851801</v>
      </c>
      <c r="M14" s="4">
        <v>0.22492870492414599</v>
      </c>
      <c r="N14" s="4">
        <v>1.4566168179625001</v>
      </c>
      <c r="O14" s="4">
        <v>-0.427322725777323</v>
      </c>
      <c r="P14" s="4">
        <v>1.2051572154743899</v>
      </c>
      <c r="Q14" s="4">
        <v>-0.175863123289215</v>
      </c>
    </row>
    <row r="15" spans="1:17">
      <c r="A15" s="3" t="s">
        <v>43</v>
      </c>
      <c r="B15" s="3" t="s">
        <v>44</v>
      </c>
      <c r="C15" s="3">
        <v>5</v>
      </c>
      <c r="D15" s="4">
        <v>1.7628069447585899</v>
      </c>
      <c r="E15" s="4">
        <v>2.76175480315651</v>
      </c>
      <c r="F15" s="3">
        <v>24</v>
      </c>
      <c r="G15" s="3">
        <v>9</v>
      </c>
      <c r="H15" s="4">
        <v>2.6409037422116199</v>
      </c>
      <c r="I15" s="4">
        <v>3.7004263742508301</v>
      </c>
      <c r="J15" s="3">
        <v>15</v>
      </c>
      <c r="K15" s="3">
        <v>2</v>
      </c>
      <c r="L15" s="4">
        <v>0.93449993258519704</v>
      </c>
      <c r="M15" s="4">
        <v>0.173912057627469</v>
      </c>
      <c r="N15" s="4">
        <v>2.2092300178922102</v>
      </c>
      <c r="O15" s="4">
        <v>-1.27473008530701</v>
      </c>
      <c r="P15" s="4">
        <v>2.3691634453910702</v>
      </c>
      <c r="Q15" s="4">
        <v>-1.43466351280587</v>
      </c>
    </row>
    <row r="16" spans="1:17">
      <c r="A16" s="3" t="s">
        <v>45</v>
      </c>
      <c r="B16" s="3" t="s">
        <v>46</v>
      </c>
      <c r="C16" s="3">
        <v>6</v>
      </c>
      <c r="D16" s="4">
        <v>9281557.8241744209</v>
      </c>
      <c r="E16" s="4">
        <v>40561350.337402701</v>
      </c>
      <c r="F16" s="3">
        <v>31</v>
      </c>
      <c r="G16" s="3">
        <v>8</v>
      </c>
      <c r="H16" s="4">
        <v>7060589.1403125701</v>
      </c>
      <c r="I16" s="4">
        <v>20326364.9679115</v>
      </c>
      <c r="J16" s="3">
        <v>10</v>
      </c>
      <c r="K16" s="3">
        <v>3</v>
      </c>
      <c r="L16" s="4">
        <v>1.02303464976284</v>
      </c>
      <c r="M16" s="4">
        <v>0.49213664690633002</v>
      </c>
      <c r="N16" s="4">
        <v>22220434.412413199</v>
      </c>
      <c r="O16" s="4">
        <v>-22220433.3893786</v>
      </c>
      <c r="P16" s="4">
        <v>922176.04110633803</v>
      </c>
      <c r="Q16" s="4">
        <v>-922175.01807168894</v>
      </c>
    </row>
    <row r="17" spans="1:17">
      <c r="A17" s="3" t="s">
        <v>47</v>
      </c>
      <c r="B17" s="3" t="s">
        <v>48</v>
      </c>
      <c r="C17" s="3">
        <v>5</v>
      </c>
      <c r="D17" s="4">
        <v>7255793.8515799604</v>
      </c>
      <c r="E17" s="4">
        <v>30452342.731024999</v>
      </c>
      <c r="F17" s="3">
        <v>30</v>
      </c>
      <c r="G17" s="3">
        <v>8</v>
      </c>
      <c r="H17" s="4">
        <v>5169031.3077227101</v>
      </c>
      <c r="I17" s="4">
        <v>12913302.713176301</v>
      </c>
      <c r="J17" s="3">
        <v>15</v>
      </c>
      <c r="K17" s="3">
        <v>1</v>
      </c>
      <c r="L17" s="4">
        <v>1.0844719891039101</v>
      </c>
      <c r="M17" s="4">
        <v>0.35382816580697501</v>
      </c>
      <c r="N17" s="4">
        <v>1156458.5697518501</v>
      </c>
      <c r="O17" s="4">
        <v>-1156457.48527986</v>
      </c>
      <c r="P17" s="4">
        <v>828046.020279016</v>
      </c>
      <c r="Q17" s="4">
        <v>-828044.93580702599</v>
      </c>
    </row>
    <row r="18" spans="1:17">
      <c r="A18" s="3" t="s">
        <v>49</v>
      </c>
      <c r="B18" s="3" t="s">
        <v>50</v>
      </c>
      <c r="C18" s="3">
        <v>3</v>
      </c>
      <c r="D18" s="4">
        <v>2059496.69597632</v>
      </c>
      <c r="E18" s="4">
        <v>7942764.4773060502</v>
      </c>
      <c r="F18" s="3">
        <v>21</v>
      </c>
      <c r="G18" s="3">
        <v>5</v>
      </c>
      <c r="H18" s="4">
        <v>2918030.3459935701</v>
      </c>
      <c r="I18" s="4">
        <v>6438164.2215767298</v>
      </c>
      <c r="J18" s="3">
        <v>10</v>
      </c>
      <c r="K18" s="3">
        <v>1</v>
      </c>
      <c r="L18" s="4">
        <v>0.82562372319661803</v>
      </c>
      <c r="M18" s="4">
        <v>0.195398187251942</v>
      </c>
      <c r="N18" s="4">
        <v>0.48671565652322402</v>
      </c>
      <c r="O18" s="4">
        <v>0.33890806667339402</v>
      </c>
      <c r="P18" s="4">
        <v>0.25119999874260601</v>
      </c>
      <c r="Q18" s="4">
        <v>0.57442372445401202</v>
      </c>
    </row>
    <row r="19" spans="1:17">
      <c r="A19" s="3" t="s">
        <v>51</v>
      </c>
      <c r="B19" s="3" t="s">
        <v>52</v>
      </c>
      <c r="C19" s="3">
        <v>4</v>
      </c>
      <c r="D19" s="4">
        <v>2539786.4205891001</v>
      </c>
      <c r="E19" s="4">
        <v>7575037.4060843801</v>
      </c>
      <c r="F19" s="3">
        <v>26</v>
      </c>
      <c r="G19" s="3">
        <v>8</v>
      </c>
      <c r="H19" s="4">
        <v>2132301.1520928401</v>
      </c>
      <c r="I19" s="4">
        <v>4378997.4185758401</v>
      </c>
      <c r="J19" s="3">
        <v>16</v>
      </c>
      <c r="K19" s="3">
        <v>3</v>
      </c>
      <c r="L19" s="4">
        <v>1.12520049950692</v>
      </c>
      <c r="M19" s="4">
        <v>0.29709716925246898</v>
      </c>
      <c r="N19" s="4">
        <v>1791014.79064636</v>
      </c>
      <c r="O19" s="4">
        <v>-1791013.66544586</v>
      </c>
      <c r="P19" s="4">
        <v>2.3916249058359802</v>
      </c>
      <c r="Q19" s="4">
        <v>-1.2664244063290599</v>
      </c>
    </row>
    <row r="20" spans="1:17">
      <c r="A20" s="3" t="s">
        <v>53</v>
      </c>
      <c r="B20" s="3" t="s">
        <v>54</v>
      </c>
      <c r="C20" s="3">
        <v>0</v>
      </c>
      <c r="D20" s="4">
        <v>2362816.79770954</v>
      </c>
      <c r="E20" s="4">
        <v>7392745.9461601498</v>
      </c>
      <c r="F20" s="3">
        <v>21</v>
      </c>
      <c r="G20" s="3">
        <v>3</v>
      </c>
      <c r="H20" s="4">
        <v>4031001.13450626</v>
      </c>
      <c r="I20" s="4">
        <v>7361278.7706034398</v>
      </c>
      <c r="J20" s="3">
        <v>1</v>
      </c>
      <c r="K20" s="3">
        <v>0</v>
      </c>
      <c r="L20" s="4">
        <v>3.66234308869475E-2</v>
      </c>
      <c r="M20" s="4" t="s">
        <v>55</v>
      </c>
      <c r="N20" s="4">
        <v>5.6526084200597102E-8</v>
      </c>
      <c r="O20" s="4">
        <v>3.6623374360863298E-2</v>
      </c>
      <c r="P20" s="4">
        <v>7.9113629165915894E-8</v>
      </c>
      <c r="Q20" s="4">
        <v>3.6623351773318297E-2</v>
      </c>
    </row>
    <row r="21" spans="1:17">
      <c r="A21" s="3" t="s">
        <v>56</v>
      </c>
      <c r="B21" s="3" t="s">
        <v>57</v>
      </c>
      <c r="C21" s="3">
        <v>13</v>
      </c>
      <c r="D21" s="4">
        <v>928979.19197867904</v>
      </c>
      <c r="E21" s="4">
        <v>3238154.3898337898</v>
      </c>
      <c r="F21" s="3">
        <v>40</v>
      </c>
      <c r="G21" s="3">
        <v>13</v>
      </c>
      <c r="H21" s="4">
        <v>881521.84577641403</v>
      </c>
      <c r="I21" s="4">
        <v>2944012.5445292401</v>
      </c>
      <c r="J21" s="3">
        <v>7</v>
      </c>
      <c r="K21" s="3">
        <v>1</v>
      </c>
      <c r="L21" s="4">
        <v>0.39718167852942299</v>
      </c>
      <c r="M21" s="4">
        <v>0.36102154357512101</v>
      </c>
      <c r="N21" s="4">
        <v>2.9203291001114198E-2</v>
      </c>
      <c r="O21" s="4">
        <v>0.36797838752830803</v>
      </c>
      <c r="P21" s="4">
        <v>4.2826011892757102E-2</v>
      </c>
      <c r="Q21" s="4">
        <v>0.35435566663666501</v>
      </c>
    </row>
    <row r="22" spans="1:17">
      <c r="A22" s="3" t="s">
        <v>58</v>
      </c>
      <c r="B22" s="3" t="s">
        <v>59</v>
      </c>
      <c r="C22" s="3">
        <v>6</v>
      </c>
      <c r="D22" s="4">
        <v>1708006.5129432101</v>
      </c>
      <c r="E22" s="4">
        <v>7414630.3753842898</v>
      </c>
      <c r="F22" s="3">
        <v>36</v>
      </c>
      <c r="G22" s="3">
        <v>7</v>
      </c>
      <c r="H22" s="4">
        <v>1268262.6933060901</v>
      </c>
      <c r="I22" s="4">
        <v>4364089.8545469902</v>
      </c>
      <c r="J22" s="3">
        <v>5</v>
      </c>
      <c r="K22" s="3">
        <v>1</v>
      </c>
      <c r="L22" s="4">
        <v>0.86779092161206095</v>
      </c>
      <c r="M22" s="4">
        <v>0.899080941235463</v>
      </c>
      <c r="N22" s="4">
        <v>0.22817765363725101</v>
      </c>
      <c r="O22" s="4">
        <v>0.63961326797481</v>
      </c>
      <c r="P22" s="4">
        <v>9.5082430424687295E-2</v>
      </c>
      <c r="Q22" s="4">
        <v>0.77270849118737395</v>
      </c>
    </row>
    <row r="23" spans="1:17">
      <c r="A23" s="3" t="s">
        <v>60</v>
      </c>
      <c r="B23" s="3" t="s">
        <v>61</v>
      </c>
      <c r="C23" s="3">
        <v>16</v>
      </c>
      <c r="D23" s="4">
        <v>1187363.27000235</v>
      </c>
      <c r="E23" s="4">
        <v>3642288.55398964</v>
      </c>
      <c r="F23" s="3">
        <v>47</v>
      </c>
      <c r="G23" s="3">
        <v>24</v>
      </c>
      <c r="H23" s="4">
        <v>1309669.5693904499</v>
      </c>
      <c r="I23" s="4">
        <v>4000571.8685941999</v>
      </c>
      <c r="J23" s="3">
        <v>20</v>
      </c>
      <c r="K23" s="3">
        <v>8</v>
      </c>
      <c r="L23" s="4">
        <v>0.84504561072944895</v>
      </c>
      <c r="M23" s="4">
        <v>0.328429028909142</v>
      </c>
      <c r="N23" s="4">
        <v>0.41554226975390202</v>
      </c>
      <c r="O23" s="4">
        <v>0.42950334097554699</v>
      </c>
      <c r="P23" s="4">
        <v>0.49514142106854497</v>
      </c>
      <c r="Q23" s="4">
        <v>0.34990418966090397</v>
      </c>
    </row>
    <row r="24" spans="1:17">
      <c r="A24" s="3" t="s">
        <v>62</v>
      </c>
      <c r="B24" s="3" t="s">
        <v>63</v>
      </c>
      <c r="C24" s="3">
        <v>15</v>
      </c>
      <c r="D24" s="4">
        <v>1751283.59210934</v>
      </c>
      <c r="E24" s="4">
        <v>6398816.86672509</v>
      </c>
      <c r="F24" s="3">
        <v>33</v>
      </c>
      <c r="G24" s="3">
        <v>15</v>
      </c>
      <c r="H24" s="4">
        <v>2845740.2019749</v>
      </c>
      <c r="I24" s="4">
        <v>7376076.4757705498</v>
      </c>
      <c r="J24" s="3">
        <v>21</v>
      </c>
      <c r="K24" s="3">
        <v>7</v>
      </c>
      <c r="L24" s="4">
        <v>1.1710246215611999</v>
      </c>
      <c r="M24" s="4">
        <v>0.31290905365374999</v>
      </c>
      <c r="N24" s="4">
        <v>4184683.0584744602</v>
      </c>
      <c r="O24" s="4">
        <v>-4184681.8874498401</v>
      </c>
      <c r="P24" s="4">
        <v>5844083.4480562797</v>
      </c>
      <c r="Q24" s="4">
        <v>-5844082.2770316601</v>
      </c>
    </row>
    <row r="25" spans="1:17">
      <c r="A25" s="3" t="s">
        <v>64</v>
      </c>
      <c r="B25" s="3" t="s">
        <v>65</v>
      </c>
      <c r="C25" s="3">
        <v>8</v>
      </c>
      <c r="D25" s="4">
        <v>1.4187102697906999</v>
      </c>
      <c r="E25" s="4">
        <v>1.0587593387005201</v>
      </c>
      <c r="F25" s="3">
        <v>24</v>
      </c>
      <c r="G25" s="3">
        <v>12</v>
      </c>
      <c r="H25" s="4">
        <v>2.0484785328291402</v>
      </c>
      <c r="I25" s="4">
        <v>1.5165134613890101</v>
      </c>
      <c r="J25" s="3">
        <v>22</v>
      </c>
      <c r="K25" s="3">
        <v>9</v>
      </c>
      <c r="L25" s="4">
        <v>1.43693658997054</v>
      </c>
      <c r="M25" s="4">
        <v>0.48700386523595801</v>
      </c>
      <c r="N25" s="4">
        <v>2.4449305578251099</v>
      </c>
      <c r="O25" s="4">
        <v>-1.00799396785458</v>
      </c>
      <c r="P25" s="4">
        <v>2.83767569468375</v>
      </c>
      <c r="Q25" s="4">
        <v>-1.4007391047132101</v>
      </c>
    </row>
    <row r="26" spans="1:17">
      <c r="A26" s="3" t="s">
        <v>66</v>
      </c>
      <c r="B26" s="3" t="s">
        <v>67</v>
      </c>
      <c r="C26" s="3">
        <v>11</v>
      </c>
      <c r="D26" s="4">
        <v>1.3444263854137499</v>
      </c>
      <c r="E26" s="4">
        <v>0.78087664100334198</v>
      </c>
      <c r="F26" s="3">
        <v>25</v>
      </c>
      <c r="G26" s="3">
        <v>14</v>
      </c>
      <c r="H26" s="4">
        <v>1.93484518432317</v>
      </c>
      <c r="I26" s="4">
        <v>0.95947666724913705</v>
      </c>
      <c r="J26" s="3">
        <v>37</v>
      </c>
      <c r="K26" s="3">
        <v>9</v>
      </c>
      <c r="L26" s="4">
        <v>1.33005612671825</v>
      </c>
      <c r="M26" s="4">
        <v>0.36218255012003497</v>
      </c>
      <c r="N26" s="4">
        <v>1.9332227488868601</v>
      </c>
      <c r="O26" s="4">
        <v>-0.60316662216861106</v>
      </c>
      <c r="P26" s="4">
        <v>2.18526939656088</v>
      </c>
      <c r="Q26" s="4">
        <v>-0.85521326984262902</v>
      </c>
    </row>
    <row r="27" spans="1:17">
      <c r="A27" s="3" t="s">
        <v>68</v>
      </c>
      <c r="B27" s="3" t="s">
        <v>69</v>
      </c>
      <c r="C27" s="3">
        <v>4</v>
      </c>
      <c r="D27" s="4">
        <v>1.09106050780857</v>
      </c>
      <c r="E27" s="4">
        <v>0.87616658185779295</v>
      </c>
      <c r="F27" s="3">
        <v>20</v>
      </c>
      <c r="G27" s="3">
        <v>7</v>
      </c>
      <c r="H27" s="4">
        <v>1.47370879240209</v>
      </c>
      <c r="I27" s="4">
        <v>1.6912085809619699</v>
      </c>
      <c r="J27" s="3">
        <v>9</v>
      </c>
      <c r="K27" s="3">
        <v>1</v>
      </c>
      <c r="L27" s="4">
        <v>0.973085755664851</v>
      </c>
      <c r="M27" s="4">
        <v>0.39715999649922901</v>
      </c>
      <c r="N27" s="4">
        <v>1.7502868682753201</v>
      </c>
      <c r="O27" s="4">
        <v>-0.77720111261046698</v>
      </c>
      <c r="P27" s="4">
        <v>1.4649076056735499</v>
      </c>
      <c r="Q27" s="4">
        <v>-0.49182185000870099</v>
      </c>
    </row>
    <row r="28" spans="1:17">
      <c r="A28" s="3" t="s">
        <v>70</v>
      </c>
      <c r="B28" s="3" t="s">
        <v>71</v>
      </c>
      <c r="C28" s="3">
        <v>5</v>
      </c>
      <c r="D28" s="4">
        <v>1.2401520921918101</v>
      </c>
      <c r="E28" s="4">
        <v>0.68356298007855498</v>
      </c>
      <c r="F28" s="3">
        <v>15</v>
      </c>
      <c r="G28" s="3">
        <v>8</v>
      </c>
      <c r="H28" s="4">
        <v>1.9966660563846199</v>
      </c>
      <c r="I28" s="4">
        <v>1.0695984220919601</v>
      </c>
      <c r="J28" s="3">
        <v>19</v>
      </c>
      <c r="K28" s="3">
        <v>4</v>
      </c>
      <c r="L28" s="4">
        <v>1.3069386428554199</v>
      </c>
      <c r="M28" s="4">
        <v>0.36603404186404198</v>
      </c>
      <c r="N28" s="4">
        <v>2.0242391169221499</v>
      </c>
      <c r="O28" s="4">
        <v>-0.71730047406673303</v>
      </c>
      <c r="P28" s="4">
        <v>2.4863042258922001</v>
      </c>
      <c r="Q28" s="4">
        <v>-1.17936558303677</v>
      </c>
    </row>
    <row r="29" spans="1:17">
      <c r="A29" s="3" t="s">
        <v>72</v>
      </c>
      <c r="B29" s="3" t="s">
        <v>73</v>
      </c>
      <c r="C29" s="3">
        <v>5</v>
      </c>
      <c r="D29" s="4">
        <v>0.98756610976044801</v>
      </c>
      <c r="E29" s="4">
        <v>0.439945141835767</v>
      </c>
      <c r="F29" s="3">
        <v>19</v>
      </c>
      <c r="G29" s="3">
        <v>7</v>
      </c>
      <c r="H29" s="4">
        <v>0.75386380417568</v>
      </c>
      <c r="I29" s="4">
        <v>0.601943632003064</v>
      </c>
      <c r="J29" s="3">
        <v>26</v>
      </c>
      <c r="K29" s="3">
        <v>5</v>
      </c>
      <c r="L29" s="4">
        <v>1.0018980477422299</v>
      </c>
      <c r="M29" s="4">
        <v>0.29555760364251799</v>
      </c>
      <c r="N29" s="4">
        <v>1.1158675744922399</v>
      </c>
      <c r="O29" s="4">
        <v>-0.11396952675000201</v>
      </c>
      <c r="P29" s="4">
        <v>0.83509990020825198</v>
      </c>
      <c r="Q29" s="4">
        <v>0.16679814753398201</v>
      </c>
    </row>
    <row r="30" spans="1:17">
      <c r="A30" s="3" t="s">
        <v>74</v>
      </c>
      <c r="B30" s="3" t="s">
        <v>75</v>
      </c>
      <c r="C30" s="3">
        <v>13</v>
      </c>
      <c r="D30" s="4">
        <v>1.79957394958196</v>
      </c>
      <c r="E30" s="4">
        <v>1.4690573768644</v>
      </c>
      <c r="F30" s="3">
        <v>31</v>
      </c>
      <c r="G30" s="3">
        <v>21</v>
      </c>
      <c r="H30" s="4">
        <v>2.9173214501690801</v>
      </c>
      <c r="I30" s="4">
        <v>1.53050956392771</v>
      </c>
      <c r="J30" s="3">
        <v>29</v>
      </c>
      <c r="K30" s="3">
        <v>7</v>
      </c>
      <c r="L30" s="4">
        <v>1.5814399989437899</v>
      </c>
      <c r="M30" s="4">
        <v>0.62020600196789299</v>
      </c>
      <c r="N30" s="4">
        <v>2.94669945004842</v>
      </c>
      <c r="O30" s="4">
        <v>-1.3652594511046301</v>
      </c>
      <c r="P30" s="4">
        <v>3.2117178468021002</v>
      </c>
      <c r="Q30" s="4">
        <v>-1.63027784785831</v>
      </c>
    </row>
    <row r="31" spans="1:17">
      <c r="A31" s="3" t="s">
        <v>76</v>
      </c>
      <c r="B31" s="3" t="s">
        <v>77</v>
      </c>
      <c r="C31" s="3">
        <v>6</v>
      </c>
      <c r="D31" s="4">
        <v>1.2030281192254599</v>
      </c>
      <c r="E31" s="4">
        <v>0.73243467674803298</v>
      </c>
      <c r="F31" s="3">
        <v>19</v>
      </c>
      <c r="G31" s="3">
        <v>9</v>
      </c>
      <c r="H31" s="4">
        <v>1.75887240405682</v>
      </c>
      <c r="I31" s="4">
        <v>1.0342052458987701</v>
      </c>
      <c r="J31" s="3">
        <v>16</v>
      </c>
      <c r="K31" s="3">
        <v>3</v>
      </c>
      <c r="L31" s="4">
        <v>1.2219291725501</v>
      </c>
      <c r="M31" s="4">
        <v>0.39204596866642299</v>
      </c>
      <c r="N31" s="4">
        <v>1.7130693346254</v>
      </c>
      <c r="O31" s="4">
        <v>-0.49114016207530697</v>
      </c>
      <c r="P31" s="4">
        <v>1.7404616124714301</v>
      </c>
      <c r="Q31" s="4">
        <v>-0.51853243992133602</v>
      </c>
    </row>
    <row r="32" spans="1:17">
      <c r="A32" s="3" t="s">
        <v>78</v>
      </c>
      <c r="B32" s="3" t="s">
        <v>79</v>
      </c>
      <c r="C32" s="3">
        <v>9</v>
      </c>
      <c r="D32" s="4">
        <v>0.92330745271785697</v>
      </c>
      <c r="E32" s="4">
        <v>0.56043407101438503</v>
      </c>
      <c r="F32" s="3">
        <v>21</v>
      </c>
      <c r="G32" s="3">
        <v>6</v>
      </c>
      <c r="H32" s="4">
        <v>0.65486275862130805</v>
      </c>
      <c r="I32" s="4">
        <v>0.66609098425086</v>
      </c>
      <c r="J32" s="3">
        <v>19</v>
      </c>
      <c r="K32" s="3">
        <v>2</v>
      </c>
      <c r="L32" s="4">
        <v>0.91267739811454596</v>
      </c>
      <c r="M32" s="4">
        <v>0.18693045964575</v>
      </c>
      <c r="N32" s="4">
        <v>0.96229271260307003</v>
      </c>
      <c r="O32" s="4">
        <v>-4.9615314488524999E-2</v>
      </c>
      <c r="P32" s="4">
        <v>0.67746571833759806</v>
      </c>
      <c r="Q32" s="4">
        <v>0.23521167977694801</v>
      </c>
    </row>
    <row r="33" spans="1:17">
      <c r="A33" s="3" t="s">
        <v>80</v>
      </c>
      <c r="B33" s="3" t="s">
        <v>81</v>
      </c>
      <c r="C33" s="3">
        <v>11</v>
      </c>
      <c r="D33" s="4">
        <v>1.77964546462853</v>
      </c>
      <c r="E33" s="4">
        <v>1.39663775945649</v>
      </c>
      <c r="F33" s="3">
        <v>27</v>
      </c>
      <c r="G33" s="3">
        <v>14</v>
      </c>
      <c r="H33" s="4">
        <v>2.94339855048587</v>
      </c>
      <c r="I33" s="4">
        <v>1.2958228913480001</v>
      </c>
      <c r="J33" s="3">
        <v>12</v>
      </c>
      <c r="K33" s="3">
        <v>5</v>
      </c>
      <c r="L33" s="4">
        <v>1.41500367717621</v>
      </c>
      <c r="M33" s="4">
        <v>0.53033136966488004</v>
      </c>
      <c r="N33" s="4">
        <v>2.8049658700656201</v>
      </c>
      <c r="O33" s="4">
        <v>-1.3899621928894099</v>
      </c>
      <c r="P33" s="4">
        <v>3.2337040857219499</v>
      </c>
      <c r="Q33" s="4">
        <v>-1.8187004085457401</v>
      </c>
    </row>
    <row r="34" spans="1:17">
      <c r="A34" s="3" t="s">
        <v>82</v>
      </c>
      <c r="B34" s="3" t="s">
        <v>83</v>
      </c>
      <c r="C34" s="3">
        <v>5</v>
      </c>
      <c r="D34" s="4">
        <v>1.1308130367233</v>
      </c>
      <c r="E34" s="4">
        <v>0.58957169876141702</v>
      </c>
      <c r="F34" s="3">
        <v>23</v>
      </c>
      <c r="G34" s="3">
        <v>7</v>
      </c>
      <c r="H34" s="4">
        <v>1.26953386514568</v>
      </c>
      <c r="I34" s="4">
        <v>0.91163411263966798</v>
      </c>
      <c r="J34" s="3">
        <v>22</v>
      </c>
      <c r="K34" s="3">
        <v>5</v>
      </c>
      <c r="L34" s="4">
        <v>1.06967055211704</v>
      </c>
      <c r="M34" s="4">
        <v>0.30531480821149598</v>
      </c>
      <c r="N34" s="4">
        <v>1.42811077235049</v>
      </c>
      <c r="O34" s="4">
        <v>-0.35844022023345001</v>
      </c>
      <c r="P34" s="4">
        <v>1.4517261507300001</v>
      </c>
      <c r="Q34" s="4">
        <v>-0.38205559861296101</v>
      </c>
    </row>
    <row r="35" spans="1:17">
      <c r="A35" s="3" t="s">
        <v>84</v>
      </c>
      <c r="B35" s="3" t="s">
        <v>85</v>
      </c>
      <c r="C35" s="3">
        <v>13</v>
      </c>
      <c r="D35" s="4">
        <v>2.6612837860721701</v>
      </c>
      <c r="E35" s="4">
        <v>2.7990457078980602</v>
      </c>
      <c r="F35" s="3">
        <v>23</v>
      </c>
      <c r="G35" s="3">
        <v>14</v>
      </c>
      <c r="H35" s="4">
        <v>5.8113637465252603</v>
      </c>
      <c r="I35" s="4">
        <v>3.2480703941551199</v>
      </c>
      <c r="J35" s="3">
        <v>4</v>
      </c>
      <c r="K35" s="3">
        <v>3</v>
      </c>
      <c r="L35" s="4">
        <v>3.3484387879047</v>
      </c>
      <c r="M35" s="4">
        <v>1.99708236056124</v>
      </c>
      <c r="N35" s="4">
        <v>6.62772702671018</v>
      </c>
      <c r="O35" s="4">
        <v>-3.2792882388054698</v>
      </c>
      <c r="P35" s="4">
        <v>8.6329015874130395</v>
      </c>
      <c r="Q35" s="4">
        <v>-5.28446279950834</v>
      </c>
    </row>
    <row r="36" spans="1:17">
      <c r="A36" s="3" t="s">
        <v>86</v>
      </c>
      <c r="B36" s="3" t="s">
        <v>87</v>
      </c>
      <c r="C36" s="3">
        <v>4</v>
      </c>
      <c r="D36" s="4">
        <v>1.4680021578628399</v>
      </c>
      <c r="E36" s="4">
        <v>1.2998285998163801</v>
      </c>
      <c r="F36" s="3">
        <v>18</v>
      </c>
      <c r="G36" s="3">
        <v>7</v>
      </c>
      <c r="H36" s="4">
        <v>2.5979937489749498</v>
      </c>
      <c r="I36" s="4">
        <v>2.1718813322333599</v>
      </c>
      <c r="J36" s="3">
        <v>6</v>
      </c>
      <c r="K36" s="3">
        <v>0</v>
      </c>
      <c r="L36" s="4">
        <v>1.21772229937401</v>
      </c>
      <c r="M36" s="4">
        <v>0.680329797346513</v>
      </c>
      <c r="N36" s="4">
        <v>2.6504795775035599</v>
      </c>
      <c r="O36" s="4">
        <v>-1.4327572781295499</v>
      </c>
      <c r="P36" s="4">
        <v>2.0785799038285901</v>
      </c>
      <c r="Q36" s="4">
        <v>-0.86085760445458404</v>
      </c>
    </row>
    <row r="37" spans="1:17">
      <c r="A37" s="3" t="s">
        <v>88</v>
      </c>
      <c r="B37" s="3" t="s">
        <v>89</v>
      </c>
      <c r="C37" s="3">
        <v>12</v>
      </c>
      <c r="D37" s="4">
        <v>1.57161890041262</v>
      </c>
      <c r="E37" s="4">
        <v>1.1553466334103699</v>
      </c>
      <c r="F37" s="3">
        <v>22</v>
      </c>
      <c r="G37" s="3">
        <v>17</v>
      </c>
      <c r="H37" s="4">
        <v>2.807306099636</v>
      </c>
      <c r="I37" s="4">
        <v>1.2906952092255299</v>
      </c>
      <c r="J37" s="3">
        <v>20</v>
      </c>
      <c r="K37" s="3">
        <v>9</v>
      </c>
      <c r="L37" s="4">
        <v>1.5218505722345299</v>
      </c>
      <c r="M37" s="4">
        <v>0.71819166020541603</v>
      </c>
      <c r="N37" s="4">
        <v>2.8492559406412101</v>
      </c>
      <c r="O37" s="4">
        <v>-1.32740536840668</v>
      </c>
      <c r="P37" s="4">
        <v>3.13087981286666</v>
      </c>
      <c r="Q37" s="4">
        <v>-1.60902924063213</v>
      </c>
    </row>
    <row r="38" spans="1:17">
      <c r="A38" s="3" t="s">
        <v>90</v>
      </c>
      <c r="B38" s="3" t="s">
        <v>91</v>
      </c>
      <c r="C38" s="3">
        <v>12</v>
      </c>
      <c r="D38" s="4">
        <v>1.3833036737044799</v>
      </c>
      <c r="E38" s="4">
        <v>0.75599841613170404</v>
      </c>
      <c r="F38" s="3">
        <v>30</v>
      </c>
      <c r="G38" s="3">
        <v>13</v>
      </c>
      <c r="H38" s="4">
        <v>2.0940967783120499</v>
      </c>
      <c r="I38" s="4">
        <v>0.893724295188983</v>
      </c>
      <c r="J38" s="3">
        <v>33</v>
      </c>
      <c r="K38" s="3">
        <v>7</v>
      </c>
      <c r="L38" s="4">
        <v>1.3915123638587601</v>
      </c>
      <c r="M38" s="4">
        <v>0.38229942009493201</v>
      </c>
      <c r="N38" s="4">
        <v>2.0300085693198402</v>
      </c>
      <c r="O38" s="4">
        <v>-0.63849620546108199</v>
      </c>
      <c r="P38" s="4">
        <v>2.3949247656374699</v>
      </c>
      <c r="Q38" s="4">
        <v>-1.0034124017787101</v>
      </c>
    </row>
    <row r="39" spans="1:17">
      <c r="A39" s="3" t="s">
        <v>92</v>
      </c>
      <c r="B39" s="3" t="s">
        <v>93</v>
      </c>
      <c r="C39" s="3">
        <v>6</v>
      </c>
      <c r="D39" s="4">
        <v>0.75021503769804398</v>
      </c>
      <c r="E39" s="4">
        <v>0.90214367409627605</v>
      </c>
      <c r="F39" s="3">
        <v>29</v>
      </c>
      <c r="G39" s="3">
        <v>7</v>
      </c>
      <c r="H39" s="4">
        <v>0.63074226235674402</v>
      </c>
      <c r="I39" s="4">
        <v>1.45422717788911</v>
      </c>
      <c r="J39" s="3">
        <v>9</v>
      </c>
      <c r="K39" s="3">
        <v>2</v>
      </c>
      <c r="L39" s="4">
        <v>0.71418820581321296</v>
      </c>
      <c r="M39" s="4">
        <v>0.325588783459758</v>
      </c>
      <c r="N39" s="4">
        <v>0.59740980485351503</v>
      </c>
      <c r="O39" s="4">
        <v>0.11677840095969801</v>
      </c>
      <c r="P39" s="4">
        <v>0.68205476382533303</v>
      </c>
      <c r="Q39" s="4">
        <v>3.2133441987880602E-2</v>
      </c>
    </row>
    <row r="40" spans="1:17">
      <c r="A40" s="3" t="s">
        <v>94</v>
      </c>
      <c r="B40" s="3" t="s">
        <v>95</v>
      </c>
      <c r="C40" s="3">
        <v>11</v>
      </c>
      <c r="D40" s="4">
        <v>1.1941321950595001</v>
      </c>
      <c r="E40" s="4">
        <v>0.80482103125312499</v>
      </c>
      <c r="F40" s="3">
        <v>22</v>
      </c>
      <c r="G40" s="3">
        <v>13</v>
      </c>
      <c r="H40" s="4">
        <v>1.3626032767742799</v>
      </c>
      <c r="I40" s="4">
        <v>1.16039096820558</v>
      </c>
      <c r="J40" s="3">
        <v>19</v>
      </c>
      <c r="K40" s="3">
        <v>8</v>
      </c>
      <c r="L40" s="4">
        <v>1.06993801565865</v>
      </c>
      <c r="M40" s="4">
        <v>0.39379740866204399</v>
      </c>
      <c r="N40" s="4">
        <v>1.55468031977155</v>
      </c>
      <c r="O40" s="4">
        <v>-0.48474230411290098</v>
      </c>
      <c r="P40" s="4">
        <v>1.46423811696734</v>
      </c>
      <c r="Q40" s="4">
        <v>-0.39430010130868898</v>
      </c>
    </row>
    <row r="41" spans="1:17">
      <c r="A41" s="3" t="s">
        <v>96</v>
      </c>
      <c r="B41" s="3" t="s">
        <v>97</v>
      </c>
      <c r="C41" s="3">
        <v>8</v>
      </c>
      <c r="D41" s="4">
        <v>0.66422915473841404</v>
      </c>
      <c r="E41" s="4">
        <v>0.65600502540692895</v>
      </c>
      <c r="F41" s="3">
        <v>28</v>
      </c>
      <c r="G41" s="3">
        <v>5</v>
      </c>
      <c r="H41" s="4">
        <v>0.358927429924005</v>
      </c>
      <c r="I41" s="4">
        <v>0.686441809897261</v>
      </c>
      <c r="J41" s="3">
        <v>8</v>
      </c>
      <c r="K41" s="3">
        <v>1</v>
      </c>
      <c r="L41" s="4">
        <v>0.71674131585210699</v>
      </c>
      <c r="M41" s="4">
        <v>0.448842085291976</v>
      </c>
      <c r="N41" s="4">
        <v>0.35336137817696001</v>
      </c>
      <c r="O41" s="4">
        <v>0.36337993767514698</v>
      </c>
      <c r="P41" s="4">
        <v>0.140710237705619</v>
      </c>
      <c r="Q41" s="4">
        <v>0.57603107814648702</v>
      </c>
    </row>
    <row r="42" spans="1:17">
      <c r="A42" s="3" t="s">
        <v>98</v>
      </c>
      <c r="B42" s="3" t="s">
        <v>99</v>
      </c>
      <c r="C42" s="3">
        <v>11</v>
      </c>
      <c r="D42" s="4">
        <v>1.7289936024666199</v>
      </c>
      <c r="E42" s="4">
        <v>1.7149638668554099</v>
      </c>
      <c r="F42" s="3">
        <v>24</v>
      </c>
      <c r="G42" s="3">
        <v>9</v>
      </c>
      <c r="H42" s="4">
        <v>2.4645466775361999</v>
      </c>
      <c r="I42" s="4">
        <v>2.1468503943511501</v>
      </c>
      <c r="J42" s="3">
        <v>6</v>
      </c>
      <c r="K42" s="3">
        <v>2</v>
      </c>
      <c r="L42" s="4">
        <v>1.2045091837366</v>
      </c>
      <c r="M42" s="4">
        <v>0.78268858133155805</v>
      </c>
      <c r="N42" s="4">
        <v>1.2677887866250599</v>
      </c>
      <c r="O42" s="4">
        <v>-6.3279602888461697E-2</v>
      </c>
      <c r="P42" s="4">
        <v>1.28888281535696</v>
      </c>
      <c r="Q42" s="4">
        <v>-8.4373631620364001E-2</v>
      </c>
    </row>
    <row r="43" spans="1:17">
      <c r="A43" s="3" t="s">
        <v>100</v>
      </c>
      <c r="B43" s="3" t="s">
        <v>101</v>
      </c>
      <c r="C43" s="3">
        <v>9</v>
      </c>
      <c r="D43" s="4">
        <v>1.47003094699657</v>
      </c>
      <c r="E43" s="4">
        <v>1.2581918108186201</v>
      </c>
      <c r="F43" s="3">
        <v>33</v>
      </c>
      <c r="G43" s="3">
        <v>14</v>
      </c>
      <c r="H43" s="4">
        <v>1.8832643343950799</v>
      </c>
      <c r="I43" s="4">
        <v>1.49000881236163</v>
      </c>
      <c r="J43" s="3">
        <v>18</v>
      </c>
      <c r="K43" s="3">
        <v>6</v>
      </c>
      <c r="L43" s="4">
        <v>1.15651449554329</v>
      </c>
      <c r="M43" s="4">
        <v>0.57575998034185805</v>
      </c>
      <c r="N43" s="4">
        <v>2.1089864533977001</v>
      </c>
      <c r="O43" s="4">
        <v>-0.95247195785441197</v>
      </c>
      <c r="P43" s="4">
        <v>1.92188351279251</v>
      </c>
      <c r="Q43" s="4">
        <v>-0.76536901724922501</v>
      </c>
    </row>
    <row r="44" spans="1:17">
      <c r="A44" s="3" t="s">
        <v>102</v>
      </c>
      <c r="B44" s="3" t="s">
        <v>103</v>
      </c>
      <c r="C44" s="3">
        <v>14</v>
      </c>
      <c r="D44" s="4">
        <v>1.9230347462849799</v>
      </c>
      <c r="E44" s="4">
        <v>1.1611706540097599</v>
      </c>
      <c r="F44" s="3">
        <v>32</v>
      </c>
      <c r="G44" s="3">
        <v>18</v>
      </c>
      <c r="H44" s="4">
        <v>2.4871842615331099</v>
      </c>
      <c r="I44" s="4">
        <v>1.1543199202484999</v>
      </c>
      <c r="J44" s="3">
        <v>24</v>
      </c>
      <c r="K44" s="3">
        <v>8</v>
      </c>
      <c r="L44" s="4">
        <v>1.47895003423541</v>
      </c>
      <c r="M44" s="4">
        <v>0.463081665486892</v>
      </c>
      <c r="N44" s="4">
        <v>2.7646623389779701</v>
      </c>
      <c r="O44" s="4">
        <v>-1.28571230474256</v>
      </c>
      <c r="P44" s="4">
        <v>2.6574461801327498</v>
      </c>
      <c r="Q44" s="4">
        <v>-1.17849614589734</v>
      </c>
    </row>
    <row r="45" spans="1:17">
      <c r="A45" s="3" t="s">
        <v>104</v>
      </c>
      <c r="B45" s="3" t="s">
        <v>105</v>
      </c>
      <c r="C45" s="3">
        <v>15</v>
      </c>
      <c r="D45" s="4">
        <v>2.0158431707023001</v>
      </c>
      <c r="E45" s="4">
        <v>1.4072328189787999</v>
      </c>
      <c r="F45" s="3">
        <v>32</v>
      </c>
      <c r="G45" s="3">
        <v>13</v>
      </c>
      <c r="H45" s="4">
        <v>2.64840703735099</v>
      </c>
      <c r="I45" s="4">
        <v>1.7310638976369299</v>
      </c>
      <c r="J45" s="3">
        <v>19</v>
      </c>
      <c r="K45" s="3">
        <v>6</v>
      </c>
      <c r="L45" s="4">
        <v>1.3630120798059999</v>
      </c>
      <c r="M45" s="4">
        <v>0.50605884084986896</v>
      </c>
      <c r="N45" s="4">
        <v>3.2211029297628002</v>
      </c>
      <c r="O45" s="4">
        <v>-1.8580908499568001</v>
      </c>
      <c r="P45" s="4">
        <v>2.7142940674146301</v>
      </c>
      <c r="Q45" s="4">
        <v>-1.3512819876086399</v>
      </c>
    </row>
    <row r="46" spans="1:17">
      <c r="A46" s="3" t="s">
        <v>106</v>
      </c>
      <c r="B46" s="3" t="s">
        <v>55</v>
      </c>
      <c r="C46" s="3">
        <v>29</v>
      </c>
      <c r="D46" s="4">
        <v>2.2423858413089501</v>
      </c>
      <c r="E46" s="4">
        <v>1.49373062346646</v>
      </c>
      <c r="F46" s="3">
        <v>51</v>
      </c>
      <c r="G46" s="3">
        <v>43</v>
      </c>
      <c r="H46" s="4">
        <v>2.9244208928036901</v>
      </c>
      <c r="I46" s="4">
        <v>1.2105872033599001</v>
      </c>
      <c r="J46" s="3">
        <v>89</v>
      </c>
      <c r="K46" s="3">
        <v>32</v>
      </c>
      <c r="L46" s="4">
        <v>1.5417839563164399</v>
      </c>
      <c r="M46" s="4">
        <v>0.46094166728184999</v>
      </c>
      <c r="N46" s="4">
        <v>2.3679223044520201</v>
      </c>
      <c r="O46" s="4">
        <v>-0.82613834813558495</v>
      </c>
      <c r="P46" s="4">
        <v>2.9351406396396502</v>
      </c>
      <c r="Q46" s="4">
        <v>-1.3933566833232101</v>
      </c>
    </row>
    <row r="47" spans="1:17">
      <c r="A47" s="3" t="s">
        <v>107</v>
      </c>
      <c r="B47" s="3" t="s">
        <v>55</v>
      </c>
      <c r="C47" s="3">
        <v>18</v>
      </c>
      <c r="D47" s="4">
        <v>1.9162715021925401</v>
      </c>
      <c r="E47" s="4">
        <v>1.03792217834761</v>
      </c>
      <c r="F47" s="3">
        <v>46</v>
      </c>
      <c r="G47" s="3">
        <v>30</v>
      </c>
      <c r="H47" s="4">
        <v>2.5708589611828701</v>
      </c>
      <c r="I47" s="4">
        <v>0.81103974474166796</v>
      </c>
      <c r="J47" s="3">
        <v>63</v>
      </c>
      <c r="K47" s="3">
        <v>19</v>
      </c>
      <c r="L47" s="4">
        <v>1.4827600104413901</v>
      </c>
      <c r="M47" s="4">
        <v>0.35266616066046003</v>
      </c>
      <c r="N47" s="4">
        <v>2.4082316213589698</v>
      </c>
      <c r="O47" s="4">
        <v>-0.92547161091758501</v>
      </c>
      <c r="P47" s="4">
        <v>2.6349312309118398</v>
      </c>
      <c r="Q47" s="4">
        <v>-1.1521712204704599</v>
      </c>
    </row>
    <row r="48" spans="1:17">
      <c r="A48" s="3" t="s">
        <v>108</v>
      </c>
      <c r="B48" s="3" t="s">
        <v>55</v>
      </c>
      <c r="C48" s="3">
        <v>4</v>
      </c>
      <c r="D48" s="4">
        <v>1.21294525810576</v>
      </c>
      <c r="E48" s="4">
        <v>0.55741812361410203</v>
      </c>
      <c r="F48" s="3">
        <v>13</v>
      </c>
      <c r="G48" s="3">
        <v>7</v>
      </c>
      <c r="H48" s="4">
        <v>2.2320207816772601</v>
      </c>
      <c r="I48" s="4">
        <v>0.63264517272964105</v>
      </c>
      <c r="J48" s="3">
        <v>39</v>
      </c>
      <c r="K48" s="3">
        <v>4</v>
      </c>
      <c r="L48" s="4">
        <v>1.2990561902291899</v>
      </c>
      <c r="M48" s="4">
        <v>0.37443910849198098</v>
      </c>
      <c r="N48" s="4">
        <v>1.6387631193228001</v>
      </c>
      <c r="O48" s="4">
        <v>-0.339706929093609</v>
      </c>
      <c r="P48" s="4">
        <v>2.3696897148475702</v>
      </c>
      <c r="Q48" s="4">
        <v>-1.07063352461838</v>
      </c>
    </row>
    <row r="49" spans="1:17">
      <c r="A49" s="3" t="s">
        <v>109</v>
      </c>
      <c r="B49" s="3" t="s">
        <v>55</v>
      </c>
      <c r="C49" s="3">
        <v>6</v>
      </c>
      <c r="D49" s="4">
        <v>1.35030139189496</v>
      </c>
      <c r="E49" s="4">
        <v>0.91877988253738996</v>
      </c>
      <c r="F49" s="3">
        <v>26</v>
      </c>
      <c r="G49" s="3">
        <v>11</v>
      </c>
      <c r="H49" s="4">
        <v>1.60445474150881</v>
      </c>
      <c r="I49" s="4">
        <v>1.3953585844052701</v>
      </c>
      <c r="J49" s="3">
        <v>22</v>
      </c>
      <c r="K49" s="3">
        <v>4</v>
      </c>
      <c r="L49" s="4">
        <v>1.1096234390730999</v>
      </c>
      <c r="M49" s="4">
        <v>0.39327343949027899</v>
      </c>
      <c r="N49" s="4">
        <v>1.8180433582586</v>
      </c>
      <c r="O49" s="4">
        <v>-0.70841991918550096</v>
      </c>
      <c r="P49" s="4">
        <v>1.8260038931014499</v>
      </c>
      <c r="Q49" s="4">
        <v>-0.71638045402835804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activeCell="A2" sqref="A2"/>
    </sheetView>
  </sheetViews>
  <sheetFormatPr defaultRowHeight="15"/>
  <cols>
    <col min="1" max="2" width="8.796875" style="1"/>
    <col min="3" max="3" width="13.59765625" style="1" customWidth="1"/>
    <col min="4" max="4" width="12.09765625" style="1" customWidth="1"/>
    <col min="5" max="5" width="12.19921875" style="1" customWidth="1"/>
    <col min="6" max="6" width="14" style="1" customWidth="1"/>
    <col min="7" max="7" width="13.296875" style="1" customWidth="1"/>
    <col min="8" max="8" width="8.796875" style="1"/>
    <col min="9" max="9" width="12.69921875" style="1" customWidth="1"/>
    <col min="10" max="10" width="13.59765625" style="1" customWidth="1"/>
    <col min="11" max="11" width="15.59765625" style="1" customWidth="1"/>
    <col min="12" max="13" width="8.796875" style="1"/>
    <col min="14" max="14" width="16.3984375" style="1" customWidth="1"/>
    <col min="15" max="15" width="14.19921875" style="1" customWidth="1"/>
    <col min="16" max="16" width="16.69921875" style="1" customWidth="1"/>
    <col min="17" max="17" width="17.296875" style="1" customWidth="1"/>
    <col min="18" max="16384" width="8.796875" style="1"/>
  </cols>
  <sheetData>
    <row r="1" spans="1:17">
      <c r="A1" s="2" t="s">
        <v>132</v>
      </c>
    </row>
    <row r="2" spans="1:17" s="7" customFormat="1" ht="60">
      <c r="A2" s="26" t="s">
        <v>2</v>
      </c>
      <c r="B2" s="26" t="s">
        <v>3</v>
      </c>
      <c r="C2" s="26" t="s">
        <v>4</v>
      </c>
      <c r="D2" s="27" t="s">
        <v>5</v>
      </c>
      <c r="E2" s="27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26" t="s">
        <v>17</v>
      </c>
      <c r="Q2" s="26" t="s">
        <v>18</v>
      </c>
    </row>
    <row r="3" spans="1:17">
      <c r="A3" s="3" t="s">
        <v>19</v>
      </c>
      <c r="B3" s="3" t="s">
        <v>20</v>
      </c>
      <c r="C3" s="3">
        <v>100</v>
      </c>
      <c r="D3" s="4">
        <v>2.0869874213595598</v>
      </c>
      <c r="E3" s="4">
        <v>0.189787913769213</v>
      </c>
      <c r="F3" s="3">
        <v>100</v>
      </c>
      <c r="G3" s="3">
        <v>100</v>
      </c>
      <c r="H3" s="4">
        <v>2.0721504308849399</v>
      </c>
      <c r="I3" s="4">
        <v>0.18129448297485201</v>
      </c>
      <c r="J3" s="3">
        <v>100</v>
      </c>
      <c r="K3" s="3">
        <v>100</v>
      </c>
      <c r="L3" s="4">
        <v>1.66640201134057</v>
      </c>
      <c r="M3" s="4">
        <v>0.201056754089248</v>
      </c>
      <c r="N3" s="4">
        <v>2.0869874213595598</v>
      </c>
      <c r="O3" s="4">
        <v>-0.42058541001898803</v>
      </c>
      <c r="P3" s="4">
        <v>2.0721504308849399</v>
      </c>
      <c r="Q3" s="4">
        <v>-0.40574841954437002</v>
      </c>
    </row>
    <row r="4" spans="1:17">
      <c r="A4" s="3" t="s">
        <v>21</v>
      </c>
      <c r="B4" s="3" t="s">
        <v>22</v>
      </c>
      <c r="C4" s="3">
        <v>5</v>
      </c>
      <c r="D4" s="4">
        <v>0.99646211974034704</v>
      </c>
      <c r="E4" s="4">
        <v>5.2430703294293196E-3</v>
      </c>
      <c r="F4" s="3">
        <v>9</v>
      </c>
      <c r="G4" s="3">
        <v>5</v>
      </c>
      <c r="H4" s="4">
        <v>0.98692344093508599</v>
      </c>
      <c r="I4" s="4">
        <v>2.2894635615987001E-3</v>
      </c>
      <c r="J4" s="3">
        <v>94</v>
      </c>
      <c r="K4" s="3">
        <v>4</v>
      </c>
      <c r="L4" s="4">
        <v>0.99763822177403205</v>
      </c>
      <c r="M4" s="4">
        <v>4.3142686768816796E-3</v>
      </c>
      <c r="N4" s="4">
        <v>0.99623571341986905</v>
      </c>
      <c r="O4" s="4">
        <v>1.4025083541629999E-3</v>
      </c>
      <c r="P4" s="4">
        <v>0.98692344093508599</v>
      </c>
      <c r="Q4" s="4">
        <v>1.0714780838945601E-2</v>
      </c>
    </row>
    <row r="5" spans="1:17">
      <c r="A5" s="3" t="s">
        <v>23</v>
      </c>
      <c r="B5" s="3" t="s">
        <v>24</v>
      </c>
      <c r="C5" s="3">
        <v>1</v>
      </c>
      <c r="D5" s="4">
        <v>0.96291553681455899</v>
      </c>
      <c r="E5" s="4">
        <v>0.10228901661283001</v>
      </c>
      <c r="F5" s="3">
        <v>7</v>
      </c>
      <c r="G5" s="3">
        <v>2</v>
      </c>
      <c r="H5" s="4">
        <v>0.75958710459536405</v>
      </c>
      <c r="I5" s="4">
        <v>2.9656813115971799E-2</v>
      </c>
      <c r="J5" s="3">
        <v>14</v>
      </c>
      <c r="K5" s="3">
        <v>1</v>
      </c>
      <c r="L5" s="4">
        <v>0.90559663175118998</v>
      </c>
      <c r="M5" s="4">
        <v>6.5483415997086097E-2</v>
      </c>
      <c r="N5" s="4">
        <v>0.82351914881071098</v>
      </c>
      <c r="O5" s="4">
        <v>8.2077482940479202E-2</v>
      </c>
      <c r="P5" s="4">
        <v>0.75958710459536405</v>
      </c>
      <c r="Q5" s="4">
        <v>0.14600952715582599</v>
      </c>
    </row>
    <row r="6" spans="1:17">
      <c r="A6" s="3" t="s">
        <v>25</v>
      </c>
      <c r="B6" s="3" t="s">
        <v>26</v>
      </c>
      <c r="C6" s="3">
        <v>14</v>
      </c>
      <c r="D6" s="4">
        <v>0.88567928669115004</v>
      </c>
      <c r="E6" s="4">
        <v>0.129883339923765</v>
      </c>
      <c r="F6" s="3">
        <v>25</v>
      </c>
      <c r="G6" s="3">
        <v>13</v>
      </c>
      <c r="H6" s="4">
        <v>0.74901687708965603</v>
      </c>
      <c r="I6" s="4">
        <v>0.117605161774147</v>
      </c>
      <c r="J6" s="3">
        <v>12</v>
      </c>
      <c r="K6" s="3">
        <v>5</v>
      </c>
      <c r="L6" s="4">
        <v>0.94812742923637805</v>
      </c>
      <c r="M6" s="4">
        <v>0.15938373301419101</v>
      </c>
      <c r="N6" s="4">
        <v>0.90733466233812499</v>
      </c>
      <c r="O6" s="4">
        <v>4.0792766898253001E-2</v>
      </c>
      <c r="P6" s="4">
        <v>0.78156045768654803</v>
      </c>
      <c r="Q6" s="4">
        <v>0.16656697154983</v>
      </c>
    </row>
    <row r="7" spans="1:17">
      <c r="A7" s="3" t="s">
        <v>27</v>
      </c>
      <c r="B7" s="3" t="s">
        <v>28</v>
      </c>
      <c r="C7" s="3">
        <v>2</v>
      </c>
      <c r="D7" s="4">
        <v>1.1718935539097</v>
      </c>
      <c r="E7" s="4">
        <v>0.23360615418780101</v>
      </c>
      <c r="F7" s="3">
        <v>23</v>
      </c>
      <c r="G7" s="3">
        <v>5</v>
      </c>
      <c r="H7" s="4">
        <v>1.5541413582333501</v>
      </c>
      <c r="I7" s="4">
        <v>0.15820297889910501</v>
      </c>
      <c r="J7" s="3">
        <v>12</v>
      </c>
      <c r="K7" s="3">
        <v>2</v>
      </c>
      <c r="L7" s="4">
        <v>1.1683474872559501</v>
      </c>
      <c r="M7" s="4">
        <v>0.16293492622620201</v>
      </c>
      <c r="N7" s="4">
        <v>1.4855336396937</v>
      </c>
      <c r="O7" s="4">
        <v>-0.31718615243774501</v>
      </c>
      <c r="P7" s="4">
        <v>1.67417616391963</v>
      </c>
      <c r="Q7" s="4">
        <v>-0.50582867666367304</v>
      </c>
    </row>
    <row r="8" spans="1:17">
      <c r="A8" s="3" t="s">
        <v>29</v>
      </c>
      <c r="B8" s="3" t="s">
        <v>30</v>
      </c>
      <c r="C8" s="3">
        <v>3</v>
      </c>
      <c r="D8" s="4">
        <v>0.93164710246476001</v>
      </c>
      <c r="E8" s="4">
        <v>0.109661158599324</v>
      </c>
      <c r="F8" s="3">
        <v>8</v>
      </c>
      <c r="G8" s="3">
        <v>3</v>
      </c>
      <c r="H8" s="4">
        <v>0.75566938584534904</v>
      </c>
      <c r="I8" s="4">
        <v>3.6260800059384202E-2</v>
      </c>
      <c r="J8" s="3">
        <v>11</v>
      </c>
      <c r="K8" s="3">
        <v>0</v>
      </c>
      <c r="L8" s="4">
        <v>0.956708783887525</v>
      </c>
      <c r="M8" s="4">
        <v>6.1928991845161797E-2</v>
      </c>
      <c r="N8" s="4">
        <v>0.87142634749205805</v>
      </c>
      <c r="O8" s="4">
        <v>8.5282436395467107E-2</v>
      </c>
      <c r="P8" s="4">
        <v>0.76060930070672905</v>
      </c>
      <c r="Q8" s="4">
        <v>0.19609948318079601</v>
      </c>
    </row>
    <row r="9" spans="1:17">
      <c r="A9" s="3" t="s">
        <v>31</v>
      </c>
      <c r="B9" s="3" t="s">
        <v>32</v>
      </c>
      <c r="C9" s="3">
        <v>0</v>
      </c>
      <c r="D9" s="4">
        <v>1.0539464292862499</v>
      </c>
      <c r="E9" s="4">
        <v>0.14194763539021299</v>
      </c>
      <c r="F9" s="3">
        <v>7</v>
      </c>
      <c r="G9" s="3">
        <v>0</v>
      </c>
      <c r="H9" s="4">
        <v>1.2255569182242101</v>
      </c>
      <c r="I9" s="4">
        <v>0.210529794017562</v>
      </c>
      <c r="J9" s="3">
        <v>5</v>
      </c>
      <c r="K9" s="3">
        <v>0</v>
      </c>
      <c r="L9" s="4">
        <v>1.0681209187618901</v>
      </c>
      <c r="M9" s="4">
        <v>0.17723236516349</v>
      </c>
      <c r="N9" s="4">
        <v>1.01304318520885</v>
      </c>
      <c r="O9" s="4">
        <v>5.5077733553047202E-2</v>
      </c>
      <c r="P9" s="4">
        <v>0.75325906651137498</v>
      </c>
      <c r="Q9" s="4">
        <v>0.31486185225051899</v>
      </c>
    </row>
    <row r="10" spans="1:17">
      <c r="A10" s="3" t="s">
        <v>33</v>
      </c>
      <c r="B10" s="3" t="s">
        <v>34</v>
      </c>
      <c r="C10" s="3">
        <v>13</v>
      </c>
      <c r="D10" s="4">
        <v>0.84579989442553005</v>
      </c>
      <c r="E10" s="4">
        <v>0.103686619932972</v>
      </c>
      <c r="F10" s="3">
        <v>37</v>
      </c>
      <c r="G10" s="3">
        <v>13</v>
      </c>
      <c r="H10" s="4">
        <v>0.75285875419817805</v>
      </c>
      <c r="I10" s="4">
        <v>4.8915169448514803E-2</v>
      </c>
      <c r="J10" s="3">
        <v>29</v>
      </c>
      <c r="K10" s="3">
        <v>5</v>
      </c>
      <c r="L10" s="4">
        <v>0.90973299747987502</v>
      </c>
      <c r="M10" s="4">
        <v>7.4741332131449401E-2</v>
      </c>
      <c r="N10" s="4">
        <v>0.74889431778724802</v>
      </c>
      <c r="O10" s="4">
        <v>0.160838679692627</v>
      </c>
      <c r="P10" s="4">
        <v>0.74002381282924001</v>
      </c>
      <c r="Q10" s="4">
        <v>0.169709184650636</v>
      </c>
    </row>
    <row r="11" spans="1:17">
      <c r="A11" s="3" t="s">
        <v>35</v>
      </c>
      <c r="B11" s="3" t="s">
        <v>36</v>
      </c>
      <c r="C11" s="3">
        <v>31</v>
      </c>
      <c r="D11" s="4">
        <v>0.75333652564564002</v>
      </c>
      <c r="E11" s="4">
        <v>0.102776519509699</v>
      </c>
      <c r="F11" s="3">
        <v>55</v>
      </c>
      <c r="G11" s="3">
        <v>30</v>
      </c>
      <c r="H11" s="4">
        <v>0.72018402450229202</v>
      </c>
      <c r="I11" s="4">
        <v>6.8048313866522797E-2</v>
      </c>
      <c r="J11" s="3">
        <v>31</v>
      </c>
      <c r="K11" s="3">
        <v>7</v>
      </c>
      <c r="L11" s="4">
        <v>0.91008337373979198</v>
      </c>
      <c r="M11" s="4">
        <v>7.2929974477432699E-2</v>
      </c>
      <c r="N11" s="4">
        <v>0.67736998952015204</v>
      </c>
      <c r="O11" s="4">
        <v>0.23271338421964</v>
      </c>
      <c r="P11" s="4">
        <v>0.70904619112328404</v>
      </c>
      <c r="Q11" s="4">
        <v>0.20103718261650699</v>
      </c>
    </row>
    <row r="12" spans="1:17">
      <c r="A12" s="3" t="s">
        <v>37</v>
      </c>
      <c r="B12" s="3" t="s">
        <v>38</v>
      </c>
      <c r="C12" s="3">
        <v>28</v>
      </c>
      <c r="D12" s="4">
        <v>1.3853051328741599</v>
      </c>
      <c r="E12" s="4">
        <v>0.19792676639578999</v>
      </c>
      <c r="F12" s="3">
        <v>50</v>
      </c>
      <c r="G12" s="3">
        <v>28</v>
      </c>
      <c r="H12" s="4">
        <v>1.4473451985438599</v>
      </c>
      <c r="I12" s="4">
        <v>0.14031190087345299</v>
      </c>
      <c r="J12" s="3">
        <v>9</v>
      </c>
      <c r="K12" s="3">
        <v>5</v>
      </c>
      <c r="L12" s="4">
        <v>1.22434032826894</v>
      </c>
      <c r="M12" s="4">
        <v>0.22544516692859101</v>
      </c>
      <c r="N12" s="4">
        <v>1.62281284528901</v>
      </c>
      <c r="O12" s="4">
        <v>-0.39847251702007302</v>
      </c>
      <c r="P12" s="4">
        <v>1.50468242096396</v>
      </c>
      <c r="Q12" s="4">
        <v>-0.28034209269501797</v>
      </c>
    </row>
    <row r="13" spans="1:17">
      <c r="A13" s="3" t="s">
        <v>39</v>
      </c>
      <c r="B13" s="3" t="s">
        <v>40</v>
      </c>
      <c r="C13" s="3">
        <v>0</v>
      </c>
      <c r="D13" s="4">
        <v>0.89871460135584902</v>
      </c>
      <c r="E13" s="4">
        <v>0.19403511766348899</v>
      </c>
      <c r="F13" s="3">
        <v>9</v>
      </c>
      <c r="G13" s="3">
        <v>4</v>
      </c>
      <c r="H13" s="4">
        <v>1.0055994662065899</v>
      </c>
      <c r="I13" s="4">
        <v>0.38407381185085199</v>
      </c>
      <c r="J13" s="3">
        <v>9</v>
      </c>
      <c r="K13" s="3">
        <v>1</v>
      </c>
      <c r="L13" s="4">
        <v>0.96886260075625097</v>
      </c>
      <c r="M13" s="4">
        <v>7.6047556599569105E-2</v>
      </c>
      <c r="N13" s="4">
        <v>0.91565107458182204</v>
      </c>
      <c r="O13" s="4">
        <v>5.3211526174429397E-2</v>
      </c>
      <c r="P13" s="4">
        <v>1.41651928804215</v>
      </c>
      <c r="Q13" s="4">
        <v>-0.44765668728589803</v>
      </c>
    </row>
    <row r="14" spans="1:17">
      <c r="A14" s="3" t="s">
        <v>41</v>
      </c>
      <c r="B14" s="3" t="s">
        <v>42</v>
      </c>
      <c r="C14" s="3">
        <v>3</v>
      </c>
      <c r="D14" s="4">
        <v>0.85777867739315905</v>
      </c>
      <c r="E14" s="4">
        <v>0.164386220466299</v>
      </c>
      <c r="F14" s="3">
        <v>18</v>
      </c>
      <c r="G14" s="3">
        <v>6</v>
      </c>
      <c r="H14" s="4">
        <v>0.79258657599833804</v>
      </c>
      <c r="I14" s="4">
        <v>0.18068604924360901</v>
      </c>
      <c r="J14" s="3">
        <v>18</v>
      </c>
      <c r="K14" s="3">
        <v>3</v>
      </c>
      <c r="L14" s="4">
        <v>0.91265860867925896</v>
      </c>
      <c r="M14" s="4">
        <v>8.7953756623667403E-2</v>
      </c>
      <c r="N14" s="4">
        <v>0.75212931155243401</v>
      </c>
      <c r="O14" s="4">
        <v>0.16052929712682601</v>
      </c>
      <c r="P14" s="4">
        <v>0.77577547701827798</v>
      </c>
      <c r="Q14" s="4">
        <v>0.13688313166098201</v>
      </c>
    </row>
    <row r="15" spans="1:17">
      <c r="A15" s="3" t="s">
        <v>43</v>
      </c>
      <c r="B15" s="3" t="s">
        <v>44</v>
      </c>
      <c r="C15" s="3">
        <v>0</v>
      </c>
      <c r="D15" s="4">
        <v>0.96533661277970995</v>
      </c>
      <c r="E15" s="4">
        <v>0.18780492848782401</v>
      </c>
      <c r="F15" s="3">
        <v>8</v>
      </c>
      <c r="G15" s="3">
        <v>2</v>
      </c>
      <c r="H15" s="4">
        <v>1.12250502287386</v>
      </c>
      <c r="I15" s="4">
        <v>0.34822696095320299</v>
      </c>
      <c r="J15" s="3">
        <v>9</v>
      </c>
      <c r="K15" s="3">
        <v>2</v>
      </c>
      <c r="L15" s="4">
        <v>1.02846980905389</v>
      </c>
      <c r="M15" s="4">
        <v>6.1885559335721603E-2</v>
      </c>
      <c r="N15" s="4">
        <v>1.07808592833691</v>
      </c>
      <c r="O15" s="4">
        <v>-4.9616119283016499E-2</v>
      </c>
      <c r="P15" s="4">
        <v>1.29344976141644</v>
      </c>
      <c r="Q15" s="4">
        <v>-0.26497995236255201</v>
      </c>
    </row>
    <row r="16" spans="1:17">
      <c r="A16" s="3" t="s">
        <v>45</v>
      </c>
      <c r="B16" s="3" t="s">
        <v>46</v>
      </c>
      <c r="C16" s="3">
        <v>27</v>
      </c>
      <c r="D16" s="4">
        <v>2.0129013761462402</v>
      </c>
      <c r="E16" s="4">
        <v>0.68960605699976296</v>
      </c>
      <c r="F16" s="3">
        <v>50</v>
      </c>
      <c r="G16" s="3">
        <v>31</v>
      </c>
      <c r="H16" s="4">
        <v>2.5994431112631098</v>
      </c>
      <c r="I16" s="4">
        <v>0.65020770402586203</v>
      </c>
      <c r="J16" s="3">
        <v>12</v>
      </c>
      <c r="K16" s="3">
        <v>0</v>
      </c>
      <c r="L16" s="4">
        <v>1.1309972068107099</v>
      </c>
      <c r="M16" s="4">
        <v>0.17882329219321799</v>
      </c>
      <c r="N16" s="4">
        <v>2.1491600338810399</v>
      </c>
      <c r="O16" s="4">
        <v>-1.01816282707033</v>
      </c>
      <c r="P16" s="4">
        <v>2.5872414126401599</v>
      </c>
      <c r="Q16" s="4">
        <v>-1.45624420582945</v>
      </c>
    </row>
    <row r="17" spans="1:17">
      <c r="A17" s="3" t="s">
        <v>47</v>
      </c>
      <c r="B17" s="3" t="s">
        <v>48</v>
      </c>
      <c r="C17" s="3">
        <v>22</v>
      </c>
      <c r="D17" s="4">
        <v>2.0728364543417599</v>
      </c>
      <c r="E17" s="4">
        <v>0.74105102465093098</v>
      </c>
      <c r="F17" s="3">
        <v>49</v>
      </c>
      <c r="G17" s="3">
        <v>32</v>
      </c>
      <c r="H17" s="4">
        <v>2.6968480968874702</v>
      </c>
      <c r="I17" s="4">
        <v>0.67983333313475403</v>
      </c>
      <c r="J17" s="3">
        <v>8</v>
      </c>
      <c r="K17" s="3">
        <v>0</v>
      </c>
      <c r="L17" s="4">
        <v>1.2016774819576601</v>
      </c>
      <c r="M17" s="4">
        <v>0.26423711348538997</v>
      </c>
      <c r="N17" s="4">
        <v>2.1341603488092198</v>
      </c>
      <c r="O17" s="4">
        <v>-0.93248286685156501</v>
      </c>
      <c r="P17" s="4">
        <v>2.9242078569938501</v>
      </c>
      <c r="Q17" s="4">
        <v>-1.72253037503619</v>
      </c>
    </row>
    <row r="18" spans="1:17">
      <c r="A18" s="3" t="s">
        <v>49</v>
      </c>
      <c r="B18" s="3" t="s">
        <v>50</v>
      </c>
      <c r="C18" s="3">
        <v>0</v>
      </c>
      <c r="D18" s="4">
        <v>0.952546793437275</v>
      </c>
      <c r="E18" s="4">
        <v>0.29212773511143802</v>
      </c>
      <c r="F18" s="3">
        <v>3</v>
      </c>
      <c r="G18" s="3">
        <v>1</v>
      </c>
      <c r="H18" s="4">
        <v>0.88728269602251397</v>
      </c>
      <c r="I18" s="4">
        <v>0.55558920353487096</v>
      </c>
      <c r="J18" s="3">
        <v>3</v>
      </c>
      <c r="K18" s="3">
        <v>0</v>
      </c>
      <c r="L18" s="4">
        <v>0.90851563302271099</v>
      </c>
      <c r="M18" s="4">
        <v>0.331366116728393</v>
      </c>
      <c r="N18" s="4">
        <v>0.87672146771680304</v>
      </c>
      <c r="O18" s="4">
        <v>3.1794165305907202E-2</v>
      </c>
      <c r="P18" s="4" t="s">
        <v>55</v>
      </c>
      <c r="Q18" s="4" t="s">
        <v>55</v>
      </c>
    </row>
    <row r="19" spans="1:17">
      <c r="A19" s="3" t="s">
        <v>51</v>
      </c>
      <c r="B19" s="3" t="s">
        <v>52</v>
      </c>
      <c r="C19" s="3">
        <v>1</v>
      </c>
      <c r="D19" s="4">
        <v>0.89691772771367595</v>
      </c>
      <c r="E19" s="4">
        <v>0.250703180721639</v>
      </c>
      <c r="F19" s="3">
        <v>7</v>
      </c>
      <c r="G19" s="3">
        <v>1</v>
      </c>
      <c r="H19" s="4">
        <v>0.79140230239689902</v>
      </c>
      <c r="I19" s="4">
        <v>0.23495935360301101</v>
      </c>
      <c r="J19" s="3">
        <v>8</v>
      </c>
      <c r="K19" s="3">
        <v>1</v>
      </c>
      <c r="L19" s="4">
        <v>0.89023058215195605</v>
      </c>
      <c r="M19" s="4">
        <v>0.16573650836853501</v>
      </c>
      <c r="N19" s="4">
        <v>0.68178608049121503</v>
      </c>
      <c r="O19" s="4">
        <v>0.20844450166073999</v>
      </c>
      <c r="P19" s="4">
        <v>0.73421294251347702</v>
      </c>
      <c r="Q19" s="4">
        <v>0.15601763963847901</v>
      </c>
    </row>
    <row r="20" spans="1:17">
      <c r="A20" s="3" t="s">
        <v>53</v>
      </c>
      <c r="B20" s="3" t="s">
        <v>54</v>
      </c>
      <c r="C20" s="3">
        <v>0</v>
      </c>
      <c r="D20" s="4">
        <v>1.04636109577508</v>
      </c>
      <c r="E20" s="4">
        <v>0.38575989968449498</v>
      </c>
      <c r="F20" s="3">
        <v>9</v>
      </c>
      <c r="G20" s="3">
        <v>1</v>
      </c>
      <c r="H20" s="4">
        <v>1.6211048113606501</v>
      </c>
      <c r="I20" s="4">
        <v>0.45649998402660402</v>
      </c>
      <c r="J20" s="3">
        <v>2</v>
      </c>
      <c r="K20" s="3">
        <v>0</v>
      </c>
      <c r="L20" s="4">
        <v>0.62634430530956697</v>
      </c>
      <c r="M20" s="4">
        <v>0.24179403733167801</v>
      </c>
      <c r="N20" s="4">
        <v>0.625766867173846</v>
      </c>
      <c r="O20" s="4">
        <v>5.7743813572141999E-4</v>
      </c>
      <c r="P20" s="4" t="s">
        <v>55</v>
      </c>
      <c r="Q20" s="4" t="s">
        <v>55</v>
      </c>
    </row>
    <row r="21" spans="1:17">
      <c r="A21" s="3" t="s">
        <v>56</v>
      </c>
      <c r="B21" s="3" t="s">
        <v>57</v>
      </c>
      <c r="C21" s="3">
        <v>1</v>
      </c>
      <c r="D21" s="4">
        <v>0.74998108835539901</v>
      </c>
      <c r="E21" s="4">
        <v>0.33266294836204802</v>
      </c>
      <c r="F21" s="3">
        <v>23</v>
      </c>
      <c r="G21" s="3">
        <v>2</v>
      </c>
      <c r="H21" s="4">
        <v>0.67184957590305405</v>
      </c>
      <c r="I21" s="4">
        <v>0.57970391503850405</v>
      </c>
      <c r="J21" s="3">
        <v>5</v>
      </c>
      <c r="K21" s="3">
        <v>1</v>
      </c>
      <c r="L21" s="4">
        <v>0.95020599112648096</v>
      </c>
      <c r="M21" s="4">
        <v>0.42062775311291101</v>
      </c>
      <c r="N21" s="4">
        <v>1.01180648539766</v>
      </c>
      <c r="O21" s="4">
        <v>-6.1600494271183602E-2</v>
      </c>
      <c r="P21" s="4">
        <v>1.2015078323378701</v>
      </c>
      <c r="Q21" s="4">
        <v>-0.25130184121138399</v>
      </c>
    </row>
    <row r="22" spans="1:17">
      <c r="A22" s="3" t="s">
        <v>58</v>
      </c>
      <c r="B22" s="3" t="s">
        <v>59</v>
      </c>
      <c r="C22" s="3">
        <v>20</v>
      </c>
      <c r="D22" s="4">
        <v>0.54261434694664201</v>
      </c>
      <c r="E22" s="4">
        <v>0.22024471777739901</v>
      </c>
      <c r="F22" s="3">
        <v>34</v>
      </c>
      <c r="G22" s="3">
        <v>15</v>
      </c>
      <c r="H22" s="4">
        <v>0.38881551782968798</v>
      </c>
      <c r="I22" s="4">
        <v>0.13598519313846599</v>
      </c>
      <c r="J22" s="3">
        <v>2</v>
      </c>
      <c r="K22" s="3">
        <v>0</v>
      </c>
      <c r="L22" s="4">
        <v>0.44511006810133302</v>
      </c>
      <c r="M22" s="4">
        <v>5.6129482026086301E-2</v>
      </c>
      <c r="N22" s="4">
        <v>0.43730774726161598</v>
      </c>
      <c r="O22" s="4">
        <v>7.8023208397163301E-3</v>
      </c>
      <c r="P22" s="4">
        <v>0.38533791209805501</v>
      </c>
      <c r="Q22" s="4">
        <v>5.9772156003278003E-2</v>
      </c>
    </row>
    <row r="23" spans="1:17">
      <c r="A23" s="3" t="s">
        <v>60</v>
      </c>
      <c r="B23" s="3" t="s">
        <v>61</v>
      </c>
      <c r="C23" s="3">
        <v>19</v>
      </c>
      <c r="D23" s="4">
        <v>0.58338806149895095</v>
      </c>
      <c r="E23" s="4">
        <v>0.22247701220076899</v>
      </c>
      <c r="F23" s="3">
        <v>48</v>
      </c>
      <c r="G23" s="3">
        <v>28</v>
      </c>
      <c r="H23" s="4">
        <v>0.54075352808584898</v>
      </c>
      <c r="I23" s="4">
        <v>0.21083899446925</v>
      </c>
      <c r="J23" s="3">
        <v>29</v>
      </c>
      <c r="K23" s="3">
        <v>9</v>
      </c>
      <c r="L23" s="4">
        <v>0.88523676267955498</v>
      </c>
      <c r="M23" s="4">
        <v>0.12760805233727299</v>
      </c>
      <c r="N23" s="4">
        <v>0.46356587271465899</v>
      </c>
      <c r="O23" s="4">
        <v>0.42167088996489599</v>
      </c>
      <c r="P23" s="4">
        <v>0.54846566736582303</v>
      </c>
      <c r="Q23" s="4">
        <v>0.33677109531373201</v>
      </c>
    </row>
    <row r="24" spans="1:17">
      <c r="A24" s="3" t="s">
        <v>62</v>
      </c>
      <c r="B24" s="3" t="s">
        <v>63</v>
      </c>
      <c r="C24" s="3">
        <v>9</v>
      </c>
      <c r="D24" s="4">
        <v>0.646086949819065</v>
      </c>
      <c r="E24" s="4">
        <v>0.25016496717187298</v>
      </c>
      <c r="F24" s="3">
        <v>35</v>
      </c>
      <c r="G24" s="3">
        <v>13</v>
      </c>
      <c r="H24" s="4">
        <v>0.51395660585522096</v>
      </c>
      <c r="I24" s="4">
        <v>0.247709269001643</v>
      </c>
      <c r="J24" s="3">
        <v>9</v>
      </c>
      <c r="K24" s="3">
        <v>1</v>
      </c>
      <c r="L24" s="4">
        <v>0.89617708951784103</v>
      </c>
      <c r="M24" s="4">
        <v>0.225286950993868</v>
      </c>
      <c r="N24" s="4">
        <v>0.64198004358517402</v>
      </c>
      <c r="O24" s="4">
        <v>0.25419704593266701</v>
      </c>
      <c r="P24" s="4">
        <v>0.55456273674594603</v>
      </c>
      <c r="Q24" s="4">
        <v>0.341614352771895</v>
      </c>
    </row>
    <row r="25" spans="1:17">
      <c r="A25" s="3" t="s">
        <v>64</v>
      </c>
      <c r="B25" s="3" t="s">
        <v>65</v>
      </c>
      <c r="C25" s="3">
        <v>18</v>
      </c>
      <c r="D25" s="4">
        <v>1.2998187686135101</v>
      </c>
      <c r="E25" s="4">
        <v>0.12957916137097999</v>
      </c>
      <c r="F25" s="3">
        <v>62</v>
      </c>
      <c r="G25" s="3">
        <v>19</v>
      </c>
      <c r="H25" s="4">
        <v>1.35502947010731</v>
      </c>
      <c r="I25" s="4">
        <v>8.80440821730228E-2</v>
      </c>
      <c r="J25" s="3">
        <v>25</v>
      </c>
      <c r="K25" s="3">
        <v>10</v>
      </c>
      <c r="L25" s="4">
        <v>1.1647298507389701</v>
      </c>
      <c r="M25" s="4">
        <v>9.0849883997731404E-2</v>
      </c>
      <c r="N25" s="4">
        <v>1.4089490949653201</v>
      </c>
      <c r="O25" s="4">
        <v>-0.244219244226345</v>
      </c>
      <c r="P25" s="4">
        <v>1.3884543284600701</v>
      </c>
      <c r="Q25" s="4">
        <v>-0.22372447772110099</v>
      </c>
    </row>
    <row r="26" spans="1:17">
      <c r="A26" s="3" t="s">
        <v>66</v>
      </c>
      <c r="B26" s="3" t="s">
        <v>67</v>
      </c>
      <c r="C26" s="3">
        <v>4</v>
      </c>
      <c r="D26" s="4">
        <v>1.1149903751457599</v>
      </c>
      <c r="E26" s="4">
        <v>0.14077532593528</v>
      </c>
      <c r="F26" s="3">
        <v>13</v>
      </c>
      <c r="G26" s="3">
        <v>3</v>
      </c>
      <c r="H26" s="4">
        <v>1.3480540500975799</v>
      </c>
      <c r="I26" s="4">
        <v>7.6073222950843095E-2</v>
      </c>
      <c r="J26" s="3">
        <v>10</v>
      </c>
      <c r="K26" s="3">
        <v>4</v>
      </c>
      <c r="L26" s="4">
        <v>1.12774528256618</v>
      </c>
      <c r="M26" s="4">
        <v>0.14747863034078201</v>
      </c>
      <c r="N26" s="4">
        <v>1.31185483007131</v>
      </c>
      <c r="O26" s="4">
        <v>-0.184109547505135</v>
      </c>
      <c r="P26" s="4">
        <v>1.36462815222352</v>
      </c>
      <c r="Q26" s="4">
        <v>-0.23688286965734301</v>
      </c>
    </row>
    <row r="27" spans="1:17">
      <c r="A27" s="3" t="s">
        <v>68</v>
      </c>
      <c r="B27" s="3" t="s">
        <v>69</v>
      </c>
      <c r="C27" s="3">
        <v>4</v>
      </c>
      <c r="D27" s="4">
        <v>0.87252747290989097</v>
      </c>
      <c r="E27" s="4">
        <v>0.122224820187606</v>
      </c>
      <c r="F27" s="3">
        <v>14</v>
      </c>
      <c r="G27" s="3">
        <v>2</v>
      </c>
      <c r="H27" s="4">
        <v>0.709315977291893</v>
      </c>
      <c r="I27" s="4">
        <v>3.8964465222720797E-2</v>
      </c>
      <c r="J27" s="3">
        <v>10</v>
      </c>
      <c r="K27" s="3">
        <v>1</v>
      </c>
      <c r="L27" s="4">
        <v>0.90832527828433796</v>
      </c>
      <c r="M27" s="4">
        <v>8.0857001789521099E-2</v>
      </c>
      <c r="N27" s="4">
        <v>0.77307050713618097</v>
      </c>
      <c r="O27" s="4">
        <v>0.13525477114815701</v>
      </c>
      <c r="P27" s="4">
        <v>0.71500854727334695</v>
      </c>
      <c r="Q27" s="4">
        <v>0.19331673101099101</v>
      </c>
    </row>
    <row r="28" spans="1:17">
      <c r="A28" s="3" t="s">
        <v>70</v>
      </c>
      <c r="B28" s="3" t="s">
        <v>71</v>
      </c>
      <c r="C28" s="3">
        <v>2</v>
      </c>
      <c r="D28" s="4">
        <v>0.98208174629369605</v>
      </c>
      <c r="E28" s="4">
        <v>0.165690734212704</v>
      </c>
      <c r="F28" s="3">
        <v>14</v>
      </c>
      <c r="G28" s="3">
        <v>3</v>
      </c>
      <c r="H28" s="4">
        <v>0.88715602400667803</v>
      </c>
      <c r="I28" s="4">
        <v>0.30482040454324799</v>
      </c>
      <c r="J28" s="3">
        <v>14</v>
      </c>
      <c r="K28" s="3">
        <v>1</v>
      </c>
      <c r="L28" s="4">
        <v>0.93960862526164102</v>
      </c>
      <c r="M28" s="4">
        <v>9.2369511288452999E-2</v>
      </c>
      <c r="N28" s="4">
        <v>0.87456805047267205</v>
      </c>
      <c r="O28" s="4">
        <v>6.5040574788969102E-2</v>
      </c>
      <c r="P28" s="4">
        <v>0.84110805364605201</v>
      </c>
      <c r="Q28" s="4">
        <v>9.85005716155892E-2</v>
      </c>
    </row>
    <row r="29" spans="1:17">
      <c r="A29" s="3" t="s">
        <v>72</v>
      </c>
      <c r="B29" s="3" t="s">
        <v>73</v>
      </c>
      <c r="C29" s="3">
        <v>1</v>
      </c>
      <c r="D29" s="4">
        <v>0.98301482747338398</v>
      </c>
      <c r="E29" s="4">
        <v>0.112422540516045</v>
      </c>
      <c r="F29" s="3">
        <v>10</v>
      </c>
      <c r="G29" s="3">
        <v>3</v>
      </c>
      <c r="H29" s="4">
        <v>0.92410438358389002</v>
      </c>
      <c r="I29" s="4">
        <v>0.24787913335391901</v>
      </c>
      <c r="J29" s="3">
        <v>13</v>
      </c>
      <c r="K29" s="3">
        <v>1</v>
      </c>
      <c r="L29" s="4">
        <v>0.97198678405460803</v>
      </c>
      <c r="M29" s="4">
        <v>9.0689688848658495E-2</v>
      </c>
      <c r="N29" s="4">
        <v>0.915697594175926</v>
      </c>
      <c r="O29" s="4">
        <v>5.6289189878681103E-2</v>
      </c>
      <c r="P29" s="4">
        <v>0.87820791044920399</v>
      </c>
      <c r="Q29" s="4">
        <v>9.3778873605403504E-2</v>
      </c>
    </row>
    <row r="30" spans="1:17">
      <c r="A30" s="3" t="s">
        <v>74</v>
      </c>
      <c r="B30" s="3" t="s">
        <v>75</v>
      </c>
      <c r="C30" s="3">
        <v>0</v>
      </c>
      <c r="D30" s="4">
        <v>1.01884473399576</v>
      </c>
      <c r="E30" s="4">
        <v>0.12898255544985701</v>
      </c>
      <c r="F30" s="3">
        <v>2</v>
      </c>
      <c r="G30" s="3">
        <v>0</v>
      </c>
      <c r="H30" s="4">
        <v>1.39780498270174</v>
      </c>
      <c r="I30" s="4">
        <v>7.26431974733171E-2</v>
      </c>
      <c r="J30" s="3">
        <v>2</v>
      </c>
      <c r="K30" s="3">
        <v>0</v>
      </c>
      <c r="L30" s="4">
        <v>1.09473537805244</v>
      </c>
      <c r="M30" s="4">
        <v>0.15655414823275199</v>
      </c>
      <c r="N30" s="4">
        <v>1.09494142146361</v>
      </c>
      <c r="O30" s="4">
        <v>-2.0604341117147501E-4</v>
      </c>
      <c r="P30" s="4" t="s">
        <v>55</v>
      </c>
      <c r="Q30" s="4" t="s">
        <v>55</v>
      </c>
    </row>
    <row r="31" spans="1:17">
      <c r="A31" s="3" t="s">
        <v>76</v>
      </c>
      <c r="B31" s="3" t="s">
        <v>77</v>
      </c>
      <c r="C31" s="3">
        <v>3</v>
      </c>
      <c r="D31" s="4">
        <v>0.91194924289440404</v>
      </c>
      <c r="E31" s="4">
        <v>0.12866997380223599</v>
      </c>
      <c r="F31" s="3">
        <v>13</v>
      </c>
      <c r="G31" s="3">
        <v>2</v>
      </c>
      <c r="H31" s="4">
        <v>0.71018728842857004</v>
      </c>
      <c r="I31" s="4">
        <v>3.80028818845198E-2</v>
      </c>
      <c r="J31" s="3">
        <v>10</v>
      </c>
      <c r="K31" s="3">
        <v>3</v>
      </c>
      <c r="L31" s="4">
        <v>0.857971466562236</v>
      </c>
      <c r="M31" s="4">
        <v>8.5793217927952997E-2</v>
      </c>
      <c r="N31" s="4">
        <v>0.73944834026194395</v>
      </c>
      <c r="O31" s="4">
        <v>0.11852312630029201</v>
      </c>
      <c r="P31" s="4">
        <v>0.696689160766783</v>
      </c>
      <c r="Q31" s="4">
        <v>0.161282305795453</v>
      </c>
    </row>
    <row r="32" spans="1:17">
      <c r="A32" s="3" t="s">
        <v>78</v>
      </c>
      <c r="B32" s="3" t="s">
        <v>79</v>
      </c>
      <c r="C32" s="3">
        <v>1</v>
      </c>
      <c r="D32" s="4">
        <v>1.0330426206874399</v>
      </c>
      <c r="E32" s="4">
        <v>0.14731175265427099</v>
      </c>
      <c r="F32" s="3">
        <v>7</v>
      </c>
      <c r="G32" s="3">
        <v>1</v>
      </c>
      <c r="H32" s="4">
        <v>1.1143091644432901</v>
      </c>
      <c r="I32" s="4">
        <v>0.33879588150533502</v>
      </c>
      <c r="J32" s="3">
        <v>9</v>
      </c>
      <c r="K32" s="3">
        <v>1</v>
      </c>
      <c r="L32" s="4">
        <v>1.02337341384519</v>
      </c>
      <c r="M32" s="4">
        <v>0.10673929165252299</v>
      </c>
      <c r="N32" s="4">
        <v>1.1334263648604701</v>
      </c>
      <c r="O32" s="4">
        <v>-0.110052951015279</v>
      </c>
      <c r="P32" s="4">
        <v>1.448527756834</v>
      </c>
      <c r="Q32" s="4">
        <v>-0.425154342988812</v>
      </c>
    </row>
    <row r="33" spans="1:17">
      <c r="A33" s="3" t="s">
        <v>80</v>
      </c>
      <c r="B33" s="3" t="s">
        <v>81</v>
      </c>
      <c r="C33" s="3">
        <v>1</v>
      </c>
      <c r="D33" s="4">
        <v>0.90007257347481795</v>
      </c>
      <c r="E33" s="4">
        <v>0.13950907241712199</v>
      </c>
      <c r="F33" s="3">
        <v>8</v>
      </c>
      <c r="G33" s="3">
        <v>2</v>
      </c>
      <c r="H33" s="4">
        <v>0.66253153465181103</v>
      </c>
      <c r="I33" s="4">
        <v>4.95914358976366E-2</v>
      </c>
      <c r="J33" s="3">
        <v>3</v>
      </c>
      <c r="K33" s="3">
        <v>1</v>
      </c>
      <c r="L33" s="4">
        <v>0.85864286442678595</v>
      </c>
      <c r="M33" s="4">
        <v>0.159783914485055</v>
      </c>
      <c r="N33" s="4">
        <v>0.78056335141778499</v>
      </c>
      <c r="O33" s="4">
        <v>7.8079513009000803E-2</v>
      </c>
      <c r="P33" s="4">
        <v>0.63060225290507699</v>
      </c>
      <c r="Q33" s="4">
        <v>0.22804061152170901</v>
      </c>
    </row>
    <row r="34" spans="1:17">
      <c r="A34" s="3" t="s">
        <v>82</v>
      </c>
      <c r="B34" s="3" t="s">
        <v>83</v>
      </c>
      <c r="C34" s="3">
        <v>14</v>
      </c>
      <c r="D34" s="4">
        <v>0.82909348553534701</v>
      </c>
      <c r="E34" s="4">
        <v>8.9717627869302999E-2</v>
      </c>
      <c r="F34" s="3">
        <v>50</v>
      </c>
      <c r="G34" s="3">
        <v>26</v>
      </c>
      <c r="H34" s="4">
        <v>0.74373152296198997</v>
      </c>
      <c r="I34" s="4">
        <v>4.4466062598228301E-2</v>
      </c>
      <c r="J34" s="3">
        <v>52</v>
      </c>
      <c r="K34" s="3">
        <v>15</v>
      </c>
      <c r="L34" s="4">
        <v>0.896688782800941</v>
      </c>
      <c r="M34" s="4">
        <v>5.7884458770630601E-2</v>
      </c>
      <c r="N34" s="4">
        <v>0.77705114790553198</v>
      </c>
      <c r="O34" s="4">
        <v>0.119637634895409</v>
      </c>
      <c r="P34" s="4">
        <v>0.73881834084898501</v>
      </c>
      <c r="Q34" s="4">
        <v>0.15787044195195599</v>
      </c>
    </row>
    <row r="35" spans="1:17">
      <c r="A35" s="3" t="s">
        <v>84</v>
      </c>
      <c r="B35" s="3" t="s">
        <v>85</v>
      </c>
      <c r="C35" s="3">
        <v>2</v>
      </c>
      <c r="D35" s="4">
        <v>0.875288381087863</v>
      </c>
      <c r="E35" s="4">
        <v>0.21327469033683799</v>
      </c>
      <c r="F35" s="3">
        <v>9</v>
      </c>
      <c r="G35" s="3">
        <v>3</v>
      </c>
      <c r="H35" s="4">
        <v>0.58079196846456504</v>
      </c>
      <c r="I35" s="4">
        <v>4.4789658204341998E-2</v>
      </c>
      <c r="J35" s="3">
        <v>3</v>
      </c>
      <c r="K35" s="3">
        <v>1</v>
      </c>
      <c r="L35" s="4">
        <v>0.72418666632662299</v>
      </c>
      <c r="M35" s="4">
        <v>0.18479710017031301</v>
      </c>
      <c r="N35" s="4">
        <v>0.64333808098494705</v>
      </c>
      <c r="O35" s="4">
        <v>8.0848585341675397E-2</v>
      </c>
      <c r="P35" s="4">
        <v>0.54657769743597195</v>
      </c>
      <c r="Q35" s="4">
        <v>0.177608968890651</v>
      </c>
    </row>
    <row r="36" spans="1:17">
      <c r="A36" s="3" t="s">
        <v>86</v>
      </c>
      <c r="B36" s="3" t="s">
        <v>87</v>
      </c>
      <c r="C36" s="3">
        <v>7</v>
      </c>
      <c r="D36" s="4">
        <v>0.80523020574406001</v>
      </c>
      <c r="E36" s="4">
        <v>0.15961488367069601</v>
      </c>
      <c r="F36" s="3">
        <v>22</v>
      </c>
      <c r="G36" s="3">
        <v>11</v>
      </c>
      <c r="H36" s="4">
        <v>0.61095463340683998</v>
      </c>
      <c r="I36" s="4">
        <v>6.07939812144783E-2</v>
      </c>
      <c r="J36" s="3">
        <v>10</v>
      </c>
      <c r="K36" s="3">
        <v>6</v>
      </c>
      <c r="L36" s="4">
        <v>0.86505195283804603</v>
      </c>
      <c r="M36" s="4">
        <v>0.136579457935433</v>
      </c>
      <c r="N36" s="4">
        <v>0.64598557658208999</v>
      </c>
      <c r="O36" s="4">
        <v>0.21906637625595601</v>
      </c>
      <c r="P36" s="4">
        <v>0.55799302244790205</v>
      </c>
      <c r="Q36" s="4">
        <v>0.30705893039014398</v>
      </c>
    </row>
    <row r="37" spans="1:17">
      <c r="A37" s="3" t="s">
        <v>88</v>
      </c>
      <c r="B37" s="3" t="s">
        <v>89</v>
      </c>
      <c r="C37" s="3">
        <v>38</v>
      </c>
      <c r="D37" s="4">
        <v>0.69983671473384701</v>
      </c>
      <c r="E37" s="4">
        <v>9.2274859400507794E-2</v>
      </c>
      <c r="F37" s="3">
        <v>71</v>
      </c>
      <c r="G37" s="3">
        <v>50</v>
      </c>
      <c r="H37" s="4">
        <v>0.64353210650023496</v>
      </c>
      <c r="I37" s="4">
        <v>5.8559489270131597E-2</v>
      </c>
      <c r="J37" s="3">
        <v>41</v>
      </c>
      <c r="K37" s="3">
        <v>26</v>
      </c>
      <c r="L37" s="4">
        <v>0.84462456320162305</v>
      </c>
      <c r="M37" s="4">
        <v>9.2937996871048797E-2</v>
      </c>
      <c r="N37" s="4">
        <v>0.64219018288489005</v>
      </c>
      <c r="O37" s="4">
        <v>0.202434380316733</v>
      </c>
      <c r="P37" s="4">
        <v>0.61339514717357602</v>
      </c>
      <c r="Q37" s="4">
        <v>0.231229416028047</v>
      </c>
    </row>
    <row r="38" spans="1:17">
      <c r="A38" s="3" t="s">
        <v>90</v>
      </c>
      <c r="B38" s="3" t="s">
        <v>91</v>
      </c>
      <c r="C38" s="3">
        <v>8</v>
      </c>
      <c r="D38" s="4">
        <v>0.87471549026326101</v>
      </c>
      <c r="E38" s="4">
        <v>0.10306212847049601</v>
      </c>
      <c r="F38" s="3">
        <v>30</v>
      </c>
      <c r="G38" s="3">
        <v>14</v>
      </c>
      <c r="H38" s="4">
        <v>0.74545466277851202</v>
      </c>
      <c r="I38" s="4">
        <v>4.7059426270818903E-2</v>
      </c>
      <c r="J38" s="3">
        <v>38</v>
      </c>
      <c r="K38" s="3">
        <v>9</v>
      </c>
      <c r="L38" s="4">
        <v>0.91205591918999196</v>
      </c>
      <c r="M38" s="4">
        <v>7.7243656968758498E-2</v>
      </c>
      <c r="N38" s="4">
        <v>0.80437758193529796</v>
      </c>
      <c r="O38" s="4">
        <v>0.107678337254694</v>
      </c>
      <c r="P38" s="4">
        <v>0.74112866169486202</v>
      </c>
      <c r="Q38" s="4">
        <v>0.17092725749512899</v>
      </c>
    </row>
    <row r="39" spans="1:17">
      <c r="A39" s="3" t="s">
        <v>92</v>
      </c>
      <c r="B39" s="3" t="s">
        <v>93</v>
      </c>
      <c r="C39" s="3">
        <v>1</v>
      </c>
      <c r="D39" s="4">
        <v>1.01176926920827</v>
      </c>
      <c r="E39" s="4">
        <v>0.20502794813342101</v>
      </c>
      <c r="F39" s="3">
        <v>5</v>
      </c>
      <c r="G39" s="3">
        <v>2</v>
      </c>
      <c r="H39" s="4">
        <v>1.0547663713723301</v>
      </c>
      <c r="I39" s="4">
        <v>0.57385547468988096</v>
      </c>
      <c r="J39" s="3">
        <v>4</v>
      </c>
      <c r="K39" s="3">
        <v>0</v>
      </c>
      <c r="L39" s="4">
        <v>0.97237059965198702</v>
      </c>
      <c r="M39" s="4">
        <v>9.8101431949709203E-2</v>
      </c>
      <c r="N39" s="4">
        <v>1.00044286929562</v>
      </c>
      <c r="O39" s="4">
        <v>-2.80722696436311E-2</v>
      </c>
      <c r="P39" s="4" t="s">
        <v>55</v>
      </c>
      <c r="Q39" s="4" t="s">
        <v>55</v>
      </c>
    </row>
    <row r="40" spans="1:17">
      <c r="A40" s="3" t="s">
        <v>94</v>
      </c>
      <c r="B40" s="3" t="s">
        <v>95</v>
      </c>
      <c r="C40" s="3">
        <v>8</v>
      </c>
      <c r="D40" s="4">
        <v>1.1688264751370401</v>
      </c>
      <c r="E40" s="4">
        <v>0.147133236740801</v>
      </c>
      <c r="F40" s="3">
        <v>22</v>
      </c>
      <c r="G40" s="3">
        <v>7</v>
      </c>
      <c r="H40" s="4">
        <v>1.3031479997773101</v>
      </c>
      <c r="I40" s="4">
        <v>0.13438853051265501</v>
      </c>
      <c r="J40" s="3">
        <v>14</v>
      </c>
      <c r="K40" s="3">
        <v>5</v>
      </c>
      <c r="L40" s="4">
        <v>1.10679472818353</v>
      </c>
      <c r="M40" s="4">
        <v>9.4849333732326901E-2</v>
      </c>
      <c r="N40" s="4">
        <v>1.31476338551753</v>
      </c>
      <c r="O40" s="4">
        <v>-0.207968657334</v>
      </c>
      <c r="P40" s="4">
        <v>1.2961454356214399</v>
      </c>
      <c r="Q40" s="4">
        <v>-0.18935070743791099</v>
      </c>
    </row>
    <row r="41" spans="1:17">
      <c r="A41" s="3" t="s">
        <v>96</v>
      </c>
      <c r="B41" s="3" t="s">
        <v>97</v>
      </c>
      <c r="C41" s="3">
        <v>0</v>
      </c>
      <c r="D41" s="4">
        <v>1.0200256568550701</v>
      </c>
      <c r="E41" s="4">
        <v>0.20523354721958401</v>
      </c>
      <c r="F41" s="3">
        <v>5</v>
      </c>
      <c r="G41" s="3">
        <v>1</v>
      </c>
      <c r="H41" s="4">
        <v>1.0379310591136499</v>
      </c>
      <c r="I41" s="4">
        <v>0.53032596379183705</v>
      </c>
      <c r="J41" s="3">
        <v>2</v>
      </c>
      <c r="K41" s="3">
        <v>0</v>
      </c>
      <c r="L41" s="4">
        <v>1.36440740528352</v>
      </c>
      <c r="M41" s="4">
        <v>0.14019745674338199</v>
      </c>
      <c r="N41" s="4">
        <v>1.3638842780220899</v>
      </c>
      <c r="O41" s="4">
        <v>5.2312726142988996E-4</v>
      </c>
      <c r="P41" s="4" t="s">
        <v>55</v>
      </c>
      <c r="Q41" s="4" t="s">
        <v>55</v>
      </c>
    </row>
    <row r="42" spans="1:17">
      <c r="A42" s="3" t="s">
        <v>98</v>
      </c>
      <c r="B42" s="3" t="s">
        <v>99</v>
      </c>
      <c r="C42" s="3">
        <v>11</v>
      </c>
      <c r="D42" s="4">
        <v>1.5003724197016499</v>
      </c>
      <c r="E42" s="4">
        <v>0.336150195233761</v>
      </c>
      <c r="F42" s="3">
        <v>39</v>
      </c>
      <c r="G42" s="3">
        <v>9</v>
      </c>
      <c r="H42" s="4">
        <v>1.7288634929347899</v>
      </c>
      <c r="I42" s="4">
        <v>0.23587126488093599</v>
      </c>
      <c r="J42" s="3">
        <v>8</v>
      </c>
      <c r="K42" s="3">
        <v>4</v>
      </c>
      <c r="L42" s="4">
        <v>1.2576347658643401</v>
      </c>
      <c r="M42" s="4">
        <v>0.23174265739994701</v>
      </c>
      <c r="N42" s="4">
        <v>2.0216069407380401</v>
      </c>
      <c r="O42" s="4">
        <v>-0.76397217487369795</v>
      </c>
      <c r="P42" s="4">
        <v>2.06436474949829</v>
      </c>
      <c r="Q42" s="4">
        <v>-0.80672998363394399</v>
      </c>
    </row>
    <row r="43" spans="1:17">
      <c r="A43" s="3" t="s">
        <v>100</v>
      </c>
      <c r="B43" s="3" t="s">
        <v>101</v>
      </c>
      <c r="C43" s="3">
        <v>3</v>
      </c>
      <c r="D43" s="4">
        <v>0.86588265807436304</v>
      </c>
      <c r="E43" s="4">
        <v>0.13155595613089499</v>
      </c>
      <c r="F43" s="3">
        <v>23</v>
      </c>
      <c r="G43" s="3">
        <v>4</v>
      </c>
      <c r="H43" s="4">
        <v>0.69217866615218704</v>
      </c>
      <c r="I43" s="4">
        <v>3.3693309447522898E-2</v>
      </c>
      <c r="J43" s="3">
        <v>15</v>
      </c>
      <c r="K43" s="3">
        <v>2</v>
      </c>
      <c r="L43" s="4">
        <v>0.87181071999175297</v>
      </c>
      <c r="M43" s="4">
        <v>9.2765316972700906E-2</v>
      </c>
      <c r="N43" s="4">
        <v>0.73768541446839897</v>
      </c>
      <c r="O43" s="4">
        <v>0.134125305523355</v>
      </c>
      <c r="P43" s="4">
        <v>0.68693862145567597</v>
      </c>
      <c r="Q43" s="4">
        <v>0.184872098536077</v>
      </c>
    </row>
    <row r="44" spans="1:17">
      <c r="A44" s="3" t="s">
        <v>102</v>
      </c>
      <c r="B44" s="3" t="s">
        <v>103</v>
      </c>
      <c r="C44" s="3">
        <v>1</v>
      </c>
      <c r="D44" s="4">
        <v>1.0550235884586401</v>
      </c>
      <c r="E44" s="4">
        <v>0.16146952218858401</v>
      </c>
      <c r="F44" s="3">
        <v>10</v>
      </c>
      <c r="G44" s="3">
        <v>1</v>
      </c>
      <c r="H44" s="4">
        <v>1.32993792061662</v>
      </c>
      <c r="I44" s="4">
        <v>0.252998128509269</v>
      </c>
      <c r="J44" s="3">
        <v>9</v>
      </c>
      <c r="K44" s="3">
        <v>1</v>
      </c>
      <c r="L44" s="4">
        <v>1.1010854320499399</v>
      </c>
      <c r="M44" s="4">
        <v>0.120030484361196</v>
      </c>
      <c r="N44" s="4">
        <v>1.2911513455471699</v>
      </c>
      <c r="O44" s="4">
        <v>-0.19006591349723301</v>
      </c>
      <c r="P44" s="4">
        <v>1.44585245272873</v>
      </c>
      <c r="Q44" s="4">
        <v>-0.34476702067879</v>
      </c>
    </row>
    <row r="45" spans="1:17">
      <c r="A45" s="3" t="s">
        <v>104</v>
      </c>
      <c r="B45" s="3" t="s">
        <v>105</v>
      </c>
      <c r="C45" s="3">
        <v>6</v>
      </c>
      <c r="D45" s="4">
        <v>0.83997100192250596</v>
      </c>
      <c r="E45" s="4">
        <v>0.13016781794023699</v>
      </c>
      <c r="F45" s="3">
        <v>29</v>
      </c>
      <c r="G45" s="3">
        <v>10</v>
      </c>
      <c r="H45" s="4">
        <v>0.71049893638698602</v>
      </c>
      <c r="I45" s="4">
        <v>4.55162473094382E-2</v>
      </c>
      <c r="J45" s="3">
        <v>14</v>
      </c>
      <c r="K45" s="3">
        <v>6</v>
      </c>
      <c r="L45" s="4">
        <v>0.87167206197003799</v>
      </c>
      <c r="M45" s="4">
        <v>0.102817642142795</v>
      </c>
      <c r="N45" s="4">
        <v>0.73555066408541503</v>
      </c>
      <c r="O45" s="4">
        <v>0.13612139788462299</v>
      </c>
      <c r="P45" s="4">
        <v>0.68745474894398995</v>
      </c>
      <c r="Q45" s="4">
        <v>0.18421731302604899</v>
      </c>
    </row>
    <row r="46" spans="1:17">
      <c r="A46" s="3" t="s">
        <v>106</v>
      </c>
      <c r="B46" s="3" t="s">
        <v>55</v>
      </c>
      <c r="C46" s="3">
        <v>5</v>
      </c>
      <c r="D46" s="4">
        <v>0.87367387342549396</v>
      </c>
      <c r="E46" s="4">
        <v>9.2907647731384504E-2</v>
      </c>
      <c r="F46" s="3">
        <v>36</v>
      </c>
      <c r="G46" s="3">
        <v>16</v>
      </c>
      <c r="H46" s="4">
        <v>0.76148136325435301</v>
      </c>
      <c r="I46" s="4">
        <v>4.5516933941124597E-2</v>
      </c>
      <c r="J46" s="3">
        <v>61</v>
      </c>
      <c r="K46" s="3">
        <v>11</v>
      </c>
      <c r="L46" s="4">
        <v>0.91161572189196904</v>
      </c>
      <c r="M46" s="4">
        <v>6.3026215052502402E-2</v>
      </c>
      <c r="N46" s="4">
        <v>0.83547261923739502</v>
      </c>
      <c r="O46" s="4">
        <v>7.6143102654574898E-2</v>
      </c>
      <c r="P46" s="4">
        <v>0.76027731737259596</v>
      </c>
      <c r="Q46" s="4">
        <v>0.151338404519374</v>
      </c>
    </row>
    <row r="47" spans="1:17">
      <c r="A47" s="3" t="s">
        <v>107</v>
      </c>
      <c r="B47" s="3" t="s">
        <v>55</v>
      </c>
      <c r="C47" s="3">
        <v>1</v>
      </c>
      <c r="D47" s="4">
        <v>1.04509610646297</v>
      </c>
      <c r="E47" s="4">
        <v>0.11401050723411101</v>
      </c>
      <c r="F47" s="3">
        <v>8</v>
      </c>
      <c r="G47" s="3">
        <v>0</v>
      </c>
      <c r="H47" s="4">
        <v>1.1988775421047999</v>
      </c>
      <c r="I47" s="4">
        <v>0.16742854603056201</v>
      </c>
      <c r="J47" s="3">
        <v>12</v>
      </c>
      <c r="K47" s="3">
        <v>1</v>
      </c>
      <c r="L47" s="4">
        <v>1.03257122070267</v>
      </c>
      <c r="M47" s="4">
        <v>7.3828324554229205E-2</v>
      </c>
      <c r="N47" s="4">
        <v>1.1347373005396699</v>
      </c>
      <c r="O47" s="4">
        <v>-0.102166079836993</v>
      </c>
      <c r="P47" s="4">
        <v>1.16558862723948</v>
      </c>
      <c r="Q47" s="4">
        <v>-0.13301740653680399</v>
      </c>
    </row>
    <row r="48" spans="1:17">
      <c r="A48" s="3" t="s">
        <v>108</v>
      </c>
      <c r="B48" s="3" t="s">
        <v>55</v>
      </c>
      <c r="C48" s="3">
        <v>3</v>
      </c>
      <c r="D48" s="4">
        <v>1.1279674022591799</v>
      </c>
      <c r="E48" s="4">
        <v>0.119951625584665</v>
      </c>
      <c r="F48" s="3">
        <v>13</v>
      </c>
      <c r="G48" s="3">
        <v>2</v>
      </c>
      <c r="H48" s="4">
        <v>1.24862922459771</v>
      </c>
      <c r="I48" s="4">
        <v>0.143803827159113</v>
      </c>
      <c r="J48" s="3">
        <v>10</v>
      </c>
      <c r="K48" s="3">
        <v>2</v>
      </c>
      <c r="L48" s="4">
        <v>1.0422331160168901</v>
      </c>
      <c r="M48" s="4">
        <v>7.7041359384042302E-2</v>
      </c>
      <c r="N48" s="4">
        <v>1.2150802273908901</v>
      </c>
      <c r="O48" s="4">
        <v>-0.17284711137400399</v>
      </c>
      <c r="P48" s="4">
        <v>1.2328706571056001</v>
      </c>
      <c r="Q48" s="4">
        <v>-0.19063754108870801</v>
      </c>
    </row>
    <row r="49" spans="1:17">
      <c r="A49" s="3" t="s">
        <v>109</v>
      </c>
      <c r="B49" s="3" t="s">
        <v>55</v>
      </c>
      <c r="C49" s="3">
        <v>100</v>
      </c>
      <c r="D49" s="4">
        <v>2.0506664446966201</v>
      </c>
      <c r="E49" s="4">
        <v>0.23185773908812399</v>
      </c>
      <c r="F49" s="3">
        <v>100</v>
      </c>
      <c r="G49" s="3">
        <v>100</v>
      </c>
      <c r="H49" s="4">
        <v>1.99032246858981</v>
      </c>
      <c r="I49" s="4">
        <v>0.230458704195142</v>
      </c>
      <c r="J49" s="3">
        <v>100</v>
      </c>
      <c r="K49" s="3">
        <v>100</v>
      </c>
      <c r="L49" s="4">
        <v>1.5685641009065201</v>
      </c>
      <c r="M49" s="4">
        <v>0.24428598412225899</v>
      </c>
      <c r="N49" s="4">
        <v>2.0506664446966201</v>
      </c>
      <c r="O49" s="4">
        <v>-0.48210234379009698</v>
      </c>
      <c r="P49" s="4">
        <v>1.99032246858981</v>
      </c>
      <c r="Q49" s="4">
        <v>-0.421758367683291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3"/>
  <sheetViews>
    <sheetView workbookViewId="0">
      <selection activeCell="B25" sqref="B25"/>
    </sheetView>
  </sheetViews>
  <sheetFormatPr defaultRowHeight="15"/>
  <cols>
    <col min="1" max="1" width="13.19921875" style="1" customWidth="1"/>
    <col min="2" max="2" width="29.69921875" style="7" customWidth="1"/>
    <col min="3" max="3" width="16.3984375" style="1" customWidth="1"/>
    <col min="4" max="4" width="13.09765625" style="1" customWidth="1"/>
    <col min="5" max="5" width="15.5" style="1" customWidth="1"/>
    <col min="6" max="6" width="16" style="1" customWidth="1"/>
    <col min="7" max="7" width="17.69921875" style="1" customWidth="1"/>
    <col min="8" max="9" width="8.796875" style="1"/>
    <col min="10" max="10" width="16.19921875" style="1" customWidth="1"/>
    <col min="11" max="11" width="12" style="1" customWidth="1"/>
    <col min="12" max="13" width="8.796875" style="1"/>
    <col min="14" max="14" width="17.296875" style="1" customWidth="1"/>
    <col min="15" max="15" width="14.3984375" style="1" customWidth="1"/>
    <col min="16" max="16" width="21.19921875" style="1" customWidth="1"/>
    <col min="17" max="17" width="14.296875" style="1" customWidth="1"/>
    <col min="18" max="16384" width="8.796875" style="1"/>
  </cols>
  <sheetData>
    <row r="1" spans="1:17">
      <c r="A1" s="2" t="s">
        <v>133</v>
      </c>
    </row>
    <row r="2" spans="1:17" s="7" customFormat="1" ht="45">
      <c r="A2" s="26" t="s">
        <v>2</v>
      </c>
      <c r="B2" s="26" t="s">
        <v>3</v>
      </c>
      <c r="C2" s="26" t="s">
        <v>4</v>
      </c>
      <c r="D2" s="26" t="s">
        <v>5</v>
      </c>
      <c r="E2" s="26" t="s">
        <v>6</v>
      </c>
      <c r="F2" s="26" t="s">
        <v>7</v>
      </c>
      <c r="G2" s="26" t="s">
        <v>8</v>
      </c>
      <c r="H2" s="26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26" t="s">
        <v>17</v>
      </c>
      <c r="Q2" s="26" t="s">
        <v>18</v>
      </c>
    </row>
    <row r="3" spans="1:17">
      <c r="A3" s="3" t="s">
        <v>19</v>
      </c>
      <c r="B3" s="16" t="s">
        <v>20</v>
      </c>
      <c r="C3" s="3">
        <v>79</v>
      </c>
      <c r="D3" s="4">
        <v>2.2862717280295399</v>
      </c>
      <c r="E3" s="4">
        <v>0.60061208495811802</v>
      </c>
      <c r="F3" s="3">
        <v>90</v>
      </c>
      <c r="G3" s="3">
        <v>82</v>
      </c>
      <c r="H3" s="4">
        <v>2.2678586073594</v>
      </c>
      <c r="I3" s="4">
        <v>0.479668292842793</v>
      </c>
      <c r="J3" s="3">
        <v>91</v>
      </c>
      <c r="K3" s="3">
        <v>77</v>
      </c>
      <c r="L3" s="4">
        <v>1.63334008896145</v>
      </c>
      <c r="M3" s="4">
        <v>0.40945324196954902</v>
      </c>
      <c r="N3" s="4">
        <v>2.3576794500959801</v>
      </c>
      <c r="O3" s="4">
        <v>-0.72433936113452801</v>
      </c>
      <c r="P3" s="4">
        <v>2.28722946482389</v>
      </c>
      <c r="Q3" s="4">
        <v>-0.65388937586243601</v>
      </c>
    </row>
    <row r="4" spans="1:17">
      <c r="A4" s="3" t="s">
        <v>21</v>
      </c>
      <c r="B4" s="16" t="s">
        <v>22</v>
      </c>
      <c r="C4" s="3">
        <v>9</v>
      </c>
      <c r="D4" s="4">
        <v>0.99403775569334196</v>
      </c>
      <c r="E4" s="4">
        <v>1.7081353112098002E-2</v>
      </c>
      <c r="F4" s="3">
        <v>21</v>
      </c>
      <c r="G4" s="3">
        <v>12</v>
      </c>
      <c r="H4" s="4">
        <v>0.98235014560779399</v>
      </c>
      <c r="I4" s="4">
        <v>2.56058418782277E-2</v>
      </c>
      <c r="J4" s="3">
        <v>99</v>
      </c>
      <c r="K4" s="3">
        <v>9</v>
      </c>
      <c r="L4" s="4">
        <v>0.99651302736528302</v>
      </c>
      <c r="M4" s="4">
        <v>1.30424368007683E-2</v>
      </c>
      <c r="N4" s="4">
        <v>0.994040544151779</v>
      </c>
      <c r="O4" s="4">
        <v>2.4724832135045701E-3</v>
      </c>
      <c r="P4" s="4">
        <v>0.98235014560779399</v>
      </c>
      <c r="Q4" s="4">
        <v>1.4162881757489599E-2</v>
      </c>
    </row>
    <row r="5" spans="1:17">
      <c r="A5" s="3" t="s">
        <v>23</v>
      </c>
      <c r="B5" s="16" t="s">
        <v>24</v>
      </c>
      <c r="C5" s="3">
        <v>6</v>
      </c>
      <c r="D5" s="4">
        <v>0.93860479594979696</v>
      </c>
      <c r="E5" s="4">
        <v>0.35539319193621299</v>
      </c>
      <c r="F5" s="3">
        <v>19</v>
      </c>
      <c r="G5" s="3">
        <v>6</v>
      </c>
      <c r="H5" s="4">
        <v>0.83597945972103205</v>
      </c>
      <c r="I5" s="4">
        <v>0.56455180117256298</v>
      </c>
      <c r="J5" s="3">
        <v>28</v>
      </c>
      <c r="K5" s="3">
        <v>5</v>
      </c>
      <c r="L5" s="4">
        <v>0.89770787690339204</v>
      </c>
      <c r="M5" s="4">
        <v>0.27376474693767899</v>
      </c>
      <c r="N5" s="4">
        <v>0.77959967745597103</v>
      </c>
      <c r="O5" s="4">
        <v>0.118108199447421</v>
      </c>
      <c r="P5" s="4">
        <v>0.58890558744076804</v>
      </c>
      <c r="Q5" s="4">
        <v>0.308802289462625</v>
      </c>
    </row>
    <row r="6" spans="1:17" ht="30">
      <c r="A6" s="3" t="s">
        <v>25</v>
      </c>
      <c r="B6" s="16" t="s">
        <v>26</v>
      </c>
      <c r="C6" s="3">
        <v>5</v>
      </c>
      <c r="D6" s="4">
        <v>0.90308426887791404</v>
      </c>
      <c r="E6" s="4">
        <v>0.33101738822372601</v>
      </c>
      <c r="F6" s="3">
        <v>23</v>
      </c>
      <c r="G6" s="3">
        <v>12</v>
      </c>
      <c r="H6" s="4">
        <v>0.80881563621743802</v>
      </c>
      <c r="I6" s="4">
        <v>0.61609906564027195</v>
      </c>
      <c r="J6" s="3">
        <v>25</v>
      </c>
      <c r="K6" s="3">
        <v>6</v>
      </c>
      <c r="L6" s="4">
        <v>0.896117216263705</v>
      </c>
      <c r="M6" s="4">
        <v>0.285860105274374</v>
      </c>
      <c r="N6" s="4">
        <v>0.95576435993296704</v>
      </c>
      <c r="O6" s="4">
        <v>-5.9647143669262402E-2</v>
      </c>
      <c r="P6" s="4">
        <v>1.0565787621751399</v>
      </c>
      <c r="Q6" s="4">
        <v>-0.16046154591143799</v>
      </c>
    </row>
    <row r="7" spans="1:17">
      <c r="A7" s="3" t="s">
        <v>27</v>
      </c>
      <c r="B7" s="16" t="s">
        <v>28</v>
      </c>
      <c r="C7" s="3">
        <v>3</v>
      </c>
      <c r="D7" s="4">
        <v>1.4979844665958699</v>
      </c>
      <c r="E7" s="4">
        <v>1.5864335504807801</v>
      </c>
      <c r="F7" s="3">
        <v>15</v>
      </c>
      <c r="G7" s="3">
        <v>3</v>
      </c>
      <c r="H7" s="4">
        <v>3.4494654829589302</v>
      </c>
      <c r="I7" s="4">
        <v>3.7491824872923201</v>
      </c>
      <c r="J7" s="3">
        <v>16</v>
      </c>
      <c r="K7" s="3">
        <v>3</v>
      </c>
      <c r="L7" s="4">
        <v>2.2828348607947699</v>
      </c>
      <c r="M7" s="4">
        <v>1.7814678492476299</v>
      </c>
      <c r="N7" s="4">
        <v>3.2709758273457101</v>
      </c>
      <c r="O7" s="4">
        <v>-0.98814096655094097</v>
      </c>
      <c r="P7" s="4">
        <v>4.3116613917075597</v>
      </c>
      <c r="Q7" s="4">
        <v>-2.02882653091278</v>
      </c>
    </row>
    <row r="8" spans="1:17">
      <c r="A8" s="3" t="s">
        <v>29</v>
      </c>
      <c r="B8" s="16" t="s">
        <v>30</v>
      </c>
      <c r="C8" s="3">
        <v>6</v>
      </c>
      <c r="D8" s="4">
        <v>0.99336529975405996</v>
      </c>
      <c r="E8" s="4">
        <v>0.38388866665758598</v>
      </c>
      <c r="F8" s="3">
        <v>18</v>
      </c>
      <c r="G8" s="3">
        <v>4</v>
      </c>
      <c r="H8" s="4">
        <v>1.0239537021813701</v>
      </c>
      <c r="I8" s="4">
        <v>0.61990039984071599</v>
      </c>
      <c r="J8" s="3">
        <v>24</v>
      </c>
      <c r="K8" s="3">
        <v>4</v>
      </c>
      <c r="L8" s="4">
        <v>1.0425587707025601</v>
      </c>
      <c r="M8" s="4">
        <v>0.426076330931212</v>
      </c>
      <c r="N8" s="4">
        <v>1.0018052515134599</v>
      </c>
      <c r="O8" s="4">
        <v>4.0753519189103499E-2</v>
      </c>
      <c r="P8" s="4">
        <v>1.0463691056620701</v>
      </c>
      <c r="Q8" s="4">
        <v>-3.8103349595120001E-3</v>
      </c>
    </row>
    <row r="9" spans="1:17" ht="30">
      <c r="A9" s="3" t="s">
        <v>31</v>
      </c>
      <c r="B9" s="16" t="s">
        <v>32</v>
      </c>
      <c r="C9" s="3">
        <v>6</v>
      </c>
      <c r="D9" s="4">
        <v>1.1504559010489299</v>
      </c>
      <c r="E9" s="4">
        <v>0.52355533155676504</v>
      </c>
      <c r="F9" s="3">
        <v>19</v>
      </c>
      <c r="G9" s="3">
        <v>8</v>
      </c>
      <c r="H9" s="4">
        <v>1.57346838770856</v>
      </c>
      <c r="I9" s="4">
        <v>0.82621627907286799</v>
      </c>
      <c r="J9" s="3">
        <v>26</v>
      </c>
      <c r="K9" s="3">
        <v>4</v>
      </c>
      <c r="L9" s="4">
        <v>1.0867339255172901</v>
      </c>
      <c r="M9" s="4">
        <v>0.55049321400976303</v>
      </c>
      <c r="N9" s="4">
        <v>1.29713394516548</v>
      </c>
      <c r="O9" s="4">
        <v>-0.21040001964819699</v>
      </c>
      <c r="P9" s="4">
        <v>1.6426862619552101</v>
      </c>
      <c r="Q9" s="4">
        <v>-0.55595233643792596</v>
      </c>
    </row>
    <row r="10" spans="1:17">
      <c r="A10" s="3" t="s">
        <v>33</v>
      </c>
      <c r="B10" s="16" t="s">
        <v>34</v>
      </c>
      <c r="C10" s="3">
        <v>11</v>
      </c>
      <c r="D10" s="4">
        <v>0.87642613808690195</v>
      </c>
      <c r="E10" s="4">
        <v>0.388501957226076</v>
      </c>
      <c r="F10" s="3">
        <v>27</v>
      </c>
      <c r="G10" s="3">
        <v>14</v>
      </c>
      <c r="H10" s="4">
        <v>0.74068252256715605</v>
      </c>
      <c r="I10" s="4">
        <v>0.55020711731709804</v>
      </c>
      <c r="J10" s="3">
        <v>40</v>
      </c>
      <c r="K10" s="3">
        <v>9</v>
      </c>
      <c r="L10" s="4">
        <v>0.90189207651251402</v>
      </c>
      <c r="M10" s="4">
        <v>0.29592031849144002</v>
      </c>
      <c r="N10" s="4">
        <v>0.75989783199747696</v>
      </c>
      <c r="O10" s="4">
        <v>0.141994244515038</v>
      </c>
      <c r="P10" s="4">
        <v>0.67174840690216497</v>
      </c>
      <c r="Q10" s="4">
        <v>0.23014366961034999</v>
      </c>
    </row>
    <row r="11" spans="1:17">
      <c r="A11" s="3" t="s">
        <v>35</v>
      </c>
      <c r="B11" s="16" t="s">
        <v>36</v>
      </c>
      <c r="C11" s="3">
        <v>7</v>
      </c>
      <c r="D11" s="4">
        <v>0.77527948376050304</v>
      </c>
      <c r="E11" s="4">
        <v>0.30167336904999098</v>
      </c>
      <c r="F11" s="3">
        <v>26</v>
      </c>
      <c r="G11" s="3">
        <v>13</v>
      </c>
      <c r="H11" s="4">
        <v>0.55801523770064698</v>
      </c>
      <c r="I11" s="4">
        <v>0.21420556090412199</v>
      </c>
      <c r="J11" s="3">
        <v>29</v>
      </c>
      <c r="K11" s="3">
        <v>7</v>
      </c>
      <c r="L11" s="4">
        <v>0.83433758553955795</v>
      </c>
      <c r="M11" s="4">
        <v>0.274601273074362</v>
      </c>
      <c r="N11" s="4">
        <v>0.70040747484298005</v>
      </c>
      <c r="O11" s="4">
        <v>0.13393011069657801</v>
      </c>
      <c r="P11" s="4">
        <v>0.525266666636233</v>
      </c>
      <c r="Q11" s="4">
        <v>0.309070918903324</v>
      </c>
    </row>
    <row r="12" spans="1:17">
      <c r="A12" s="3" t="s">
        <v>37</v>
      </c>
      <c r="B12" s="16" t="s">
        <v>38</v>
      </c>
      <c r="C12" s="3">
        <v>14</v>
      </c>
      <c r="D12" s="4">
        <v>1.62776149802571</v>
      </c>
      <c r="E12" s="4">
        <v>0.84964528403028405</v>
      </c>
      <c r="F12" s="3">
        <v>32</v>
      </c>
      <c r="G12" s="3">
        <v>15</v>
      </c>
      <c r="H12" s="4">
        <v>1.97082414380785</v>
      </c>
      <c r="I12" s="4">
        <v>0.82575060498654695</v>
      </c>
      <c r="J12" s="3">
        <v>28</v>
      </c>
      <c r="K12" s="3">
        <v>8</v>
      </c>
      <c r="L12" s="4">
        <v>1.53437365242863</v>
      </c>
      <c r="M12" s="4">
        <v>0.74800797957346399</v>
      </c>
      <c r="N12" s="4">
        <v>2.11889622817819</v>
      </c>
      <c r="O12" s="4">
        <v>-0.58452257574955802</v>
      </c>
      <c r="P12" s="4">
        <v>2.0371329700774101</v>
      </c>
      <c r="Q12" s="4">
        <v>-0.50275931764878101</v>
      </c>
    </row>
    <row r="13" spans="1:17">
      <c r="A13" s="3" t="s">
        <v>39</v>
      </c>
      <c r="B13" s="16" t="s">
        <v>40</v>
      </c>
      <c r="C13" s="3">
        <v>1</v>
      </c>
      <c r="D13" s="4">
        <v>0.88429083948116605</v>
      </c>
      <c r="E13" s="4">
        <v>0.57311921907553798</v>
      </c>
      <c r="F13" s="3">
        <v>20</v>
      </c>
      <c r="G13" s="3">
        <v>8</v>
      </c>
      <c r="H13" s="4">
        <v>0.48589777859838101</v>
      </c>
      <c r="I13" s="4">
        <v>0.39210095844821802</v>
      </c>
      <c r="J13" s="3">
        <v>24</v>
      </c>
      <c r="K13" s="3">
        <v>1</v>
      </c>
      <c r="L13" s="4">
        <v>0.95801211491348204</v>
      </c>
      <c r="M13" s="4">
        <v>0.41962139236743401</v>
      </c>
      <c r="N13" s="4">
        <v>0.88091243080082804</v>
      </c>
      <c r="O13" s="4">
        <v>7.7099684112653902E-2</v>
      </c>
      <c r="P13" s="4">
        <v>0.72741019314534205</v>
      </c>
      <c r="Q13" s="4">
        <v>0.23060192176814001</v>
      </c>
    </row>
    <row r="14" spans="1:17">
      <c r="A14" s="3" t="s">
        <v>41</v>
      </c>
      <c r="B14" s="16" t="s">
        <v>42</v>
      </c>
      <c r="C14" s="3">
        <v>3</v>
      </c>
      <c r="D14" s="4">
        <v>0.8297685349749</v>
      </c>
      <c r="E14" s="4">
        <v>0.48576447110940202</v>
      </c>
      <c r="F14" s="3">
        <v>21</v>
      </c>
      <c r="G14" s="3">
        <v>9</v>
      </c>
      <c r="H14" s="4">
        <v>0.46995700491491299</v>
      </c>
      <c r="I14" s="4">
        <v>0.31998755539281698</v>
      </c>
      <c r="J14" s="3">
        <v>31</v>
      </c>
      <c r="K14" s="3">
        <v>4</v>
      </c>
      <c r="L14" s="4">
        <v>0.84712258194526702</v>
      </c>
      <c r="M14" s="4">
        <v>0.27022047742807498</v>
      </c>
      <c r="N14" s="4">
        <v>0.69914661679150103</v>
      </c>
      <c r="O14" s="4">
        <v>0.14797596515376599</v>
      </c>
      <c r="P14" s="4">
        <v>0.490706456307136</v>
      </c>
      <c r="Q14" s="4">
        <v>0.35641612563813102</v>
      </c>
    </row>
    <row r="15" spans="1:17">
      <c r="A15" s="3" t="s">
        <v>43</v>
      </c>
      <c r="B15" s="16" t="s">
        <v>44</v>
      </c>
      <c r="C15" s="3">
        <v>1</v>
      </c>
      <c r="D15" s="4">
        <v>1.0121253954206899</v>
      </c>
      <c r="E15" s="4">
        <v>0.66043747937904396</v>
      </c>
      <c r="F15" s="3">
        <v>17</v>
      </c>
      <c r="G15" s="3">
        <v>4</v>
      </c>
      <c r="H15" s="4">
        <v>0.81472480352129095</v>
      </c>
      <c r="I15" s="4">
        <v>0.73541529182103105</v>
      </c>
      <c r="J15" s="3">
        <v>24</v>
      </c>
      <c r="K15" s="3">
        <v>1</v>
      </c>
      <c r="L15" s="4">
        <v>1.0077001033169799</v>
      </c>
      <c r="M15" s="4">
        <v>0.41440963219612598</v>
      </c>
      <c r="N15" s="4">
        <v>1.14049333213294</v>
      </c>
      <c r="O15" s="4">
        <v>-0.132793228815966</v>
      </c>
      <c r="P15" s="4">
        <v>1.30295931891075</v>
      </c>
      <c r="Q15" s="4">
        <v>-0.295259215593772</v>
      </c>
    </row>
    <row r="16" spans="1:17">
      <c r="A16" s="3" t="s">
        <v>45</v>
      </c>
      <c r="B16" s="16" t="s">
        <v>46</v>
      </c>
      <c r="C16" s="3">
        <v>10</v>
      </c>
      <c r="D16" s="4">
        <v>1.0627535228515901</v>
      </c>
      <c r="E16" s="4">
        <v>0.399976760125617</v>
      </c>
      <c r="F16" s="3">
        <v>25</v>
      </c>
      <c r="G16" s="3">
        <v>11</v>
      </c>
      <c r="H16" s="4">
        <v>1.20836725436853</v>
      </c>
      <c r="I16" s="4">
        <v>0.591644670934247</v>
      </c>
      <c r="J16" s="3">
        <v>33</v>
      </c>
      <c r="K16" s="3">
        <v>8</v>
      </c>
      <c r="L16" s="4">
        <v>1.0612786986014699</v>
      </c>
      <c r="M16" s="4">
        <v>0.32872147937083002</v>
      </c>
      <c r="N16" s="4">
        <v>1.1088065584360001</v>
      </c>
      <c r="O16" s="4">
        <v>-4.7527859834530298E-2</v>
      </c>
      <c r="P16" s="4">
        <v>1.1750643540741801</v>
      </c>
      <c r="Q16" s="4">
        <v>-0.113785655472703</v>
      </c>
    </row>
    <row r="17" spans="1:17" ht="30">
      <c r="A17" s="3" t="s">
        <v>51</v>
      </c>
      <c r="B17" s="16" t="s">
        <v>52</v>
      </c>
      <c r="C17" s="3">
        <v>2</v>
      </c>
      <c r="D17" s="4">
        <v>0.93285940066599704</v>
      </c>
      <c r="E17" s="4">
        <v>0.36282549465282699</v>
      </c>
      <c r="F17" s="3">
        <v>21</v>
      </c>
      <c r="G17" s="3">
        <v>7</v>
      </c>
      <c r="H17" s="4">
        <v>0.65612653858791103</v>
      </c>
      <c r="I17" s="4">
        <v>0.43432622698809498</v>
      </c>
      <c r="J17" s="3">
        <v>28</v>
      </c>
      <c r="K17" s="3">
        <v>3</v>
      </c>
      <c r="L17" s="4">
        <v>0.98174756105991701</v>
      </c>
      <c r="M17" s="4">
        <v>0.37559986120258398</v>
      </c>
      <c r="N17" s="4">
        <v>0.87563546866786901</v>
      </c>
      <c r="O17" s="4">
        <v>0.106112092392047</v>
      </c>
      <c r="P17" s="4">
        <v>0.55518208549783599</v>
      </c>
      <c r="Q17" s="4">
        <v>0.42656547556208102</v>
      </c>
    </row>
    <row r="18" spans="1:17" ht="30">
      <c r="A18" s="3" t="s">
        <v>64</v>
      </c>
      <c r="B18" s="16" t="s">
        <v>65</v>
      </c>
      <c r="C18" s="3">
        <v>9</v>
      </c>
      <c r="D18" s="4">
        <v>1.4482920466667799</v>
      </c>
      <c r="E18" s="4">
        <v>0.64596722181330002</v>
      </c>
      <c r="F18" s="3">
        <v>21</v>
      </c>
      <c r="G18" s="3">
        <v>11</v>
      </c>
      <c r="H18" s="4">
        <v>2.1399877471494499</v>
      </c>
      <c r="I18" s="4">
        <v>0.63106794378071596</v>
      </c>
      <c r="J18" s="3">
        <v>27</v>
      </c>
      <c r="K18" s="3">
        <v>6</v>
      </c>
      <c r="L18" s="4">
        <v>1.31129727249844</v>
      </c>
      <c r="M18" s="4">
        <v>0.352524668921391</v>
      </c>
      <c r="N18" s="4">
        <v>1.8144548411827801</v>
      </c>
      <c r="O18" s="4">
        <v>-0.50315756868433403</v>
      </c>
      <c r="P18" s="4">
        <v>2.3048407242528901</v>
      </c>
      <c r="Q18" s="4">
        <v>-0.99354345175445202</v>
      </c>
    </row>
    <row r="19" spans="1:17" ht="30">
      <c r="A19" s="3" t="s">
        <v>66</v>
      </c>
      <c r="B19" s="16" t="s">
        <v>67</v>
      </c>
      <c r="C19" s="3">
        <v>8</v>
      </c>
      <c r="D19" s="4">
        <v>1.17765298534101</v>
      </c>
      <c r="E19" s="4">
        <v>0.50987059540164303</v>
      </c>
      <c r="F19" s="3">
        <v>17</v>
      </c>
      <c r="G19" s="3">
        <v>6</v>
      </c>
      <c r="H19" s="4">
        <v>1.44474039665679</v>
      </c>
      <c r="I19" s="4">
        <v>0.74019957408695702</v>
      </c>
      <c r="J19" s="3">
        <v>22</v>
      </c>
      <c r="K19" s="3">
        <v>4</v>
      </c>
      <c r="L19" s="4">
        <v>1.16004022022029</v>
      </c>
      <c r="M19" s="4">
        <v>0.61607036363157097</v>
      </c>
      <c r="N19" s="4">
        <v>1.3023881321267301</v>
      </c>
      <c r="O19" s="4">
        <v>-0.142347911906439</v>
      </c>
      <c r="P19" s="4">
        <v>1.36096818687536</v>
      </c>
      <c r="Q19" s="4">
        <v>-0.20092796665507101</v>
      </c>
    </row>
    <row r="20" spans="1:17" ht="30">
      <c r="A20" s="3" t="s">
        <v>68</v>
      </c>
      <c r="B20" s="16" t="s">
        <v>69</v>
      </c>
      <c r="C20" s="3">
        <v>4</v>
      </c>
      <c r="D20" s="4">
        <v>1.04437434335371</v>
      </c>
      <c r="E20" s="4">
        <v>0.51665477451177699</v>
      </c>
      <c r="F20" s="3">
        <v>17</v>
      </c>
      <c r="G20" s="3">
        <v>4</v>
      </c>
      <c r="H20" s="4">
        <v>1.1061977495628601</v>
      </c>
      <c r="I20" s="4">
        <v>0.88729722697142499</v>
      </c>
      <c r="J20" s="3">
        <v>22</v>
      </c>
      <c r="K20" s="3">
        <v>4</v>
      </c>
      <c r="L20" s="4">
        <v>0.95063905523447201</v>
      </c>
      <c r="M20" s="4">
        <v>0.37088092046737098</v>
      </c>
      <c r="N20" s="4">
        <v>1.1392483487217899</v>
      </c>
      <c r="O20" s="4">
        <v>-0.188609293487319</v>
      </c>
      <c r="P20" s="4">
        <v>1.42212892885679</v>
      </c>
      <c r="Q20" s="4">
        <v>-0.47148987362232098</v>
      </c>
    </row>
    <row r="21" spans="1:17" ht="45">
      <c r="A21" s="3" t="s">
        <v>70</v>
      </c>
      <c r="B21" s="16" t="s">
        <v>71</v>
      </c>
      <c r="C21" s="3">
        <v>2</v>
      </c>
      <c r="D21" s="4">
        <v>1.06317419310446</v>
      </c>
      <c r="E21" s="4">
        <v>0.51372957588240198</v>
      </c>
      <c r="F21" s="3">
        <v>17</v>
      </c>
      <c r="G21" s="3">
        <v>7</v>
      </c>
      <c r="H21" s="4">
        <v>1.4638807374662</v>
      </c>
      <c r="I21" s="4">
        <v>1.05172715085065</v>
      </c>
      <c r="J21" s="3">
        <v>21</v>
      </c>
      <c r="K21" s="3">
        <v>2</v>
      </c>
      <c r="L21" s="4">
        <v>1.08220997605768</v>
      </c>
      <c r="M21" s="4">
        <v>0.47817770677501198</v>
      </c>
      <c r="N21" s="4">
        <v>1.0719769892170301</v>
      </c>
      <c r="O21" s="4">
        <v>1.02329868406581E-2</v>
      </c>
      <c r="P21" s="4">
        <v>1.43632079708225</v>
      </c>
      <c r="Q21" s="4">
        <v>-0.35411082102456798</v>
      </c>
    </row>
    <row r="22" spans="1:17" ht="30">
      <c r="A22" s="3" t="s">
        <v>72</v>
      </c>
      <c r="B22" s="16" t="s">
        <v>73</v>
      </c>
      <c r="C22" s="3">
        <v>7</v>
      </c>
      <c r="D22" s="4">
        <v>1.0396344275229701</v>
      </c>
      <c r="E22" s="4">
        <v>0.400968722598537</v>
      </c>
      <c r="F22" s="3">
        <v>20</v>
      </c>
      <c r="G22" s="3">
        <v>7</v>
      </c>
      <c r="H22" s="4">
        <v>1.13416828942142</v>
      </c>
      <c r="I22" s="4">
        <v>0.67575091107256602</v>
      </c>
      <c r="J22" s="3">
        <v>28</v>
      </c>
      <c r="K22" s="3">
        <v>7</v>
      </c>
      <c r="L22" s="4">
        <v>1.0687637368680201</v>
      </c>
      <c r="M22" s="4">
        <v>0.45947702085945502</v>
      </c>
      <c r="N22" s="4">
        <v>1.09597620344805</v>
      </c>
      <c r="O22" s="4">
        <v>-2.7212466580029699E-2</v>
      </c>
      <c r="P22" s="4">
        <v>1.1012884891411601</v>
      </c>
      <c r="Q22" s="4">
        <v>-3.2524752273132902E-2</v>
      </c>
    </row>
    <row r="23" spans="1:17" ht="30">
      <c r="A23" s="3" t="s">
        <v>74</v>
      </c>
      <c r="B23" s="16" t="s">
        <v>75</v>
      </c>
      <c r="C23" s="3">
        <v>6</v>
      </c>
      <c r="D23" s="4">
        <v>1.17874883674899</v>
      </c>
      <c r="E23" s="4">
        <v>0.66950080206087703</v>
      </c>
      <c r="F23" s="3">
        <v>19</v>
      </c>
      <c r="G23" s="3">
        <v>5</v>
      </c>
      <c r="H23" s="4">
        <v>1.6881832151004099</v>
      </c>
      <c r="I23" s="4">
        <v>1.1350181547793301</v>
      </c>
      <c r="J23" s="3">
        <v>23</v>
      </c>
      <c r="K23" s="3">
        <v>5</v>
      </c>
      <c r="L23" s="4">
        <v>1.0736747206351001</v>
      </c>
      <c r="M23" s="4">
        <v>0.40241136546567102</v>
      </c>
      <c r="N23" s="4">
        <v>1.5500483287299001</v>
      </c>
      <c r="O23" s="4">
        <v>-0.476373608094805</v>
      </c>
      <c r="P23" s="4">
        <v>2.3099272901976202</v>
      </c>
      <c r="Q23" s="4">
        <v>-1.2362525695625299</v>
      </c>
    </row>
    <row r="24" spans="1:17" ht="30">
      <c r="A24" s="3" t="s">
        <v>76</v>
      </c>
      <c r="B24" s="16" t="s">
        <v>77</v>
      </c>
      <c r="C24" s="3">
        <v>2</v>
      </c>
      <c r="D24" s="4">
        <v>1.0364881037845699</v>
      </c>
      <c r="E24" s="4">
        <v>0.51346997634842695</v>
      </c>
      <c r="F24" s="3">
        <v>13</v>
      </c>
      <c r="G24" s="3">
        <v>3</v>
      </c>
      <c r="H24" s="4">
        <v>1.0527619522107301</v>
      </c>
      <c r="I24" s="4">
        <v>0.90277526057578805</v>
      </c>
      <c r="J24" s="3">
        <v>19</v>
      </c>
      <c r="K24" s="3">
        <v>1</v>
      </c>
      <c r="L24" s="4">
        <v>0.96930294781620696</v>
      </c>
      <c r="M24" s="4">
        <v>0.50871087147813598</v>
      </c>
      <c r="N24" s="4">
        <v>0.98156368371176905</v>
      </c>
      <c r="O24" s="4">
        <v>-1.2260735895562499E-2</v>
      </c>
      <c r="P24" s="4">
        <v>0.98396804244215896</v>
      </c>
      <c r="Q24" s="4">
        <v>-1.46650946259516E-2</v>
      </c>
    </row>
    <row r="25" spans="1:17" ht="30">
      <c r="A25" s="3" t="s">
        <v>78</v>
      </c>
      <c r="B25" s="16" t="s">
        <v>79</v>
      </c>
      <c r="C25" s="3">
        <v>5</v>
      </c>
      <c r="D25" s="4">
        <v>1.126327969186</v>
      </c>
      <c r="E25" s="4">
        <v>0.54078295336259796</v>
      </c>
      <c r="F25" s="3">
        <v>14</v>
      </c>
      <c r="G25" s="3">
        <v>5</v>
      </c>
      <c r="H25" s="4">
        <v>1.2548081549780401</v>
      </c>
      <c r="I25" s="4">
        <v>0.94278272547377395</v>
      </c>
      <c r="J25" s="3">
        <v>20</v>
      </c>
      <c r="K25" s="3">
        <v>3</v>
      </c>
      <c r="L25" s="4">
        <v>1.09458782279041</v>
      </c>
      <c r="M25" s="4">
        <v>0.51802725215971301</v>
      </c>
      <c r="N25" s="4">
        <v>1.4029053405245</v>
      </c>
      <c r="O25" s="4">
        <v>-0.30831751773409199</v>
      </c>
      <c r="P25" s="4">
        <v>1.58086467330925</v>
      </c>
      <c r="Q25" s="4">
        <v>-0.48627685051884201</v>
      </c>
    </row>
    <row r="26" spans="1:17" ht="30">
      <c r="A26" s="3" t="s">
        <v>80</v>
      </c>
      <c r="B26" s="16" t="s">
        <v>81</v>
      </c>
      <c r="C26" s="3">
        <v>2</v>
      </c>
      <c r="D26" s="4">
        <v>1.0798119022728501</v>
      </c>
      <c r="E26" s="4">
        <v>0.62701678646367998</v>
      </c>
      <c r="F26" s="3">
        <v>9</v>
      </c>
      <c r="G26" s="3">
        <v>2</v>
      </c>
      <c r="H26" s="4">
        <v>0.89967021202727904</v>
      </c>
      <c r="I26" s="4">
        <v>1.044678624144</v>
      </c>
      <c r="J26" s="3">
        <v>14</v>
      </c>
      <c r="K26" s="3">
        <v>1</v>
      </c>
      <c r="L26" s="4">
        <v>1.0796158862251299</v>
      </c>
      <c r="M26" s="4">
        <v>0.46895051117680397</v>
      </c>
      <c r="N26" s="4">
        <v>1.1133687840886899</v>
      </c>
      <c r="O26" s="4">
        <v>-3.37528978635648E-2</v>
      </c>
      <c r="P26" s="4">
        <v>0.37610465164284901</v>
      </c>
      <c r="Q26" s="4">
        <v>0.70351123458227904</v>
      </c>
    </row>
    <row r="27" spans="1:17" ht="30">
      <c r="A27" s="3" t="s">
        <v>82</v>
      </c>
      <c r="B27" s="16" t="s">
        <v>83</v>
      </c>
      <c r="C27" s="3">
        <v>4</v>
      </c>
      <c r="D27" s="4">
        <v>0.91171152748037798</v>
      </c>
      <c r="E27" s="4">
        <v>0.34489969562134198</v>
      </c>
      <c r="F27" s="3">
        <v>24</v>
      </c>
      <c r="G27" s="3">
        <v>9</v>
      </c>
      <c r="H27" s="4">
        <v>0.712505812135109</v>
      </c>
      <c r="I27" s="4">
        <v>0.44441724637698798</v>
      </c>
      <c r="J27" s="3">
        <v>28</v>
      </c>
      <c r="K27" s="3">
        <v>4</v>
      </c>
      <c r="L27" s="4">
        <v>0.84261594763780401</v>
      </c>
      <c r="M27" s="4">
        <v>0.253004658818481</v>
      </c>
      <c r="N27" s="4">
        <v>0.72008615653272101</v>
      </c>
      <c r="O27" s="4">
        <v>0.122529791105084</v>
      </c>
      <c r="P27" s="4">
        <v>0.624323074267356</v>
      </c>
      <c r="Q27" s="4">
        <v>0.218292873370449</v>
      </c>
    </row>
    <row r="28" spans="1:17" ht="30">
      <c r="A28" s="3" t="s">
        <v>86</v>
      </c>
      <c r="B28" s="16" t="s">
        <v>87</v>
      </c>
      <c r="C28" s="3">
        <v>4</v>
      </c>
      <c r="D28" s="4">
        <v>1.03201915507271</v>
      </c>
      <c r="E28" s="4">
        <v>0.86168632161701797</v>
      </c>
      <c r="F28" s="3">
        <v>11</v>
      </c>
      <c r="G28" s="3">
        <v>4</v>
      </c>
      <c r="H28" s="4">
        <v>1.2245627929429701</v>
      </c>
      <c r="I28" s="4">
        <v>2.0868298595711501</v>
      </c>
      <c r="J28" s="3">
        <v>15</v>
      </c>
      <c r="K28" s="3">
        <v>0</v>
      </c>
      <c r="L28" s="4">
        <v>0.93911993491012102</v>
      </c>
      <c r="M28" s="4">
        <v>0.51108835940072705</v>
      </c>
      <c r="N28" s="4">
        <v>0.88168531312237997</v>
      </c>
      <c r="O28" s="4">
        <v>5.7434621787741301E-2</v>
      </c>
      <c r="P28" s="4">
        <v>0.44227817692893401</v>
      </c>
      <c r="Q28" s="4">
        <v>0.49684175798118702</v>
      </c>
    </row>
    <row r="29" spans="1:17" ht="45">
      <c r="A29" s="3" t="s">
        <v>88</v>
      </c>
      <c r="B29" s="16" t="s">
        <v>89</v>
      </c>
      <c r="C29" s="3">
        <v>18</v>
      </c>
      <c r="D29" s="4">
        <v>0.73165541323577699</v>
      </c>
      <c r="E29" s="4">
        <v>0.38330698302154398</v>
      </c>
      <c r="F29" s="3">
        <v>31</v>
      </c>
      <c r="G29" s="3">
        <v>17</v>
      </c>
      <c r="H29" s="4">
        <v>0.399817390233842</v>
      </c>
      <c r="I29" s="4">
        <v>8.9316744783542595E-2</v>
      </c>
      <c r="J29" s="3">
        <v>28</v>
      </c>
      <c r="K29" s="3">
        <v>15</v>
      </c>
      <c r="L29" s="4">
        <v>0.68073358416991103</v>
      </c>
      <c r="M29" s="4">
        <v>0.22076584908081201</v>
      </c>
      <c r="N29" s="4">
        <v>0.51732039124362905</v>
      </c>
      <c r="O29" s="4">
        <v>0.16341319292628101</v>
      </c>
      <c r="P29" s="4">
        <v>0.357162235137441</v>
      </c>
      <c r="Q29" s="4">
        <v>0.32357134903246998</v>
      </c>
    </row>
    <row r="30" spans="1:17" ht="30">
      <c r="A30" s="3" t="s">
        <v>90</v>
      </c>
      <c r="B30" s="16" t="s">
        <v>91</v>
      </c>
      <c r="C30" s="3">
        <v>6</v>
      </c>
      <c r="D30" s="4">
        <v>0.89010558871189605</v>
      </c>
      <c r="E30" s="4">
        <v>0.36168439261208801</v>
      </c>
      <c r="F30" s="3">
        <v>26</v>
      </c>
      <c r="G30" s="3">
        <v>9</v>
      </c>
      <c r="H30" s="4">
        <v>0.70812967024920903</v>
      </c>
      <c r="I30" s="4">
        <v>0.42765713992426502</v>
      </c>
      <c r="J30" s="3">
        <v>36</v>
      </c>
      <c r="K30" s="3">
        <v>5</v>
      </c>
      <c r="L30" s="4">
        <v>0.92799692868314998</v>
      </c>
      <c r="M30" s="4">
        <v>0.28898440640617601</v>
      </c>
      <c r="N30" s="4">
        <v>0.78648688871653305</v>
      </c>
      <c r="O30" s="4">
        <v>0.14151003996661601</v>
      </c>
      <c r="P30" s="4">
        <v>0.62201819227442101</v>
      </c>
      <c r="Q30" s="4">
        <v>0.30597873640872802</v>
      </c>
    </row>
    <row r="31" spans="1:17" ht="30">
      <c r="A31" s="3" t="s">
        <v>92</v>
      </c>
      <c r="B31" s="16" t="s">
        <v>93</v>
      </c>
      <c r="C31" s="3">
        <v>7</v>
      </c>
      <c r="D31" s="4">
        <v>893286.32389691705</v>
      </c>
      <c r="E31" s="4">
        <v>4969161.3917642701</v>
      </c>
      <c r="F31" s="3">
        <v>21</v>
      </c>
      <c r="G31" s="3">
        <v>6</v>
      </c>
      <c r="H31" s="4">
        <v>2744620.2115835799</v>
      </c>
      <c r="I31" s="4">
        <v>6558512.4332791297</v>
      </c>
      <c r="J31" s="3">
        <v>19</v>
      </c>
      <c r="K31" s="3">
        <v>1</v>
      </c>
      <c r="L31" s="4">
        <v>8.1767697917217905</v>
      </c>
      <c r="M31" s="4">
        <v>25.009042411079001</v>
      </c>
      <c r="N31" s="4">
        <v>3440645.7576121101</v>
      </c>
      <c r="O31" s="4">
        <v>-3440637.5808423199</v>
      </c>
      <c r="P31" s="4">
        <v>4878704.2843365399</v>
      </c>
      <c r="Q31" s="4">
        <v>-4878696.1075667497</v>
      </c>
    </row>
    <row r="32" spans="1:17" ht="30">
      <c r="A32" s="3" t="s">
        <v>94</v>
      </c>
      <c r="B32" s="16" t="s">
        <v>95</v>
      </c>
      <c r="C32" s="3">
        <v>4</v>
      </c>
      <c r="D32" s="4">
        <v>1.3189500921749</v>
      </c>
      <c r="E32" s="4">
        <v>0.46677607016455402</v>
      </c>
      <c r="F32" s="3">
        <v>22</v>
      </c>
      <c r="G32" s="3">
        <v>7</v>
      </c>
      <c r="H32" s="4">
        <v>1.71933636687322</v>
      </c>
      <c r="I32" s="4">
        <v>0.51043052058249205</v>
      </c>
      <c r="J32" s="3">
        <v>26</v>
      </c>
      <c r="K32" s="3">
        <v>3</v>
      </c>
      <c r="L32" s="4">
        <v>1.1734042727571901</v>
      </c>
      <c r="M32" s="4">
        <v>0.34956478919881501</v>
      </c>
      <c r="N32" s="4">
        <v>1.40454145124033</v>
      </c>
      <c r="O32" s="4">
        <v>-0.23113717848314599</v>
      </c>
      <c r="P32" s="4">
        <v>1.7509362672982001</v>
      </c>
      <c r="Q32" s="4">
        <v>-0.577531994541016</v>
      </c>
    </row>
    <row r="33" spans="1:17" ht="30">
      <c r="A33" s="3" t="s">
        <v>96</v>
      </c>
      <c r="B33" s="16" t="s">
        <v>97</v>
      </c>
      <c r="C33" s="3">
        <v>7</v>
      </c>
      <c r="D33" s="4">
        <v>1.71402142766907</v>
      </c>
      <c r="E33" s="4">
        <v>1.9187122506060099</v>
      </c>
      <c r="F33" s="3">
        <v>20</v>
      </c>
      <c r="G33" s="3">
        <v>8</v>
      </c>
      <c r="H33" s="4">
        <v>3.3656042516825999</v>
      </c>
      <c r="I33" s="4">
        <v>3.3163212788969698</v>
      </c>
      <c r="J33" s="3">
        <v>17</v>
      </c>
      <c r="K33" s="3">
        <v>6</v>
      </c>
      <c r="L33" s="4">
        <v>1.4888823945002001</v>
      </c>
      <c r="M33" s="4">
        <v>1.1691105790074301</v>
      </c>
      <c r="N33" s="4">
        <v>2.9315184394045501</v>
      </c>
      <c r="O33" s="4">
        <v>-1.44263604490435</v>
      </c>
      <c r="P33" s="4">
        <v>4.4055003809512296</v>
      </c>
      <c r="Q33" s="4">
        <v>-2.9166179864510302</v>
      </c>
    </row>
    <row r="34" spans="1:17" ht="45">
      <c r="A34" s="3" t="s">
        <v>100</v>
      </c>
      <c r="B34" s="16" t="s">
        <v>101</v>
      </c>
      <c r="C34" s="3">
        <v>5</v>
      </c>
      <c r="D34" s="4">
        <v>0.978904794575568</v>
      </c>
      <c r="E34" s="4">
        <v>0.49707207830501099</v>
      </c>
      <c r="F34" s="3">
        <v>16</v>
      </c>
      <c r="G34" s="3">
        <v>6</v>
      </c>
      <c r="H34" s="4">
        <v>0.663379936590345</v>
      </c>
      <c r="I34" s="4">
        <v>0.61866905447149001</v>
      </c>
      <c r="J34" s="3">
        <v>21</v>
      </c>
      <c r="K34" s="3">
        <v>4</v>
      </c>
      <c r="L34" s="4">
        <v>0.82021954302818101</v>
      </c>
      <c r="M34" s="4">
        <v>0.40014876876889899</v>
      </c>
      <c r="N34" s="4">
        <v>0.756682332927469</v>
      </c>
      <c r="O34" s="4">
        <v>6.3537210100711394E-2</v>
      </c>
      <c r="P34" s="4">
        <v>0.57723914088042905</v>
      </c>
      <c r="Q34" s="4">
        <v>0.24298040214775199</v>
      </c>
    </row>
    <row r="35" spans="1:17">
      <c r="A35" s="3" t="s">
        <v>102</v>
      </c>
      <c r="B35" s="16" t="s">
        <v>103</v>
      </c>
      <c r="C35" s="3">
        <v>5</v>
      </c>
      <c r="D35" s="4">
        <v>1.2466886203459999</v>
      </c>
      <c r="E35" s="4">
        <v>0.858316324431036</v>
      </c>
      <c r="F35" s="3">
        <v>18</v>
      </c>
      <c r="G35" s="3">
        <v>4</v>
      </c>
      <c r="H35" s="4">
        <v>1.71077513562179</v>
      </c>
      <c r="I35" s="4">
        <v>1.50623007202351</v>
      </c>
      <c r="J35" s="3">
        <v>21</v>
      </c>
      <c r="K35" s="3">
        <v>3</v>
      </c>
      <c r="L35" s="4">
        <v>1.4161869328929599</v>
      </c>
      <c r="M35" s="4">
        <v>1.44271549687469</v>
      </c>
      <c r="N35" s="4">
        <v>1.5919866193882599</v>
      </c>
      <c r="O35" s="4">
        <v>-0.17579968649529101</v>
      </c>
      <c r="P35" s="4">
        <v>2.10201089116326</v>
      </c>
      <c r="Q35" s="4">
        <v>-0.68582395827029896</v>
      </c>
    </row>
    <row r="36" spans="1:17">
      <c r="A36" s="3" t="s">
        <v>104</v>
      </c>
      <c r="B36" s="16" t="s">
        <v>105</v>
      </c>
      <c r="C36" s="3">
        <v>7</v>
      </c>
      <c r="D36" s="4">
        <v>0.95646020712100599</v>
      </c>
      <c r="E36" s="4">
        <v>0.53178512724814697</v>
      </c>
      <c r="F36" s="3">
        <v>23</v>
      </c>
      <c r="G36" s="3">
        <v>8</v>
      </c>
      <c r="H36" s="4">
        <v>0.69069855640019395</v>
      </c>
      <c r="I36" s="4">
        <v>0.59980881613135995</v>
      </c>
      <c r="J36" s="3">
        <v>24</v>
      </c>
      <c r="K36" s="3">
        <v>3</v>
      </c>
      <c r="L36" s="4">
        <v>0.92702644539104295</v>
      </c>
      <c r="M36" s="4">
        <v>0.55493767988533205</v>
      </c>
      <c r="N36" s="4">
        <v>0.91526672094013795</v>
      </c>
      <c r="O36" s="4">
        <v>1.17597244509059E-2</v>
      </c>
      <c r="P36" s="4">
        <v>0.77633624851674898</v>
      </c>
      <c r="Q36" s="4">
        <v>0.150690196874294</v>
      </c>
    </row>
    <row r="37" spans="1:17">
      <c r="A37" s="3" t="s">
        <v>106</v>
      </c>
      <c r="B37" s="16" t="s">
        <v>55</v>
      </c>
      <c r="C37" s="3">
        <v>6</v>
      </c>
      <c r="D37" s="4">
        <v>0.94288824232922097</v>
      </c>
      <c r="E37" s="4">
        <v>0.40088657630713698</v>
      </c>
      <c r="F37" s="3">
        <v>32</v>
      </c>
      <c r="G37" s="3">
        <v>14</v>
      </c>
      <c r="H37" s="4">
        <v>0.85235888219773004</v>
      </c>
      <c r="I37" s="4">
        <v>0.54178470133430701</v>
      </c>
      <c r="J37" s="3">
        <v>40</v>
      </c>
      <c r="K37" s="3">
        <v>9</v>
      </c>
      <c r="L37" s="4">
        <v>0.90097816414809895</v>
      </c>
      <c r="M37" s="4">
        <v>0.30817315728504002</v>
      </c>
      <c r="N37" s="4">
        <v>0.83413657604125202</v>
      </c>
      <c r="O37" s="4">
        <v>6.6841588106846497E-2</v>
      </c>
      <c r="P37" s="4">
        <v>0.80967008664400897</v>
      </c>
      <c r="Q37" s="4">
        <v>9.1308077504090299E-2</v>
      </c>
    </row>
    <row r="38" spans="1:17">
      <c r="A38" s="3" t="s">
        <v>107</v>
      </c>
      <c r="B38" s="16" t="s">
        <v>55</v>
      </c>
      <c r="C38" s="3">
        <v>5</v>
      </c>
      <c r="D38" s="4">
        <v>1.1587292330173999</v>
      </c>
      <c r="E38" s="4">
        <v>0.46197941742797999</v>
      </c>
      <c r="F38" s="3">
        <v>20</v>
      </c>
      <c r="G38" s="3">
        <v>8</v>
      </c>
      <c r="H38" s="4">
        <v>1.4295612572010801</v>
      </c>
      <c r="I38" s="4">
        <v>0.790510703329946</v>
      </c>
      <c r="J38" s="3">
        <v>30</v>
      </c>
      <c r="K38" s="3">
        <v>5</v>
      </c>
      <c r="L38" s="4">
        <v>1.1613063654274001</v>
      </c>
      <c r="M38" s="4">
        <v>0.49297436077046197</v>
      </c>
      <c r="N38" s="4">
        <v>1.3596188240173099</v>
      </c>
      <c r="O38" s="4">
        <v>-0.19831245858990801</v>
      </c>
      <c r="P38" s="4">
        <v>1.623661482201</v>
      </c>
      <c r="Q38" s="4">
        <v>-0.46235511677360103</v>
      </c>
    </row>
    <row r="39" spans="1:17">
      <c r="A39" s="3" t="s">
        <v>108</v>
      </c>
      <c r="B39" s="16" t="s">
        <v>55</v>
      </c>
      <c r="C39" s="3">
        <v>3</v>
      </c>
      <c r="D39" s="4">
        <v>1.16052575885781</v>
      </c>
      <c r="E39" s="4">
        <v>0.39882310468815402</v>
      </c>
      <c r="F39" s="3">
        <v>16</v>
      </c>
      <c r="G39" s="3">
        <v>5</v>
      </c>
      <c r="H39" s="4">
        <v>1.3491644063799499</v>
      </c>
      <c r="I39" s="4">
        <v>0.63413772246168598</v>
      </c>
      <c r="J39" s="3">
        <v>25</v>
      </c>
      <c r="K39" s="3">
        <v>1</v>
      </c>
      <c r="L39" s="4">
        <v>0.99231545692853396</v>
      </c>
      <c r="M39" s="4">
        <v>0.30178984835141998</v>
      </c>
      <c r="N39" s="4">
        <v>1.0773805797938401</v>
      </c>
      <c r="O39" s="4">
        <v>-8.5065122865301698E-2</v>
      </c>
      <c r="P39" s="4">
        <v>1.10017971740625</v>
      </c>
      <c r="Q39" s="4">
        <v>-0.107864260477716</v>
      </c>
    </row>
    <row r="40" spans="1:17">
      <c r="A40" s="3" t="s">
        <v>109</v>
      </c>
      <c r="B40" s="16" t="s">
        <v>55</v>
      </c>
      <c r="C40" s="3">
        <v>56</v>
      </c>
      <c r="D40" s="4">
        <v>2.3072405194112999</v>
      </c>
      <c r="E40" s="4">
        <v>0.87380292101489998</v>
      </c>
      <c r="F40" s="3">
        <v>84</v>
      </c>
      <c r="G40" s="3">
        <v>67</v>
      </c>
      <c r="H40" s="4">
        <v>2.36986230058042</v>
      </c>
      <c r="I40" s="4">
        <v>0.75277640976786697</v>
      </c>
      <c r="J40" s="3">
        <v>83</v>
      </c>
      <c r="K40" s="3">
        <v>59</v>
      </c>
      <c r="L40" s="4">
        <v>1.6293017017989799</v>
      </c>
      <c r="M40" s="4">
        <v>0.52717538969579203</v>
      </c>
      <c r="N40" s="4">
        <v>2.47771439997494</v>
      </c>
      <c r="O40" s="4">
        <v>-0.84841269817596598</v>
      </c>
      <c r="P40" s="4">
        <v>2.44450315426473</v>
      </c>
      <c r="Q40" s="4">
        <v>-0.81520145246575504</v>
      </c>
    </row>
    <row r="41" spans="1:17">
      <c r="A41" s="3" t="s">
        <v>166</v>
      </c>
      <c r="B41" s="16" t="s">
        <v>55</v>
      </c>
      <c r="C41" s="3">
        <v>7</v>
      </c>
      <c r="D41" s="4">
        <v>1.6398387000665799</v>
      </c>
      <c r="E41" s="4">
        <v>1.0072807207948</v>
      </c>
      <c r="F41" s="3">
        <v>20</v>
      </c>
      <c r="G41" s="3">
        <v>4</v>
      </c>
      <c r="H41" s="4">
        <v>2.6324753094469799</v>
      </c>
      <c r="I41" s="4">
        <v>1.1766601218550199</v>
      </c>
      <c r="J41" s="3">
        <v>15</v>
      </c>
      <c r="K41" s="3">
        <v>3</v>
      </c>
      <c r="L41" s="4">
        <v>1.4691070795917101</v>
      </c>
      <c r="M41" s="4">
        <v>0.81311541870769499</v>
      </c>
      <c r="N41" s="4">
        <v>1.9993727270268999</v>
      </c>
      <c r="O41" s="4">
        <v>-0.530265647435187</v>
      </c>
      <c r="P41" s="4">
        <v>2.4605012622746001</v>
      </c>
      <c r="Q41" s="4">
        <v>-0.99139418268288704</v>
      </c>
    </row>
    <row r="42" spans="1:17">
      <c r="A42" s="3" t="s">
        <v>167</v>
      </c>
      <c r="B42" s="16" t="s">
        <v>55</v>
      </c>
      <c r="C42" s="3">
        <v>3</v>
      </c>
      <c r="D42" s="4">
        <v>1.2995823122646499</v>
      </c>
      <c r="E42" s="4">
        <v>0.90720267609069905</v>
      </c>
      <c r="F42" s="3">
        <v>16</v>
      </c>
      <c r="G42" s="3">
        <v>5</v>
      </c>
      <c r="H42" s="4">
        <v>2.1150252644889198</v>
      </c>
      <c r="I42" s="4">
        <v>1.70497442570408</v>
      </c>
      <c r="J42" s="3">
        <v>21</v>
      </c>
      <c r="K42" s="3">
        <v>2</v>
      </c>
      <c r="L42" s="4">
        <v>1.43878619501398</v>
      </c>
      <c r="M42" s="4">
        <v>0.76387879445232099</v>
      </c>
      <c r="N42" s="4">
        <v>2.01429653999188</v>
      </c>
      <c r="O42" s="4">
        <v>-0.57551034497789799</v>
      </c>
      <c r="P42" s="4">
        <v>2.6288271244544101</v>
      </c>
      <c r="Q42" s="4">
        <v>-1.1900409294404299</v>
      </c>
    </row>
    <row r="43" spans="1:17">
      <c r="A43" s="3" t="s">
        <v>168</v>
      </c>
      <c r="B43" s="16" t="s">
        <v>55</v>
      </c>
      <c r="C43" s="3">
        <v>7</v>
      </c>
      <c r="D43" s="4">
        <v>1.1370512611524599</v>
      </c>
      <c r="E43" s="4">
        <v>0.376983087584565</v>
      </c>
      <c r="F43" s="3">
        <v>15</v>
      </c>
      <c r="G43" s="3">
        <v>6</v>
      </c>
      <c r="H43" s="4">
        <v>1.5915619441320901</v>
      </c>
      <c r="I43" s="4">
        <v>0.46500536032623702</v>
      </c>
      <c r="J43" s="3">
        <v>28</v>
      </c>
      <c r="K43" s="3">
        <v>7</v>
      </c>
      <c r="L43" s="4">
        <v>1.1418091139165401</v>
      </c>
      <c r="M43" s="4">
        <v>0.27754244560456598</v>
      </c>
      <c r="N43" s="4">
        <v>1.3369275284300399</v>
      </c>
      <c r="O43" s="4">
        <v>-0.19511841451350001</v>
      </c>
      <c r="P43" s="4">
        <v>1.59120826879448</v>
      </c>
      <c r="Q43" s="4">
        <v>-0.44939915487794702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Table 1</vt:lpstr>
      <vt:lpstr>Table 2</vt:lpstr>
      <vt:lpstr>Table 3</vt:lpstr>
      <vt:lpstr>Table 4</vt:lpstr>
      <vt:lpstr>Table 5</vt:lpstr>
      <vt:lpstr>Appendix 1</vt:lpstr>
      <vt:lpstr>Appendix 2</vt:lpstr>
      <vt:lpstr>Appendix 3</vt:lpstr>
      <vt:lpstr>mult_factor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IMS Health Excel Template</dc:title>
  <dc:creator>EMaves</dc:creator>
  <dc:description>Branded template. Aug 29th, 2013. Works with IMS_PPT Theme file.</dc:description>
  <cp:lastModifiedBy>EMaves</cp:lastModifiedBy>
  <dcterms:created xsi:type="dcterms:W3CDTF">2013-08-26T15:33:47Z</dcterms:created>
  <dcterms:modified xsi:type="dcterms:W3CDTF">2014-12-16T18:47:52Z</dcterms:modified>
</cp:coreProperties>
</file>