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syc/Downloads/2024-07-CSV/"/>
    </mc:Choice>
  </mc:AlternateContent>
  <xr:revisionPtr revIDLastSave="0" documentId="13_ncr:9_{99C37491-401E-7B48-B352-424601109F96}" xr6:coauthVersionLast="47" xr6:coauthVersionMax="47" xr10:uidLastSave="{00000000-0000-0000-0000-000000000000}"/>
  <bookViews>
    <workbookView xWindow="0" yWindow="520" windowWidth="28800" windowHeight="17440" activeTab="2" xr2:uid="{00000000-000D-0000-FFFF-FFFF00000000}"/>
  </bookViews>
  <sheets>
    <sheet name="LFS_PUMF_EPA_FGMD_codebook" sheetId="1" r:id="rId1"/>
    <sheet name="column_mapping" sheetId="2" r:id="rId2"/>
    <sheet name="columnname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2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" i="1"/>
  <c r="P4" i="1"/>
  <c r="P5" i="1"/>
  <c r="P6" i="1"/>
  <c r="P7" i="1"/>
  <c r="P8" i="1"/>
  <c r="P9" i="1"/>
  <c r="P10" i="1"/>
  <c r="P11" i="1"/>
  <c r="P2" i="1"/>
  <c r="L391" i="1"/>
  <c r="L372" i="1"/>
  <c r="L367" i="1"/>
  <c r="L363" i="1"/>
  <c r="L354" i="1"/>
  <c r="L348" i="1"/>
  <c r="L345" i="1"/>
  <c r="L342" i="1"/>
  <c r="L339" i="1"/>
  <c r="L336" i="1"/>
  <c r="L333" i="1"/>
  <c r="L330" i="1"/>
  <c r="L326" i="1"/>
  <c r="L323" i="1"/>
  <c r="L307" i="1"/>
  <c r="L299" i="1"/>
  <c r="L294" i="1"/>
  <c r="L284" i="1"/>
  <c r="L281" i="1"/>
  <c r="L275" i="1"/>
  <c r="L269" i="1"/>
  <c r="L263" i="1"/>
  <c r="L255" i="1"/>
  <c r="L258" i="1"/>
  <c r="L252" i="1"/>
  <c r="L249" i="1"/>
  <c r="L239" i="1"/>
  <c r="L236" i="1"/>
  <c r="L233" i="1"/>
  <c r="L230" i="1"/>
  <c r="L223" i="1"/>
  <c r="L220" i="1"/>
  <c r="L217" i="1"/>
  <c r="L214" i="1"/>
  <c r="L210" i="1"/>
  <c r="L207" i="1"/>
  <c r="L204" i="1"/>
  <c r="L197" i="1"/>
  <c r="L200" i="1"/>
  <c r="L191" i="1"/>
  <c r="L146" i="1"/>
  <c r="L134" i="1"/>
  <c r="L111" i="1"/>
  <c r="L107" i="1"/>
  <c r="L98" i="1"/>
  <c r="L94" i="1"/>
  <c r="L89" i="1"/>
  <c r="L85" i="1"/>
  <c r="L77" i="1"/>
  <c r="L70" i="1"/>
  <c r="L67" i="1"/>
  <c r="L59" i="1"/>
  <c r="L46" i="1"/>
  <c r="L35" i="1"/>
  <c r="L24" i="1"/>
  <c r="L19" i="1"/>
  <c r="L6" i="1"/>
  <c r="L4" i="1"/>
  <c r="L2" i="1"/>
  <c r="M397" i="1"/>
  <c r="M391" i="1"/>
  <c r="M372" i="1"/>
  <c r="M367" i="1"/>
  <c r="M363" i="1"/>
  <c r="M354" i="1"/>
  <c r="M348" i="1"/>
  <c r="M345" i="1"/>
  <c r="M342" i="1"/>
  <c r="M339" i="1"/>
  <c r="M336" i="1"/>
  <c r="M333" i="1"/>
  <c r="M330" i="1"/>
  <c r="M326" i="1"/>
  <c r="M323" i="1"/>
  <c r="M307" i="1"/>
  <c r="M299" i="1"/>
  <c r="M294" i="1"/>
  <c r="M284" i="1"/>
  <c r="M281" i="1"/>
  <c r="M275" i="1"/>
  <c r="M269" i="1"/>
  <c r="M263" i="1"/>
  <c r="M258" i="1"/>
  <c r="M255" i="1"/>
  <c r="M252" i="1"/>
  <c r="M249" i="1"/>
  <c r="M239" i="1"/>
  <c r="M236" i="1"/>
  <c r="M233" i="1"/>
  <c r="M230" i="1"/>
  <c r="M223" i="1"/>
  <c r="M220" i="1"/>
  <c r="M217" i="1"/>
  <c r="M214" i="1"/>
  <c r="M210" i="1"/>
  <c r="M207" i="1"/>
  <c r="M204" i="1"/>
  <c r="M200" i="1"/>
  <c r="M197" i="1"/>
  <c r="M191" i="1"/>
  <c r="M146" i="1"/>
  <c r="M134" i="1"/>
  <c r="M111" i="1"/>
  <c r="M107" i="1"/>
  <c r="M98" i="1"/>
  <c r="M94" i="1"/>
  <c r="M89" i="1"/>
  <c r="M85" i="1"/>
  <c r="M77" i="1"/>
  <c r="M70" i="1"/>
  <c r="M67" i="1"/>
  <c r="M59" i="1"/>
  <c r="M46" i="1"/>
  <c r="M35" i="1"/>
  <c r="M24" i="1"/>
  <c r="M19" i="1"/>
  <c r="M6" i="1"/>
  <c r="M398" i="1"/>
  <c r="M396" i="1"/>
  <c r="M395" i="1"/>
  <c r="M394" i="1"/>
  <c r="M393" i="1"/>
  <c r="M392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1" i="1"/>
  <c r="M370" i="1"/>
  <c r="M369" i="1"/>
  <c r="M368" i="1"/>
  <c r="M366" i="1"/>
  <c r="M365" i="1"/>
  <c r="M364" i="1"/>
  <c r="M362" i="1"/>
  <c r="M361" i="1"/>
  <c r="M360" i="1"/>
  <c r="M359" i="1"/>
  <c r="M358" i="1"/>
  <c r="M357" i="1"/>
  <c r="M356" i="1"/>
  <c r="M355" i="1"/>
  <c r="M353" i="1"/>
  <c r="M352" i="1"/>
  <c r="M351" i="1"/>
  <c r="M350" i="1"/>
  <c r="M349" i="1"/>
  <c r="M347" i="1"/>
  <c r="M346" i="1"/>
  <c r="M344" i="1"/>
  <c r="M343" i="1"/>
  <c r="M341" i="1"/>
  <c r="M340" i="1"/>
  <c r="M338" i="1"/>
  <c r="M337" i="1"/>
  <c r="M335" i="1"/>
  <c r="M334" i="1"/>
  <c r="M332" i="1"/>
  <c r="M331" i="1"/>
  <c r="M329" i="1"/>
  <c r="M328" i="1"/>
  <c r="M327" i="1"/>
  <c r="M325" i="1"/>
  <c r="M324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6" i="1"/>
  <c r="M305" i="1"/>
  <c r="M304" i="1"/>
  <c r="M303" i="1"/>
  <c r="M302" i="1"/>
  <c r="M301" i="1"/>
  <c r="M300" i="1"/>
  <c r="M298" i="1"/>
  <c r="M297" i="1"/>
  <c r="M296" i="1"/>
  <c r="M295" i="1"/>
  <c r="M293" i="1"/>
  <c r="M292" i="1"/>
  <c r="M291" i="1"/>
  <c r="M290" i="1"/>
  <c r="M289" i="1"/>
  <c r="M288" i="1"/>
  <c r="M287" i="1"/>
  <c r="M286" i="1"/>
  <c r="M285" i="1"/>
  <c r="M283" i="1"/>
  <c r="M282" i="1"/>
  <c r="M280" i="1"/>
  <c r="M279" i="1"/>
  <c r="M278" i="1"/>
  <c r="M277" i="1"/>
  <c r="M276" i="1"/>
  <c r="M274" i="1"/>
  <c r="M273" i="1"/>
  <c r="M272" i="1"/>
  <c r="M271" i="1"/>
  <c r="M270" i="1"/>
  <c r="M268" i="1"/>
  <c r="M267" i="1"/>
  <c r="M266" i="1"/>
  <c r="M265" i="1"/>
  <c r="M264" i="1"/>
  <c r="M262" i="1"/>
  <c r="M261" i="1"/>
  <c r="M260" i="1"/>
  <c r="M259" i="1"/>
  <c r="M257" i="1"/>
  <c r="M256" i="1"/>
  <c r="M254" i="1"/>
  <c r="M253" i="1"/>
  <c r="M251" i="1"/>
  <c r="M250" i="1"/>
  <c r="M248" i="1"/>
  <c r="M247" i="1"/>
  <c r="M246" i="1"/>
  <c r="M245" i="1"/>
  <c r="M244" i="1"/>
  <c r="M243" i="1"/>
  <c r="M242" i="1"/>
  <c r="M241" i="1"/>
  <c r="M240" i="1"/>
  <c r="M238" i="1"/>
  <c r="M237" i="1"/>
  <c r="M235" i="1"/>
  <c r="M234" i="1"/>
  <c r="M232" i="1"/>
  <c r="M231" i="1"/>
  <c r="M229" i="1"/>
  <c r="M228" i="1"/>
  <c r="M227" i="1"/>
  <c r="M226" i="1"/>
  <c r="M225" i="1"/>
  <c r="M224" i="1"/>
  <c r="M222" i="1"/>
  <c r="M221" i="1"/>
  <c r="M219" i="1"/>
  <c r="M218" i="1"/>
  <c r="M216" i="1"/>
  <c r="M215" i="1"/>
  <c r="M213" i="1"/>
  <c r="M212" i="1"/>
  <c r="M211" i="1"/>
  <c r="M209" i="1"/>
  <c r="M208" i="1"/>
  <c r="M206" i="1"/>
  <c r="M205" i="1"/>
  <c r="M203" i="1"/>
  <c r="M202" i="1"/>
  <c r="M201" i="1"/>
  <c r="M199" i="1"/>
  <c r="M198" i="1"/>
  <c r="M196" i="1"/>
  <c r="M195" i="1"/>
  <c r="M194" i="1"/>
  <c r="M193" i="1"/>
  <c r="M192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N147" i="1" s="1"/>
  <c r="M145" i="1"/>
  <c r="M144" i="1"/>
  <c r="M143" i="1"/>
  <c r="M142" i="1"/>
  <c r="M141" i="1"/>
  <c r="M140" i="1"/>
  <c r="M139" i="1"/>
  <c r="M138" i="1"/>
  <c r="M137" i="1"/>
  <c r="M136" i="1"/>
  <c r="M135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0" i="1"/>
  <c r="M109" i="1"/>
  <c r="M108" i="1"/>
  <c r="M106" i="1"/>
  <c r="M105" i="1"/>
  <c r="M104" i="1"/>
  <c r="M103" i="1"/>
  <c r="M102" i="1"/>
  <c r="M101" i="1"/>
  <c r="M100" i="1"/>
  <c r="M99" i="1"/>
  <c r="M97" i="1"/>
  <c r="M96" i="1"/>
  <c r="M95" i="1"/>
  <c r="M93" i="1"/>
  <c r="M92" i="1"/>
  <c r="M91" i="1"/>
  <c r="M90" i="1"/>
  <c r="M88" i="1"/>
  <c r="M87" i="1"/>
  <c r="M86" i="1"/>
  <c r="M84" i="1"/>
  <c r="M83" i="1"/>
  <c r="M82" i="1"/>
  <c r="M81" i="1"/>
  <c r="M80" i="1"/>
  <c r="M79" i="1"/>
  <c r="M78" i="1"/>
  <c r="M76" i="1"/>
  <c r="M75" i="1"/>
  <c r="M74" i="1"/>
  <c r="M73" i="1"/>
  <c r="M72" i="1"/>
  <c r="M71" i="1"/>
  <c r="M69" i="1"/>
  <c r="M68" i="1"/>
  <c r="M66" i="1"/>
  <c r="M65" i="1"/>
  <c r="M64" i="1"/>
  <c r="M63" i="1"/>
  <c r="M62" i="1"/>
  <c r="M61" i="1"/>
  <c r="M60" i="1"/>
  <c r="M58" i="1"/>
  <c r="M57" i="1"/>
  <c r="M56" i="1"/>
  <c r="M55" i="1"/>
  <c r="M54" i="1"/>
  <c r="M53" i="1"/>
  <c r="M52" i="1"/>
  <c r="M51" i="1"/>
  <c r="M50" i="1"/>
  <c r="M49" i="1"/>
  <c r="M48" i="1"/>
  <c r="M47" i="1"/>
  <c r="M45" i="1"/>
  <c r="M44" i="1"/>
  <c r="M43" i="1"/>
  <c r="M42" i="1"/>
  <c r="M41" i="1"/>
  <c r="M40" i="1"/>
  <c r="M39" i="1"/>
  <c r="M38" i="1"/>
  <c r="M37" i="1"/>
  <c r="M36" i="1"/>
  <c r="M34" i="1"/>
  <c r="M33" i="1"/>
  <c r="M32" i="1"/>
  <c r="M31" i="1"/>
  <c r="M30" i="1"/>
  <c r="M29" i="1"/>
  <c r="M28" i="1"/>
  <c r="M27" i="1"/>
  <c r="M26" i="1"/>
  <c r="M25" i="1"/>
  <c r="M23" i="1"/>
  <c r="M22" i="1"/>
  <c r="M21" i="1"/>
  <c r="M20" i="1"/>
  <c r="M18" i="1"/>
  <c r="M17" i="1"/>
  <c r="M16" i="1"/>
  <c r="M15" i="1"/>
  <c r="M14" i="1"/>
  <c r="M13" i="1"/>
  <c r="M12" i="1"/>
  <c r="M11" i="1"/>
  <c r="M10" i="1"/>
  <c r="M9" i="1"/>
  <c r="M8" i="1"/>
  <c r="M7" i="1"/>
  <c r="N192" i="1" l="1"/>
  <c r="N135" i="1"/>
  <c r="N60" i="1"/>
  <c r="N112" i="1"/>
  <c r="N86" i="1"/>
  <c r="N95" i="1"/>
  <c r="O13" i="1" s="1"/>
  <c r="N68" i="1"/>
  <c r="N331" i="1"/>
  <c r="N334" i="1"/>
  <c r="N337" i="1"/>
  <c r="N340" i="1"/>
  <c r="N343" i="1"/>
  <c r="N346" i="1"/>
  <c r="N20" i="1" l="1"/>
  <c r="O3" i="1" s="1"/>
  <c r="N36" i="1"/>
  <c r="O5" i="1" s="1"/>
  <c r="N108" i="1"/>
  <c r="O15" i="1" s="1"/>
  <c r="N25" i="1"/>
  <c r="O4" i="1" s="1"/>
  <c r="N327" i="1"/>
  <c r="N392" i="1"/>
  <c r="O36" i="1" s="1"/>
  <c r="O17" i="1"/>
  <c r="N90" i="1"/>
  <c r="O12" i="1" s="1"/>
  <c r="N71" i="1"/>
  <c r="O9" i="1" s="1"/>
  <c r="N7" i="1"/>
  <c r="O2" i="1" s="1"/>
  <c r="N99" i="1"/>
  <c r="O14" i="1" s="1"/>
  <c r="O8" i="1"/>
  <c r="N364" i="1"/>
  <c r="O19" i="1"/>
  <c r="O7" i="1"/>
  <c r="N78" i="1"/>
  <c r="O10" i="1" s="1"/>
  <c r="N47" i="1"/>
  <c r="O6" i="1" s="1"/>
  <c r="N264" i="1"/>
  <c r="O25" i="1" s="1"/>
  <c r="N211" i="1"/>
  <c r="O21" i="1" s="1"/>
  <c r="O11" i="1"/>
  <c r="O18" i="1"/>
  <c r="N355" i="1"/>
  <c r="O33" i="1" s="1"/>
  <c r="N285" i="1"/>
  <c r="O28" i="1" s="1"/>
  <c r="N201" i="1"/>
  <c r="O20" i="1" s="1"/>
  <c r="N276" i="1"/>
  <c r="O27" i="1" s="1"/>
  <c r="N224" i="1"/>
  <c r="O22" i="1" s="1"/>
  <c r="N308" i="1"/>
  <c r="O31" i="1" s="1"/>
  <c r="N270" i="1"/>
  <c r="O26" i="1" s="1"/>
  <c r="N240" i="1"/>
  <c r="O23" i="1" s="1"/>
  <c r="O16" i="1"/>
  <c r="N295" i="1"/>
  <c r="O29" i="1" s="1"/>
  <c r="N373" i="1"/>
  <c r="O35" i="1" s="1"/>
  <c r="N300" i="1"/>
  <c r="O30" i="1" s="1"/>
  <c r="N368" i="1"/>
  <c r="O34" i="1" s="1"/>
  <c r="N349" i="1"/>
  <c r="O32" i="1" s="1"/>
  <c r="N259" i="1"/>
  <c r="O24" i="1" s="1"/>
</calcChain>
</file>

<file path=xl/sharedStrings.xml><?xml version="1.0" encoding="utf-8"?>
<sst xmlns="http://purl.oclc.org/ooxml/spreadsheetml/main" count="1287" uniqueCount="808">
  <si>
    <t>Field_Champ</t>
  </si>
  <si>
    <t>Position_Position</t>
  </si>
  <si>
    <t>Length_Longueur</t>
  </si>
  <si>
    <t>Variable_Variable</t>
  </si>
  <si>
    <t>EnglishLabel_EtiquetteAnglais</t>
  </si>
  <si>
    <t>FrenchLabel_EtiquetteFrancais</t>
  </si>
  <si>
    <t>EnglishUniverse_UniversAnglais</t>
  </si>
  <si>
    <t>FrenchUniverse_UniversFrancais</t>
  </si>
  <si>
    <t>EnglishNote_NoteAnglais</t>
  </si>
  <si>
    <t>FrenchNote_NoteFrancais</t>
  </si>
  <si>
    <t>rec_num</t>
  </si>
  <si>
    <t>Order of record in file</t>
  </si>
  <si>
    <t>Ordre de l'observation dans le fichier</t>
  </si>
  <si>
    <t>All respondents</t>
  </si>
  <si>
    <t>Tous les rÈpondantes</t>
  </si>
  <si>
    <t>1-9999999</t>
  </si>
  <si>
    <t>survyear</t>
  </si>
  <si>
    <t>Survey year</t>
  </si>
  <si>
    <t>AnnÈe d'enquÍte</t>
  </si>
  <si>
    <t>1976-</t>
  </si>
  <si>
    <t>survmnth</t>
  </si>
  <si>
    <t>Survey month</t>
  </si>
  <si>
    <t>Mois d'enquÍte</t>
  </si>
  <si>
    <t>January</t>
  </si>
  <si>
    <t>Janvier</t>
  </si>
  <si>
    <t>February</t>
  </si>
  <si>
    <t>FÈvrier</t>
  </si>
  <si>
    <t>March</t>
  </si>
  <si>
    <t>Mars</t>
  </si>
  <si>
    <t>April</t>
  </si>
  <si>
    <t>Avril</t>
  </si>
  <si>
    <t>May</t>
  </si>
  <si>
    <t>Mai</t>
  </si>
  <si>
    <t>June</t>
  </si>
  <si>
    <t>Juin</t>
  </si>
  <si>
    <t>July</t>
  </si>
  <si>
    <t>Juillet</t>
  </si>
  <si>
    <t>August</t>
  </si>
  <si>
    <t>Ao˚t</t>
  </si>
  <si>
    <t>September</t>
  </si>
  <si>
    <t>Septembre</t>
  </si>
  <si>
    <t>October</t>
  </si>
  <si>
    <t>Octobre</t>
  </si>
  <si>
    <t>November</t>
  </si>
  <si>
    <t>Novembre</t>
  </si>
  <si>
    <t>December</t>
  </si>
  <si>
    <t>DÈcembre</t>
  </si>
  <si>
    <t>Labour force status</t>
  </si>
  <si>
    <t>Situation d'activitÈ</t>
  </si>
  <si>
    <t>Employed, at work</t>
  </si>
  <si>
    <t>Personnes occupÈes, au travail</t>
  </si>
  <si>
    <t>Employed, absent from work</t>
  </si>
  <si>
    <t>Personnes occupÈes, absentes du travail</t>
  </si>
  <si>
    <t>Unemployed</t>
  </si>
  <si>
    <t>ChÙmeurs</t>
  </si>
  <si>
    <t>Not in labour force</t>
  </si>
  <si>
    <t>Inactifs</t>
  </si>
  <si>
    <t>prov</t>
  </si>
  <si>
    <t>Province</t>
  </si>
  <si>
    <t>Newfoundland and Labrador</t>
  </si>
  <si>
    <t>Terre-Neuve-et-Labrador</t>
  </si>
  <si>
    <t>Prince Edward Island</t>
  </si>
  <si>
    <t>Œle-du-Prince-…douard</t>
  </si>
  <si>
    <t>Nova Scotia</t>
  </si>
  <si>
    <t>Nouvelle-…cosse</t>
  </si>
  <si>
    <t>New Brunswick</t>
  </si>
  <si>
    <t>Nouveau-Brunswick</t>
  </si>
  <si>
    <t>Quebec</t>
  </si>
  <si>
    <t>QuÈbec</t>
  </si>
  <si>
    <t>Ontario</t>
  </si>
  <si>
    <t>Manitoba</t>
  </si>
  <si>
    <t>Saskatchewan</t>
  </si>
  <si>
    <t>Alberta</t>
  </si>
  <si>
    <t>British Columbia</t>
  </si>
  <si>
    <t>Colombie-Britannique</t>
  </si>
  <si>
    <t>cma</t>
  </si>
  <si>
    <t>Nine largest CMAs</t>
  </si>
  <si>
    <t>Neuf plus grandes RMR</t>
  </si>
  <si>
    <t>MontrÈal</t>
  </si>
  <si>
    <t>OttawañGatineau (Ontario part)</t>
  </si>
  <si>
    <t>OttawañGatineau (partie de líOntario)</t>
  </si>
  <si>
    <t>Toronto</t>
  </si>
  <si>
    <t>Hamilton</t>
  </si>
  <si>
    <t>Winnipeg</t>
  </si>
  <si>
    <t>Calgary</t>
  </si>
  <si>
    <t>Edmonton</t>
  </si>
  <si>
    <t>Vancouver</t>
  </si>
  <si>
    <t>Other CMA or non-CMA</t>
  </si>
  <si>
    <t>Autres RMR ou non-RMR</t>
  </si>
  <si>
    <t>age_12</t>
  </si>
  <si>
    <t>Five-year age group of respondent</t>
  </si>
  <si>
    <t>L'‚ge du rÈpondant (groupes de 5 ans)</t>
  </si>
  <si>
    <t>15 to 19 years</t>
  </si>
  <si>
    <t>15 ‡ 19 ans</t>
  </si>
  <si>
    <t>20 to 24 years</t>
  </si>
  <si>
    <t>20 ‡ 24 ans</t>
  </si>
  <si>
    <t>25 to 29 years</t>
  </si>
  <si>
    <t>25 ‡ 29 ans</t>
  </si>
  <si>
    <t>30 to 34 years</t>
  </si>
  <si>
    <t>30 ‡ 34 ans</t>
  </si>
  <si>
    <t>35 to 39 years</t>
  </si>
  <si>
    <t>35 ‡ 39 ans</t>
  </si>
  <si>
    <t>40 to 44 years</t>
  </si>
  <si>
    <t>40 ‡ 44 ans</t>
  </si>
  <si>
    <t>45 to 49 years</t>
  </si>
  <si>
    <t>45 ‡ 49 ans</t>
  </si>
  <si>
    <t>50 to 54 years</t>
  </si>
  <si>
    <t>50 ‡ 54 ans</t>
  </si>
  <si>
    <t>55 to 59 years</t>
  </si>
  <si>
    <t>55 ‡ 59 ans</t>
  </si>
  <si>
    <t>60 to 64 years</t>
  </si>
  <si>
    <t>60 ‡ 64 ans</t>
  </si>
  <si>
    <t>65 to 69 years</t>
  </si>
  <si>
    <t>65 ‡ 69 ans</t>
  </si>
  <si>
    <t>70 and over</t>
  </si>
  <si>
    <t>70 et plus</t>
  </si>
  <si>
    <t>Age in 2 and 3 year groups, 15 to 29</t>
  </si>
  <si>
    <t>L'‚ge des personnes de 15 ‡ 29 ans (groupes de 2 et 3 ans)</t>
  </si>
  <si>
    <t>Respondents aged 15 to 29 years</t>
  </si>
  <si>
    <t xml:space="preserve">Les rÈpondants ‚gÈs de 15 ‡ 29†ans </t>
  </si>
  <si>
    <t>15 to 16 years</t>
  </si>
  <si>
    <t>15 ‡ 16 ans</t>
  </si>
  <si>
    <t>17 to 19 years</t>
  </si>
  <si>
    <t>17 ‡ 19 ans</t>
  </si>
  <si>
    <t>20 to 21 years</t>
  </si>
  <si>
    <t>20 ‡ 21 ans</t>
  </si>
  <si>
    <t>22 to 24 years</t>
  </si>
  <si>
    <t>22 ‡ 24 ans</t>
  </si>
  <si>
    <t>25 to 26 years</t>
  </si>
  <si>
    <t>25 ‡ 26 ans</t>
  </si>
  <si>
    <t>27 to 29 years</t>
  </si>
  <si>
    <t>27 ‡ 29 ans</t>
  </si>
  <si>
    <t>blank</t>
  </si>
  <si>
    <t>Not applicable</t>
  </si>
  <si>
    <t>Indisponible</t>
  </si>
  <si>
    <t>sex</t>
  </si>
  <si>
    <t>Sex of respondent</t>
  </si>
  <si>
    <t>Sexe du rÈpondant</t>
  </si>
  <si>
    <t>Male</t>
  </si>
  <si>
    <t>Hommes</t>
  </si>
  <si>
    <t>Female</t>
  </si>
  <si>
    <t>Femmes</t>
  </si>
  <si>
    <t>marstat</t>
  </si>
  <si>
    <t>Marital status of respondent</t>
  </si>
  <si>
    <t>…tat matrimonial du rÈpondant</t>
  </si>
  <si>
    <t>Married</t>
  </si>
  <si>
    <t>MariÈ(e)s</t>
  </si>
  <si>
    <t>Living in common-law</t>
  </si>
  <si>
    <t>Vivant en union libre</t>
  </si>
  <si>
    <t>Widowed</t>
  </si>
  <si>
    <t>Veuf(ve)s</t>
  </si>
  <si>
    <t>Separated</t>
  </si>
  <si>
    <t>SÈparÈ(e)s</t>
  </si>
  <si>
    <t>Divorced</t>
  </si>
  <si>
    <t>DivorcÈ(e)s</t>
  </si>
  <si>
    <t>Single, never married</t>
  </si>
  <si>
    <t>CÈlibataires, n'ont jamais mariÈ(e)s</t>
  </si>
  <si>
    <t>educ</t>
  </si>
  <si>
    <t>Highest educational attainment</t>
  </si>
  <si>
    <t>Plus haut niveau de scolaritÈ atteint</t>
  </si>
  <si>
    <t>0 to 8 years</t>
  </si>
  <si>
    <t>0 ‡ 8 annÈes</t>
  </si>
  <si>
    <t>Some high school</t>
  </si>
  <si>
    <t>…tudes secondaires partielles</t>
  </si>
  <si>
    <t>High school graduate</t>
  </si>
  <si>
    <t>…tudes secondaires complÈtÈes</t>
  </si>
  <si>
    <t>Some postsecondary</t>
  </si>
  <si>
    <t>…tudes postsecondaires partielles</t>
  </si>
  <si>
    <t>Postsecondary certificate or diploma</t>
  </si>
  <si>
    <t>DiplÙme ou certificat d'Ètudes postsecondaires</t>
  </si>
  <si>
    <t>Bachelor's degree</t>
  </si>
  <si>
    <t>BaccalaurÈat</t>
  </si>
  <si>
    <t>Above bachelor's degree</t>
  </si>
  <si>
    <t>DiplÙme ou certificat universitaire supÈrieur au baccalaurÈat</t>
  </si>
  <si>
    <t>mjh</t>
  </si>
  <si>
    <t>Single or multiple jobholder</t>
  </si>
  <si>
    <t>Personnes ayant un emploi ou plus d'un emploi</t>
  </si>
  <si>
    <t>Currently employed only</t>
  </si>
  <si>
    <t>PrÈsentement occupÈ seulement</t>
  </si>
  <si>
    <t>Single jobholder, including job changers</t>
  </si>
  <si>
    <t>Personnes ayant un emploi, incluant ceux ayant changÈ d'emploi</t>
  </si>
  <si>
    <t>Multiple jobholder</t>
  </si>
  <si>
    <t>Personnes ayant plus d'un emploi</t>
  </si>
  <si>
    <t>everwork</t>
  </si>
  <si>
    <t>Identifies if a person has worked in the last year</t>
  </si>
  <si>
    <t>Indique si une personne a travaillÈ au cours de la derniËre annÈe</t>
  </si>
  <si>
    <t>Not currently employed</t>
  </si>
  <si>
    <t>Ne travaillent pas prÈsentement</t>
  </si>
  <si>
    <t>Yes, within last year</t>
  </si>
  <si>
    <t>Oui, au cours de la derniËre annÈe</t>
  </si>
  <si>
    <t>Yes, more than 1 year ago</t>
  </si>
  <si>
    <t>Oui, il y a plus d'un an</t>
  </si>
  <si>
    <t>No, never worked</t>
  </si>
  <si>
    <t>Non, n'ont jamais travaillÈ</t>
  </si>
  <si>
    <t>ftptlast</t>
  </si>
  <si>
    <t>Full- or part-time status of last job</t>
  </si>
  <si>
    <t>Situation du dernier emploi, temps plein ou temps partiel</t>
  </si>
  <si>
    <t>Not currently employed but worked within the previous twelve months</t>
  </si>
  <si>
    <t>Pas actuellement en emploi mais a travaillÈ au cours des douze derniers mois</t>
  </si>
  <si>
    <t>Full-time (30 hours or more)</t>
  </si>
  <si>
    <t>Temps plein (30 heures ou plius)</t>
  </si>
  <si>
    <t>Part-time (1 to 29 hours)</t>
  </si>
  <si>
    <t>Temps partiel (1‡ 29 heures)</t>
  </si>
  <si>
    <t>cowmain</t>
  </si>
  <si>
    <t>Class of worker, main job</t>
  </si>
  <si>
    <t>CatÈgorie de travailleur, emploi principal</t>
  </si>
  <si>
    <t>Currently employed or worked within the past 12 months</t>
  </si>
  <si>
    <t>PrÈsentement occupÈ ou travaillÈ au cours des 12 derniers mois</t>
  </si>
  <si>
    <t>Public sector employees</t>
  </si>
  <si>
    <t>EmployÈs du secteur public</t>
  </si>
  <si>
    <t>Private sector employees</t>
  </si>
  <si>
    <t>EmployÈs du secteur privÈ</t>
  </si>
  <si>
    <t>Self-employed incorporated, with paid help</t>
  </si>
  <si>
    <t>Entreprise constituÈe en sociÈtÈ, avec aide rÈmunÈrÈe</t>
  </si>
  <si>
    <t>Self-employed incorporated, no paid help</t>
  </si>
  <si>
    <t>Entreprise constituÈe en sociÈtÈ, sans aide rÈmunÈrÈe</t>
  </si>
  <si>
    <t>Self-employed unincorporated, with paid help</t>
  </si>
  <si>
    <t>Entreprise non constituÈe en sociÈtÈ, avec aide rÈmunÈrÈe</t>
  </si>
  <si>
    <t>Self-employed unincorporated, no paid help</t>
  </si>
  <si>
    <t>Entreprise non constituÈe en sociÈtÈ, sans aide rÈmunÈrÈe</t>
  </si>
  <si>
    <t>Unpaid family worker</t>
  </si>
  <si>
    <t>Travailleurs familiaux non rÈmunÈrÈs</t>
  </si>
  <si>
    <t>immig</t>
  </si>
  <si>
    <t>Immigrant status</t>
  </si>
  <si>
    <t>Statut d'immigrant</t>
  </si>
  <si>
    <t>Immigrant, landed 10 or less years earlier</t>
  </si>
  <si>
    <t>Immigrants reÁus 10 ans et moins auparavant</t>
  </si>
  <si>
    <t>Immigrant, landed more than 10 years earlier</t>
  </si>
  <si>
    <t>Immigrants reÁus plus de 10 ans auparavant</t>
  </si>
  <si>
    <t>Non-immigrant</t>
  </si>
  <si>
    <t>Non immigrant</t>
  </si>
  <si>
    <t>naics_21</t>
  </si>
  <si>
    <t>Industry of main job</t>
  </si>
  <si>
    <t xml:space="preserve">Industrie de l'emploi principal </t>
  </si>
  <si>
    <t>Codes based on NAICS 2017 labour variant</t>
  </si>
  <si>
    <t>Codes selon le SCIAN 2017 - variante de la population active</t>
  </si>
  <si>
    <t>Agriculture</t>
  </si>
  <si>
    <t>111-112, 1100, 1151-1152</t>
  </si>
  <si>
    <t>Forestry and logging and support activities for forestry</t>
  </si>
  <si>
    <t>Foresterie et exploitation forestiËre et activitÈs de soutien ‡ la foresterie</t>
  </si>
  <si>
    <t>113, 1153</t>
  </si>
  <si>
    <t>Fishing, hunting and trapping</t>
  </si>
  <si>
    <t>PÍche, chasse et piÈgeage</t>
  </si>
  <si>
    <t>Mining, quarrying, and oil and gas extraction</t>
  </si>
  <si>
    <t>Extraction miniËre, exploitation en carriËre, et extraction de pÈtrole et de gaz</t>
  </si>
  <si>
    <t>21, 2100</t>
  </si>
  <si>
    <t>Utilities</t>
  </si>
  <si>
    <t>Services publics</t>
  </si>
  <si>
    <t>Construction</t>
  </si>
  <si>
    <t>Manufacturing - durable goods</t>
  </si>
  <si>
    <t>Fabrication de biens durables</t>
  </si>
  <si>
    <t>321, 327, 331-337</t>
  </si>
  <si>
    <t>Manufacturing - non-durable goods</t>
  </si>
  <si>
    <t>Fabrication de biens non durables</t>
  </si>
  <si>
    <t>311-316, 322-326, 339</t>
  </si>
  <si>
    <t>Wholesale trade</t>
  </si>
  <si>
    <t xml:space="preserve">Commerce de gros </t>
  </si>
  <si>
    <t>Retail trade</t>
  </si>
  <si>
    <t>Commerce de dÈtail</t>
  </si>
  <si>
    <t>44-45</t>
  </si>
  <si>
    <t>Transportation and warehousing</t>
  </si>
  <si>
    <t xml:space="preserve">Transport et entreposage </t>
  </si>
  <si>
    <t>48-49</t>
  </si>
  <si>
    <t>Finance and insurance</t>
  </si>
  <si>
    <t>Finances et assurances</t>
  </si>
  <si>
    <t>Real estate and rental and leasing</t>
  </si>
  <si>
    <t>Services immobiliers et services de location et de location ‡ bail</t>
  </si>
  <si>
    <t>Professional, scientific and technical services</t>
  </si>
  <si>
    <t>Services professionnels, scientifiques et techniques</t>
  </si>
  <si>
    <t>Business, building and other support services</t>
  </si>
  <si>
    <t>Services aux entreprises, services relatifs aux b‚timents et autres services de soutien</t>
  </si>
  <si>
    <t>55-56</t>
  </si>
  <si>
    <t>Educational services</t>
  </si>
  <si>
    <t>Services d'enseignement</t>
  </si>
  <si>
    <t>Health care and social assistance</t>
  </si>
  <si>
    <t>Soins de santÈ et assistance sociale</t>
  </si>
  <si>
    <t>Information, culture and recreation</t>
  </si>
  <si>
    <t>Information, culture et loisirs</t>
  </si>
  <si>
    <t>51, 71</t>
  </si>
  <si>
    <t>Accommodation and food services</t>
  </si>
  <si>
    <t>HÈbergement et services de restauration</t>
  </si>
  <si>
    <t>Other services (except public administration)</t>
  </si>
  <si>
    <t>Autres services (sauf les administrations publiques)</t>
  </si>
  <si>
    <t>Public administration</t>
  </si>
  <si>
    <t>Administrations publiques</t>
  </si>
  <si>
    <t>Occupation at main job</t>
  </si>
  <si>
    <t>Profession ‡ l'emploi principal</t>
  </si>
  <si>
    <t>Codes based on NOC 2021 labour variant</t>
  </si>
  <si>
    <t>Codes selon le CNP 2021 variante de la population active</t>
  </si>
  <si>
    <t>Management occupations</t>
  </si>
  <si>
    <t>Gestion</t>
  </si>
  <si>
    <t>00, 10, 20, 30, 40, 50, 60, 70, 80, 90</t>
  </si>
  <si>
    <t>Business, finance and administration occupations, except management</t>
  </si>
  <si>
    <t>Affaires, finance et administration, sauf les gestionnaires</t>
  </si>
  <si>
    <t>Natural and applied sciences and related occupations, except management</t>
  </si>
  <si>
    <t>Sciences naturelles et appliquÈes et domaines apparentÈs, sauf les gestionnaires</t>
  </si>
  <si>
    <t>21-22</t>
  </si>
  <si>
    <t>Health occupations, except management</t>
  </si>
  <si>
    <t>Secteur de la santÈ, sauf les gestionnaires</t>
  </si>
  <si>
    <t>31-33</t>
  </si>
  <si>
    <t>Occupations in education, law and social, community and government services, except management</t>
  </si>
  <si>
    <t>Enseignement, droit et services sociaux, communautaires et gouvernementaux, sauf les gestionnaires</t>
  </si>
  <si>
    <t>41-45</t>
  </si>
  <si>
    <t>Occupations in art, culture, recreation and sport, except management</t>
  </si>
  <si>
    <t>Arts, culture, sports et loisirs, sauf les gestionnaires</t>
  </si>
  <si>
    <t>51-55</t>
  </si>
  <si>
    <t>Sales and service occupations, except management</t>
  </si>
  <si>
    <t>Vente et services, sauf les gestionnaires</t>
  </si>
  <si>
    <t>62-65</t>
  </si>
  <si>
    <t>Trades, transport and equipment operators and related occupations, except management</t>
  </si>
  <si>
    <t>MÈtiers, transport, machinerie et domaines apparentÈs, sauf les gestionnaires</t>
  </si>
  <si>
    <t>72-75</t>
  </si>
  <si>
    <t>Natural resources, agriculture and related production occupations, except management</t>
  </si>
  <si>
    <t>Ressources naturelles, agriculture et production connexe, sauf les gestionnaires</t>
  </si>
  <si>
    <t>82-85</t>
  </si>
  <si>
    <t>Occupations in manufacturing and utilities, except management</t>
  </si>
  <si>
    <t>Fabrication et services d'utilitÈ publique, sauf les gestionnaires</t>
  </si>
  <si>
    <t>92-95</t>
  </si>
  <si>
    <t>noc_43</t>
  </si>
  <si>
    <t>Legislative and senior management occupations</t>
  </si>
  <si>
    <t>Membres des corps lÈgislatifs et cadres supÈrieurs/cadres supÈrieures</t>
  </si>
  <si>
    <t>Specialized middle management occupations</t>
  </si>
  <si>
    <t>Cadres intermÈdiaires spÈcialisÈs/cadres intermÈdiaires spÈcialisÈes</t>
  </si>
  <si>
    <t>10, 20, 30, 40, 50</t>
  </si>
  <si>
    <t>Middle management occupations in retail and wholesale trade and customer services</t>
  </si>
  <si>
    <t>Cadres intermÈdiaires dans le commerce de dÈtail, de gros et des services ‡ la clientËle</t>
  </si>
  <si>
    <t>Middle management occupations in trades, transportation, production and utilities</t>
  </si>
  <si>
    <t>Cadres intermÈdiaires des mÈtiers, des transports, de la production et des services d'utilitÈ publique</t>
  </si>
  <si>
    <t>70, 80, 90</t>
  </si>
  <si>
    <t>Professional occupations in finance</t>
  </si>
  <si>
    <t>Personnel professionnel en finance</t>
  </si>
  <si>
    <t>Professional occupations in business</t>
  </si>
  <si>
    <t>Personnel professionnel en gestion des affaires</t>
  </si>
  <si>
    <t>Administrative and financial supervisors and specialized administrative occupations</t>
  </si>
  <si>
    <t>Personnel de supervision du travail administratif et financier et personnel administratif spÈcialisÈs</t>
  </si>
  <si>
    <t>Administrative occupations and transportation logistics occupations</t>
  </si>
  <si>
    <t>Personnel administratif et personnel de la logistique du transport</t>
  </si>
  <si>
    <t>Administrative and financial support and supply chain logistics occupations</t>
  </si>
  <si>
    <t>Personnel de soutien administratif et finance et en logistiques de chaÓne d'approvisionnement</t>
  </si>
  <si>
    <t>Professional occupations in natural sciences</t>
  </si>
  <si>
    <t>Personnel professionnel des sciences naturelles</t>
  </si>
  <si>
    <t>Professional occupations in applied sciences (except engineering)</t>
  </si>
  <si>
    <t>Personnel professionnel des sciences appliquÈes (sauf ingÈnierie)</t>
  </si>
  <si>
    <t>Professional occupations in engineering</t>
  </si>
  <si>
    <t>Personnel professionnel en ingÈnierie</t>
  </si>
  <si>
    <t>Technical occupations related to natural and applied sciences</t>
  </si>
  <si>
    <t>Personnel technique assimilÈ aux sciences naturelles et appliquÈes</t>
  </si>
  <si>
    <t>Health treating and consultation services professionals</t>
  </si>
  <si>
    <t>Professionnels des soins de santÈ et des services de consultation</t>
  </si>
  <si>
    <t>Therapy and assessment professionals</t>
  </si>
  <si>
    <t>Professionnels/professionnelles en thÈrapie et en Èvaluation</t>
  </si>
  <si>
    <t>Nursing and allied health professionals</t>
  </si>
  <si>
    <t>Professionnels des soins infirmiers et paramÈdicaux</t>
  </si>
  <si>
    <t>Technical occupations in health</t>
  </si>
  <si>
    <t>Personnel technique des soins de santÈ</t>
  </si>
  <si>
    <t>Assisting occupations in support of health services</t>
  </si>
  <si>
    <t>Personnel de soutien des services de santÈ</t>
  </si>
  <si>
    <t>Professional occupations in law</t>
  </si>
  <si>
    <t>Personnel professionnel du droit</t>
  </si>
  <si>
    <t>Professional occupations in education services</t>
  </si>
  <si>
    <t>Personnel professionnel en services d'enseignement</t>
  </si>
  <si>
    <t>Professional occupations in social and community services</t>
  </si>
  <si>
    <t>Personnel professionnel des services sociaux et communautaires</t>
  </si>
  <si>
    <t>Professional occupations in government services</t>
  </si>
  <si>
    <t>Personnel professionnel des services gouvernementaux</t>
  </si>
  <si>
    <t>Occupations in front-line public protection services</t>
  </si>
  <si>
    <t>Personnel des services de protection publique de premiËre ligne</t>
  </si>
  <si>
    <t>Paraprofessional occupations in legal, social, community and education services</t>
  </si>
  <si>
    <t>Personnel paraprofessionnel des services juridiques, sociaux, communautaires et de l'enseignement</t>
  </si>
  <si>
    <t>Assisting occupations in education and in legal and public protection</t>
  </si>
  <si>
    <t>Personnel de soutien en Èducation et en protection juridique et publique</t>
  </si>
  <si>
    <t>Care providers and public protection support occupations and student monitors, crossing guards and related occupations</t>
  </si>
  <si>
    <t>Prestataires de soins et personnel de soutien de juridique et de la protection du public et Surveillants/surveillantes d'ÈlËves, brigadiers/brigadiËres et autres professions connexes</t>
  </si>
  <si>
    <t>Professional occupations in art and culture</t>
  </si>
  <si>
    <t>Personnel professionnel des arts et de la culture</t>
  </si>
  <si>
    <t>Technical occupations in art, culture and sport</t>
  </si>
  <si>
    <t>Personnel technique des arts, de la culture et des sports</t>
  </si>
  <si>
    <t>Occupations in art, culture and sport</t>
  </si>
  <si>
    <t>Personnel des arts, de la culture et des sports</t>
  </si>
  <si>
    <t>Support occupations in art, culture and sport</t>
  </si>
  <si>
    <t>Personnel de soutien des arts, de la culture et des sports</t>
  </si>
  <si>
    <t>54-55</t>
  </si>
  <si>
    <t>Retail sales and service supervisors and specialized occupations in sales and services</t>
  </si>
  <si>
    <t>Personnel de supervision des ventes au dÈtail et des services et personnel des ventes et des services spÈcialisÈs</t>
  </si>
  <si>
    <t>Occupations in sales and services</t>
  </si>
  <si>
    <t>Personnel des ventes et des services</t>
  </si>
  <si>
    <t>Sales and service representatives and other customer and personal services occupations</t>
  </si>
  <si>
    <t>ReprÈsentants/reprÈsentantes des ventes et du service et autres professions des services ‡ la clientËle et personnels</t>
  </si>
  <si>
    <t>Sales and service support occupations</t>
  </si>
  <si>
    <t>Personnel de soutien aux ventes et services</t>
  </si>
  <si>
    <t>Technical trades and transportation officers and controllers</t>
  </si>
  <si>
    <t>Officiers/officiËres et contrÙleurs/contrÙleuses des mÈtiers techniques et des transports</t>
  </si>
  <si>
    <t>General trades</t>
  </si>
  <si>
    <t>MÈtiers gÈnÈraux</t>
  </si>
  <si>
    <t>Mail and message distribution, other transport equipment operators and related maintenance workers</t>
  </si>
  <si>
    <t>Personnel au courrier et ‡ la distribution de messages, autres conducteurs/conductrices de matÈriel de transport et personnel d'entretien assimilÈ</t>
  </si>
  <si>
    <t>Helpers and labourers and other transport drivers, operators and labourers</t>
  </si>
  <si>
    <t>Aides et ouvriers/ouvriËres et autres opÈrateurs/opÈratrices et manoeuvres de transport et personnel assimilÈ</t>
  </si>
  <si>
    <t>Supervisors and occupations in natural resources, agriculture and related production</t>
  </si>
  <si>
    <t>Superviseurs/superviseures et personnel en ressources naturelles, en agriculture et en production connexe</t>
  </si>
  <si>
    <t>82-83</t>
  </si>
  <si>
    <t>Workers and labourers in natural resources, agriculture and related production</t>
  </si>
  <si>
    <t>Travailleurs/travailleuses et manoeuvres ‡ la rÈcolte, en amÈnagement paysager, en ressources naturelles, en agriculture et en production connexe</t>
  </si>
  <si>
    <t>84-85</t>
  </si>
  <si>
    <t>Supervisors, central control and process operators in processing, manufacturing and utilities and aircraft assemblers and inspectors</t>
  </si>
  <si>
    <t>Personnel de supervision, opÈrateurs/opÈratrices de poste central de contrÙle dans la transformation, la fabrication et les services d'utilitÈ publique et monteurs/monteuses et inspecteurs/inspectrices de montage d'aÈronefs</t>
  </si>
  <si>
    <t>92-93</t>
  </si>
  <si>
    <t>Machine operators, assemblers and inspectors in processing, manufacturing and printing</t>
  </si>
  <si>
    <t>OpÈrateurs/opÈratrices de machines, monteurs/monteuses et inspecteurs/inspectrices dans le traitement, la fabrication et l'impression</t>
  </si>
  <si>
    <t>Labourers in processing, manufacturing and utilities</t>
  </si>
  <si>
    <t>Manoeuvres dans la transformation, la fabrication et les services d'utilitÈ publique</t>
  </si>
  <si>
    <t>yabsent</t>
  </si>
  <si>
    <t>Reason of absence, full week</t>
  </si>
  <si>
    <t>Raison d'absence, toute la semaine</t>
  </si>
  <si>
    <t>Currently employed, absent from work</t>
  </si>
  <si>
    <t>OccupÈ, absent du travail</t>
  </si>
  <si>
    <t>Other reasons</t>
  </si>
  <si>
    <t>Autre raisons</t>
  </si>
  <si>
    <t>Own illness or disability</t>
  </si>
  <si>
    <t>Maladie ou incapacitÈ</t>
  </si>
  <si>
    <t>Personal or family responsibilities</t>
  </si>
  <si>
    <t>Obligations personnelles ou familiales</t>
  </si>
  <si>
    <t>Vacation</t>
  </si>
  <si>
    <t>Vacances</t>
  </si>
  <si>
    <t>wksaway</t>
  </si>
  <si>
    <t>Number of weeks absent from work</t>
  </si>
  <si>
    <t>Nombre de semaines d'absence du travail</t>
  </si>
  <si>
    <t>Weeks</t>
  </si>
  <si>
    <t>Semaines</t>
  </si>
  <si>
    <t>payaway</t>
  </si>
  <si>
    <t>Paid for time off, full-week absence only</t>
  </si>
  <si>
    <t>CongÈ rÈmunÈrÈ, absence de toute la semaine seulement</t>
  </si>
  <si>
    <t>Employees and self-employed - incorporated only</t>
  </si>
  <si>
    <t>Comprend les employÈs et les travailleurs autonomes avec entreprise constituÈe en sociÈtÈ seulement</t>
  </si>
  <si>
    <t>Yes</t>
  </si>
  <si>
    <t>Oui</t>
  </si>
  <si>
    <t>No</t>
  </si>
  <si>
    <t>Non</t>
  </si>
  <si>
    <t>uhrsmain</t>
  </si>
  <si>
    <t>Usual hours worked per week at main job</t>
  </si>
  <si>
    <t>Heures habituellement travaillÈes par semaine ‡ l'emploi principal</t>
  </si>
  <si>
    <t xml:space="preserve">PrÈsentement occupÈ seulement </t>
  </si>
  <si>
    <t>Decimal implied</t>
  </si>
  <si>
    <t>DÈcimal implicite</t>
  </si>
  <si>
    <t>001-990</t>
  </si>
  <si>
    <t>Hours</t>
  </si>
  <si>
    <t>Heures</t>
  </si>
  <si>
    <t>ahrsmain</t>
  </si>
  <si>
    <t>Actual hours worked per week at main job</t>
  </si>
  <si>
    <t>Heures effectivement travaillÈes par semaine ‡ l'emploi principal</t>
  </si>
  <si>
    <t>000-990</t>
  </si>
  <si>
    <t>ftptmain</t>
  </si>
  <si>
    <t>Full- or part-time status at main or only job</t>
  </si>
  <si>
    <t xml:space="preserve">Temps plein ou temps partiel, emp. princ. ou seul emploi </t>
  </si>
  <si>
    <t>Full-time</t>
  </si>
  <si>
    <t>Temps plein</t>
  </si>
  <si>
    <t>Part-time</t>
  </si>
  <si>
    <t>Temps partiel</t>
  </si>
  <si>
    <t>utothrs</t>
  </si>
  <si>
    <t>Usual hours worked per week at all jobs</t>
  </si>
  <si>
    <t>Heures habituellement travaillÈes par semaine ‡ tous les emplois</t>
  </si>
  <si>
    <t>atothrs</t>
  </si>
  <si>
    <t>Actual hours worked per week at all jobs</t>
  </si>
  <si>
    <t>Heures effectivement travaillÈes par semaine ‡ tous les emplois</t>
  </si>
  <si>
    <t>hrsaway</t>
  </si>
  <si>
    <t>Hours away from work, part-week absence only</t>
  </si>
  <si>
    <t>Heures d'absence du travail, absence d'une partie de la semaine seulement</t>
  </si>
  <si>
    <t>Employees at work only</t>
  </si>
  <si>
    <t>EmployÈs au travail seulement</t>
  </si>
  <si>
    <t>yaway</t>
  </si>
  <si>
    <t>Reason for part-week absence</t>
  </si>
  <si>
    <t>Raison pour l'absence durant une partie de la semaine</t>
  </si>
  <si>
    <t>Vacation or civic holiday</t>
  </si>
  <si>
    <t>Vacances ou congÈs</t>
  </si>
  <si>
    <t>Working short-time</t>
  </si>
  <si>
    <t>Travail ‡ temps rÈduit</t>
  </si>
  <si>
    <t>paidot</t>
  </si>
  <si>
    <t>Paid overtime hours in reference week</t>
  </si>
  <si>
    <t>Heures supplÈmentaires rÈmunÈrÈes durant la semaine de rÈfÈrence</t>
  </si>
  <si>
    <t>unpaidot</t>
  </si>
  <si>
    <t>Unpaid overtime hours in reference week</t>
  </si>
  <si>
    <t>Heures supplÈmentaires non rÈmunÈrÈes durant la semaine de rÈfÈrence</t>
  </si>
  <si>
    <t>xtrahrs</t>
  </si>
  <si>
    <t>Number of overtime or extra hours worked</t>
  </si>
  <si>
    <t>Nombre d'heures supplÈmentaires travaillÈes</t>
  </si>
  <si>
    <t>whypt</t>
  </si>
  <si>
    <t>Reason for part-time work</t>
  </si>
  <si>
    <t>Raison pour le travail ‡ temps partiel</t>
  </si>
  <si>
    <t>Currently employed, part-time usual work hours at their main or only job was below 30 per week</t>
  </si>
  <si>
    <t>OccupÈs, emplois ‡ temps partiel le nombre total díheures travaillÈes par semaine dans le cadre de leur principal ou unique emploi est infÈrieur ‡ 30</t>
  </si>
  <si>
    <t>Caring for children</t>
  </si>
  <si>
    <t>Soins des enfants</t>
  </si>
  <si>
    <t>Other personal or family responsibilities</t>
  </si>
  <si>
    <t>Autres obligations personnelles ou familiales</t>
  </si>
  <si>
    <t>Going to school</t>
  </si>
  <si>
    <t>…cole</t>
  </si>
  <si>
    <t>Personal preference</t>
  </si>
  <si>
    <t>Choix personnel</t>
  </si>
  <si>
    <t>Business conditions or could not find full-time work, looked for full-time work in last month</t>
  </si>
  <si>
    <t>Conjoncture Èconomique ou n'a pu trouver du travail ‡ temps plein, a cherchÈ du temps plein au cours du dernier mois</t>
  </si>
  <si>
    <t>Business conditions or could not find full-time work, did not look for full-time work in last month</t>
  </si>
  <si>
    <t>Conjoncture Èconomique ou n'a pu trouver du travail ‡ temps plein, n'a pas cherchÈ du temps plein au cours du dernier mois</t>
  </si>
  <si>
    <t>tenure</t>
  </si>
  <si>
    <t>Job tenure with current employer</t>
  </si>
  <si>
    <t>DurÈe de l'emploi avec l'employeur actuel</t>
  </si>
  <si>
    <t>001-240</t>
  </si>
  <si>
    <t>Months</t>
  </si>
  <si>
    <t>Mois</t>
  </si>
  <si>
    <t>prevten</t>
  </si>
  <si>
    <t>Job tenure with previous employer</t>
  </si>
  <si>
    <t xml:space="preserve">DurÈe de l'emploi avec l'employeur prÈcÈdent </t>
  </si>
  <si>
    <t>Not currently employed but worked in the past 12 months</t>
  </si>
  <si>
    <t>PrÈsentement non occupÈ mais ‡ travaillÈ au cours des 12 derniers mois</t>
  </si>
  <si>
    <t>hrlyearn</t>
  </si>
  <si>
    <t>Usual hourly wages</t>
  </si>
  <si>
    <t>Salaire horaire habituel</t>
  </si>
  <si>
    <t>Currently employed, employees</t>
  </si>
  <si>
    <t>OccupÈs, employÈs</t>
  </si>
  <si>
    <t>Before taxes and other deductions. Includes tips, commission and bonuses. Two decimals implied</t>
  </si>
  <si>
    <t>Avant impÙt et autres dÈductions. Comprend les pourboires, les commissions et les primes. Deux dÈcimales implicites.</t>
  </si>
  <si>
    <t>000001-999999</t>
  </si>
  <si>
    <t>Current dollars</t>
  </si>
  <si>
    <t>Dollares courantes</t>
  </si>
  <si>
    <t>union</t>
  </si>
  <si>
    <t>Union status</t>
  </si>
  <si>
    <t>Situation syndicale</t>
  </si>
  <si>
    <t>Union member</t>
  </si>
  <si>
    <t>Membre díun syndicat</t>
  </si>
  <si>
    <t>Not a member but covered by a union contract or collective agreement</t>
  </si>
  <si>
    <t>Níest pas membre díun syndicat mais est couvert par une convention collective ou par un contrat de travail nÈgociÈ par un syndicat</t>
  </si>
  <si>
    <t>Non-unionized</t>
  </si>
  <si>
    <t>Non syndiquÈ</t>
  </si>
  <si>
    <t>permtemp</t>
  </si>
  <si>
    <t>Job permanency</t>
  </si>
  <si>
    <t>La permanence de l'emploi</t>
  </si>
  <si>
    <t>Permanent</t>
  </si>
  <si>
    <t>Permanents</t>
  </si>
  <si>
    <t>Temporary, seasonal job</t>
  </si>
  <si>
    <t>Temporaires, saisonniers</t>
  </si>
  <si>
    <t>Temporary, term or contract job</t>
  </si>
  <si>
    <t>Temporaires, ‡ terme ou ‡ contrat</t>
  </si>
  <si>
    <t>Temporary, casual or other temporary jobs</t>
  </si>
  <si>
    <t>Temporaires, occasionnels ou autres emplois temporaires</t>
  </si>
  <si>
    <t>estsize</t>
  </si>
  <si>
    <t>Establishment size</t>
  </si>
  <si>
    <t>Taille de líÈtablissement</t>
  </si>
  <si>
    <t>Less than 20 employees</t>
  </si>
  <si>
    <t>Moins de 20 employÈs</t>
  </si>
  <si>
    <t>20 to 99 employees</t>
  </si>
  <si>
    <t>20 ‡ 99 employÈs</t>
  </si>
  <si>
    <t>100 to 500 employees</t>
  </si>
  <si>
    <t>100 ‡ 500 employÈs</t>
  </si>
  <si>
    <t>More than 500 employees</t>
  </si>
  <si>
    <t>Plus de 500 employÈs</t>
  </si>
  <si>
    <t>firmsize</t>
  </si>
  <si>
    <t>Firm size</t>
  </si>
  <si>
    <t>Taille de líentreprise</t>
  </si>
  <si>
    <t>Includes those with single location</t>
  </si>
  <si>
    <t>Comprend les entreprises n'opÈrant qu'‡ un seul endroit</t>
  </si>
  <si>
    <t>durunemp</t>
  </si>
  <si>
    <t>Duration of unemployment</t>
  </si>
  <si>
    <t>DurÈe du chÙmage</t>
  </si>
  <si>
    <t>Unemployed temporary layoffs and job searchers only</t>
  </si>
  <si>
    <t>Au chÙmage, mises ‡ pied temporaires et chercheurs seulement</t>
  </si>
  <si>
    <t>01-99</t>
  </si>
  <si>
    <t>flowunem</t>
  </si>
  <si>
    <t>Flows into unemployment</t>
  </si>
  <si>
    <t>Flux d'entrÈe en chÙmage</t>
  </si>
  <si>
    <t>Currently unemployed</t>
  </si>
  <si>
    <t>Au chÙmage</t>
  </si>
  <si>
    <t>Job losers, temporary layoff</t>
  </si>
  <si>
    <t>Ont perdu leur emploi, mise ‡ pied temporaire</t>
  </si>
  <si>
    <t>Job losers, permanent layoff</t>
  </si>
  <si>
    <t>Ont perdu leur emploi, mise ‡ pied permanente</t>
  </si>
  <si>
    <t>Job leavers</t>
  </si>
  <si>
    <t>Ont quittÈ leur emploi</t>
  </si>
  <si>
    <t xml:space="preserve">Job leavers/losers (status unknown), worked more than 1 year ago </t>
  </si>
  <si>
    <t>Ont perdu/quittÈ leur emploi (statut inconnu), ont travaillÈ il y a plus d'un an</t>
  </si>
  <si>
    <t>New entrants</t>
  </si>
  <si>
    <t>Nouveaux entrants</t>
  </si>
  <si>
    <t>Re-entrants, worked 1 year ago or less</t>
  </si>
  <si>
    <t>Rentrants, ont travaillÈ il y a un an ou moins</t>
  </si>
  <si>
    <t>Re-entrants, worked more than 1 year ago</t>
  </si>
  <si>
    <t xml:space="preserve">Rentrants, ont travaillÈ il y a plus d'un an </t>
  </si>
  <si>
    <t>Future starts</t>
  </si>
  <si>
    <t>Emploi devant commencer ‡ une date future</t>
  </si>
  <si>
    <t>unemftpt</t>
  </si>
  <si>
    <t>Job seekers by type of work sought and temporary layoffs by work status of last job</t>
  </si>
  <si>
    <t>Personnes ‡ la recherche díun emploi†: type díemploi cherchÈ; mises ‡ pied temporaire†: la situation applicable relativement ‡ líemploi prÈcÈdent</t>
  </si>
  <si>
    <t>Not known for future starts</t>
  </si>
  <si>
    <t>Inconnu pour emploi devant commencer ‡ une date future</t>
  </si>
  <si>
    <t>whylefto</t>
  </si>
  <si>
    <t xml:space="preserve">Reason for leaving job during previous year </t>
  </si>
  <si>
    <t>Raisons pour avoir quittÈ l'emploi durant l'annÈe prÈcÈdente</t>
  </si>
  <si>
    <t>Links pre-and post 1997 redesign</t>
  </si>
  <si>
    <t>Relie l'avant et l'aprËs remaniement de 1997</t>
  </si>
  <si>
    <t>Job leavers, other reasons</t>
  </si>
  <si>
    <t>Ont quittÈ leur emploi, autres raisons</t>
  </si>
  <si>
    <t>Job leavers, own illness or disability</t>
  </si>
  <si>
    <t>Ont quittÈ leur emploi, maladie ou incapacitÈ</t>
  </si>
  <si>
    <t>Job leavers, personal or family responsibilities</t>
  </si>
  <si>
    <t>Ont quittÈ leur emploi, obligations personnelles ou familiales</t>
  </si>
  <si>
    <t>Job leavers, going to school</t>
  </si>
  <si>
    <t>Ont quittÈ leur emploi, vont ‡ l'Ècole</t>
  </si>
  <si>
    <t>Job losers, laid off</t>
  </si>
  <si>
    <t>Ont perdu leur emploi, mis ‡ pied</t>
  </si>
  <si>
    <t>Job leavers, retired</t>
  </si>
  <si>
    <t>Ont quittÈ leur emploi, ont pris leur retraite</t>
  </si>
  <si>
    <t>whyleftn</t>
  </si>
  <si>
    <t>Job leavers, caring for children</t>
  </si>
  <si>
    <t>Ont quittÈ leur emploi, soins des enfants</t>
  </si>
  <si>
    <t>Job leavers, pregnancy</t>
  </si>
  <si>
    <t>Ont quittÈ leur emploi, sont enceintes</t>
  </si>
  <si>
    <t>Job leavers, dissatisfied</t>
  </si>
  <si>
    <t>Ont quittÈ leur emploi, insatisfaction</t>
  </si>
  <si>
    <t>Job leavers, business sold or closed down (self-employed)</t>
  </si>
  <si>
    <t>Ont quittÈ leur emploi, ont vendu ou fermÈ l'entreprise (travailleurs autonomes)</t>
  </si>
  <si>
    <t>Job losers, end of seasonal job (employee)</t>
  </si>
  <si>
    <t>Ont perdu leur emploi, fin de l'emploi saisonnier (employÈs)</t>
  </si>
  <si>
    <t>Job losers, end of temporary or casual (employee)</t>
  </si>
  <si>
    <t>Ont perdu leur emploi, fin de l'emploi temporaire ou occasionnel (employÈs)</t>
  </si>
  <si>
    <t>Job losers, company moved or out of business (employee)</t>
  </si>
  <si>
    <t>Ont perdu leur emploi, l'entreprise a dÈmÈnagÈ ou a fermÈ (employÈs)</t>
  </si>
  <si>
    <t>Job losers, business conditions (employee)</t>
  </si>
  <si>
    <t>Ont perdu leur emploi, conjoncture Èconomique (employÈs)</t>
  </si>
  <si>
    <t>Job losers, dismissal or other reasons</t>
  </si>
  <si>
    <t>Ont perdu leur emploi, congÈdiement ou autres raisons</t>
  </si>
  <si>
    <t>durjless</t>
  </si>
  <si>
    <t>Duration of joblessness</t>
  </si>
  <si>
    <t>DurÈe de la pÈriode sans emploi</t>
  </si>
  <si>
    <t>Not currently employed but worked at some time in the past</t>
  </si>
  <si>
    <t>Pas actuellement en emploi, mais a dÈj‡ travaillÈ</t>
  </si>
  <si>
    <t>availabl</t>
  </si>
  <si>
    <t>Availability during the reference week</t>
  </si>
  <si>
    <t>DisponibilitÈ durant la semaine de rÈfÈrence</t>
  </si>
  <si>
    <t>Temporary layoffs, job searchers and future starts, and those who wanted work but did not look because believes no suitable work available</t>
  </si>
  <si>
    <t>Mises ‡ pied temporaires, chercheurs et emplois devant commencer ‡ une date future, personnes qui voulaient travailler mais ne cherchaient pas parce quíelles croyaient quíaucun travail adÈquat níÈtait disponible</t>
  </si>
  <si>
    <t>Not available</t>
  </si>
  <si>
    <t>Non disponible</t>
  </si>
  <si>
    <t>Yes, available</t>
  </si>
  <si>
    <t>Oui, disponible</t>
  </si>
  <si>
    <t>lkpubag</t>
  </si>
  <si>
    <t>Unemployed, used public employment agency</t>
  </si>
  <si>
    <t>ChÙmeurs, recherche par l'entremise d'une agence de placement publique</t>
  </si>
  <si>
    <t xml:space="preserve">Currently unemployed, job searchers </t>
  </si>
  <si>
    <t xml:space="preserve">Actuellement en chÙmage, personnes ‡ la recherche díun emploi </t>
  </si>
  <si>
    <t>lkemploy</t>
  </si>
  <si>
    <t>Unemployed, checked with employers directly</t>
  </si>
  <si>
    <t>ChÙmeurs, recherche directement auprËs des employeurs</t>
  </si>
  <si>
    <t>lkrels</t>
  </si>
  <si>
    <t>Unemployed, checked with friends or relatives</t>
  </si>
  <si>
    <t>ChÙmeurs, recherche auprËs d'amis ou de parents</t>
  </si>
  <si>
    <t>lkatads</t>
  </si>
  <si>
    <t>Unemployed, looked at job ads</t>
  </si>
  <si>
    <t>ChÙmeurs, consultation des annonces d'offres d'emploi</t>
  </si>
  <si>
    <t>lkansads</t>
  </si>
  <si>
    <t>Unemployed, placed or answered ads</t>
  </si>
  <si>
    <t>ChÙmeurs, placement d'une annonce ou rÈponse ‡ une offre d'emploi</t>
  </si>
  <si>
    <t xml:space="preserve">lkothern </t>
  </si>
  <si>
    <t>Unemployed, other methods</t>
  </si>
  <si>
    <t>ChÙmeurs, autres mÈthodes</t>
  </si>
  <si>
    <t>prioract</t>
  </si>
  <si>
    <t>Main activity before started looking for work</t>
  </si>
  <si>
    <t>ActivitÈ principale avant de commencer ‡ chercher du travail</t>
  </si>
  <si>
    <t>Other</t>
  </si>
  <si>
    <t>Autre</t>
  </si>
  <si>
    <t>Working</t>
  </si>
  <si>
    <t>Travaillaient</t>
  </si>
  <si>
    <t>Managing a home</t>
  </si>
  <si>
    <t>Tenaient maison</t>
  </si>
  <si>
    <t>Allaient ‡ l'Ècole</t>
  </si>
  <si>
    <t>ynolook</t>
  </si>
  <si>
    <t>Reason for not looking for work during the reference week</t>
  </si>
  <si>
    <t>Raisons pour ne pas chercher d'emploi durant la semaine de rÈfÈrence</t>
  </si>
  <si>
    <t>Persons not in the labour force who say they wanted a job in the reference week</t>
  </si>
  <si>
    <t>Inactifs qui ont dit vouloir un emploi durant la semaine de rÈfÈrence</t>
  </si>
  <si>
    <t>Wanted work, reason - other</t>
  </si>
  <si>
    <t>Voulaient travailler, raison - autres</t>
  </si>
  <si>
    <t>Wanted work, reason - own illness or disability</t>
  </si>
  <si>
    <t>Voulaient travailler, raison - maladie ou incapacitÈ</t>
  </si>
  <si>
    <t>Wanted work, reason - caring for children</t>
  </si>
  <si>
    <t>Voulaient travailler, raison - soins des enfants</t>
  </si>
  <si>
    <t>Wanted work, reason - other personal or family responsibilities</t>
  </si>
  <si>
    <t>Voulaient travailler, raison - autres obligations personnelles ou familiales</t>
  </si>
  <si>
    <t>Wanted work, reason - school</t>
  </si>
  <si>
    <t>Voulaient travailler, raison - Ècole</t>
  </si>
  <si>
    <t>Wanted work, reason - awaiting recall or reply</t>
  </si>
  <si>
    <t>Voulaient travailler, raison - en attente d'un appel ou rÈponse</t>
  </si>
  <si>
    <t>Wanted work, reason - discouraged</t>
  </si>
  <si>
    <t>Voulaient travailler, raison - dÈcouragÈs</t>
  </si>
  <si>
    <t>tlolook</t>
  </si>
  <si>
    <t>Temporary layoff, looked for work during the last four weeks</t>
  </si>
  <si>
    <t>Mise ‡ pied temporaire, personnes qui avaient cherchÈ du travail durant les quatre derniËres semaines</t>
  </si>
  <si>
    <t>Currently unemployed, temporary layoffs</t>
  </si>
  <si>
    <t>Au chÙmage, mises ‡ pied temporaires</t>
  </si>
  <si>
    <t>schooln</t>
  </si>
  <si>
    <t>Current student status</t>
  </si>
  <si>
    <t xml:space="preserve">Statut d'Ètudiant actuel </t>
  </si>
  <si>
    <t>Respondents aged 15 to 64 years</t>
  </si>
  <si>
    <t xml:space="preserve">Les rÈpondants ‚gÈs de 15 ‡ 64†ans </t>
  </si>
  <si>
    <t>Non-student</t>
  </si>
  <si>
    <t>Non-Ètudiants</t>
  </si>
  <si>
    <t>Full-time student</t>
  </si>
  <si>
    <t>…tudiants ‡ temps plein</t>
  </si>
  <si>
    <t>Part-time student</t>
  </si>
  <si>
    <t>…tudiants ‡ temps partiel</t>
  </si>
  <si>
    <t>efamtype</t>
  </si>
  <si>
    <t>Type of economic family</t>
  </si>
  <si>
    <t>Genre de famille Èconomique</t>
  </si>
  <si>
    <t>From viewpoint of reference person</t>
  </si>
  <si>
    <t>Du point de vue de la personne de rÈfÈrence</t>
  </si>
  <si>
    <t>Person not in an economic family</t>
  </si>
  <si>
    <t>Personne hors famille Èconomique</t>
  </si>
  <si>
    <t>Dual-earner couple, no children or none under 25</t>
  </si>
  <si>
    <t>Famille comptant un couple avec deux soutiens, pas díenfant ou aucun enfant de moins de 25†ans</t>
  </si>
  <si>
    <t>Dual-earner couple, youngest child 0 to 17</t>
  </si>
  <si>
    <t>Famille compant un couple avec deux soutiens, dont le plus jeune enfant a entre 0 et 17 ans</t>
  </si>
  <si>
    <t>Dual-earner couple, youngest child 18 to 24</t>
  </si>
  <si>
    <t>Famille compant un couple avec deux soutiens, dont le plus jeune enfant a entre 18 et 24 ans</t>
  </si>
  <si>
    <t>Single-earner couple, male employed, no children or none under 25</t>
  </si>
  <si>
    <t>Famille comptant un couple avec un homme comme soutien, pas díenfant ou aucun enfant de moins de 25†ans</t>
  </si>
  <si>
    <t>Single-earner couple, male employed, youngest child 0 to 17</t>
  </si>
  <si>
    <t>Famille comptant un couple avec un homme comme soutien, dont le plus jeune enfant a entre 0 et 17 ans</t>
  </si>
  <si>
    <t>Single-earner couple, male employed, youngest child 18 to 24</t>
  </si>
  <si>
    <t>Famille comptant un couple avec un homme comme soutien, dont le plus jeune enfant a entre18 et 24 ans</t>
  </si>
  <si>
    <t>Single-earner couple, female employed, no children or none under 25</t>
  </si>
  <si>
    <t>Famille comptant un couple avec une femme comme soutien, pas díenfant ou aucun enfant de moins de 25†ans</t>
  </si>
  <si>
    <t>Single-earner couple, female employed, youngest child 0 to 17</t>
  </si>
  <si>
    <t>Famille comptant un couple avec une femme comme soutien, dont le plus jeune enfant a entre 0 et 17 ans</t>
  </si>
  <si>
    <t>Single-earner couple, female employed, youngest child 18 to 24</t>
  </si>
  <si>
    <t>Famille comptant un couple avec une femme comme soutien, dont le plus jeune enfant a entre18 et 24 ans</t>
  </si>
  <si>
    <t>Non-earner couple, no children or none under 25</t>
  </si>
  <si>
    <t>Famille comptant un couple sans soutien, pas díenfant ou aucun enfant de moins de 25†ans</t>
  </si>
  <si>
    <t>Non-earner couple, youngest child 0 to 17</t>
  </si>
  <si>
    <t>Famille comptant un couple sans soutien, dont le plus jeune enfant a entre 0 et 17 ans</t>
  </si>
  <si>
    <t>Non-earner couple, youngest child 18 to 24</t>
  </si>
  <si>
    <t>Famille comptant un couple sans soutien, dont le plus jeune enfant a entre 18 et 24 ans</t>
  </si>
  <si>
    <t>Lone-parent family, parent employed, youngest child 0 to 17</t>
  </si>
  <si>
    <t>Famille monoparentale, le parent travaille, dont le plus jeune enfant a entre 0 et 17 ans</t>
  </si>
  <si>
    <t>Lone-parent family, parent employed, youngest child 18 to 24</t>
  </si>
  <si>
    <t>Famille monoparentale, le parent travaille, dont le plus jeune enfant a entre 18 et 24 ans</t>
  </si>
  <si>
    <t>Lone-parent family, parent not employed, youngest child 0 to 17</t>
  </si>
  <si>
    <t>Famille monoparentale, le parent ne travaille pas, dont le plus jeune enfant a entre 0 et 17 ans</t>
  </si>
  <si>
    <t>Lone-parent family, parent not employed, youngest child 18 to 24</t>
  </si>
  <si>
    <t>Famille monoparentale, le parent ne travaille pas, dont le plus jeune enfant a entre 18 et 24 ans</t>
  </si>
  <si>
    <t>Other families</t>
  </si>
  <si>
    <t>Autres Familles</t>
  </si>
  <si>
    <t>agyownk</t>
  </si>
  <si>
    <t>Age of youngest child</t>
  </si>
  <si>
    <t>Lí‚ge du plus jeune enfant</t>
  </si>
  <si>
    <t>Parents only</t>
  </si>
  <si>
    <t>Parents seulement</t>
  </si>
  <si>
    <t>Youngest child less than 6 years</t>
  </si>
  <si>
    <t>Plus jeune enfant de moins de 6 ans</t>
  </si>
  <si>
    <t>Youngest child 6 to 12 years</t>
  </si>
  <si>
    <t>Plus jeune enfant de 6 ‡ 12 ans</t>
  </si>
  <si>
    <t>Youngest child 13 to 17 years</t>
  </si>
  <si>
    <t>Plus jeune enfant de 13 ‡ 17 ans</t>
  </si>
  <si>
    <t>Youngest child 18 to 24 years</t>
  </si>
  <si>
    <t>Plus jeune enfant de 18 ‡ 24 ans</t>
  </si>
  <si>
    <t>finalwt</t>
  </si>
  <si>
    <t>Standard final weight</t>
  </si>
  <si>
    <t>Le poids final standard</t>
  </si>
  <si>
    <t>1-99999</t>
  </si>
  <si>
    <t>mapping</t>
  </si>
  <si>
    <t>Mappings</t>
  </si>
  <si>
    <t>Column mappings</t>
  </si>
  <si>
    <t>age_6</t>
  </si>
  <si>
    <t>noc_10</t>
  </si>
  <si>
    <t>lfsstat</t>
  </si>
  <si>
    <t>Column name</t>
  </si>
  <si>
    <t>Variable</t>
  </si>
  <si>
    <t>col_separater</t>
  </si>
  <si>
    <t>'SURVMNTH':{1:'January',2:'February',3:'March',4:'April',5:'May',6:'June',7:'July',8:'August',9:'September',10:'October',11:'November',12:'December'}</t>
  </si>
  <si>
    <t>'LFSSTAT':{1:'Employed, at work',2:'Employed, absent from work',3:'Unemployed',4:'Not in labour force'}</t>
  </si>
  <si>
    <t>'PROV':{10:'Newfoundland and Labrador',11:'Prince Edward Island',12:'Nova Scotia',13:'New Brunswick',24:'Quebec',35:'Ontario',46:'Manitoba',47:'Saskatchewan',48:'Alberta',59:'British Columbia'}</t>
  </si>
  <si>
    <t>'CMA':{1:'QuÈbec',2:'MontrÈal',3:'OttawañGatineau (Ontario part)',4:'Toronto',5:'Hamilton',6:'Winnipeg',7:'Calgary',8:'Edmonton',9:'Vancouver',0:'Other CMA or non-CMA'}</t>
  </si>
  <si>
    <t>'AGE_12':{1:'15 to 19 years',2:'20 to 24 years',3:'25 to 29 years',4:'30 to 34 years',5:'35 to 39 years',6:'40 to 44 years',7:'45 to 49 years',8:'50 to 54 years',9:'55 to 59 years',10:'60 to 64 years',11:'65 to 69 years',12:'70 and over'}</t>
  </si>
  <si>
    <t>'AGE_6':{1:'15 to 16 years',2:'17 to 19 years',3:'20 to 21 years',4:'22 to 24 years',5:'25 to 26 years',6:'27 to 29 years'}</t>
  </si>
  <si>
    <t>'SEX':{1:'Male',2:'Female'}</t>
  </si>
  <si>
    <t>'MARSTAT':{1:'Married',2:'Living in common-law',3:'Widowed',4:'Separated',5:'Divorced',6:'Single, never married'}</t>
  </si>
  <si>
    <t>'EDUC':{0:'0 to 8 years',1:'Some high school',2:'High school graduate',3:'Some postsecondary',4:'Postsecondary certificate or diploma',5:'Bachelor's degree',6:'Above bachelor's degree'}</t>
  </si>
  <si>
    <t>'MJH':{1:'Single jobholder, including job changers',2:'Multiple jobholder'}</t>
  </si>
  <si>
    <t>'EVERWORK':{1:'Yes, within last year',2:'Yes, more than 1 year ago',3:'No, never worked'}</t>
  </si>
  <si>
    <t>'FTPTLAST':{1:'Full-time (30 hours or more)',2:'Part-time (1 to 29 hours)'}</t>
  </si>
  <si>
    <t>'COWMAIN':{1:'Public sector employees',2:'Private sector employees',3:'Self-employed incorporated, with paid help',4:'Self-employed incorporated, no paid help',5:'Self-employed unincorporated, with paid help',6:'Self-employed unincorporated, no paid help',7:'Unpaid family worker'}</t>
  </si>
  <si>
    <t>'IMMIG':{1:'Immigrant, landed 10 or less years earlier',2:'Immigrant, landed more than 10 years earlier',3:'Non-immigrant'}</t>
  </si>
  <si>
    <t>'NAICS_21':{1:'Agriculture',2:'Forestry and logging and support activities for forestry',3:'Fishing, hunting and trapping',4:'Mining, quarrying, and oil and gas extraction',5:'Utilities',6:'Construction',7:'Manufacturing - durable goods',8:'Manufacturing - non-durable goods',9:'Wholesale trade',10:'Retail trade',11:'Transportation and warehousing',12:'Finance and insurance',13:'Real estate and rental and leasing',14:'Professional, scientific and technical services',15:'Business, building and other support services',16:'Educational services',17:'Health care and social assistance',18:'Information, culture and recreation',19:'Accommodation and food services',20:'Other services (except public administration)',21:'Public administration'}</t>
  </si>
  <si>
    <t>'NOC_10':{1:'Management occupations',2:'Business, finance and administration occupations, except management',3:'Natural and applied sciences and related occupations, except management',4:'Health occupations, except management',5:'Occupations in education, law and social, community and government services, except management',6:'Occupations in art, culture, recreation and sport, except management',7:'Sales and service occupations, except management',8:'Trades, transport and equipment operators and related occupations, except management',9:'Natural resources, agriculture and related production occupations, except management',10:'Occupations in manufacturing and utilities, except management'}</t>
  </si>
  <si>
    <t>'NOC_43':{1:'Legislative and senior management occupations',2:'Specialized middle management occupations',3:'Middle management occupations in retail and wholesale trade and customer services',4:'Middle management occupations in trades, transportation, production and utilities',5:'Professional occupations in finance',6:'Professional occupations in business',7:'Administrative and financial supervisors and specialized administrative occupations',8:'Administrative occupations and transportation logistics occupations',9:'Administrative and financial support and supply chain logistics occupations',10:'Professional occupations in natural sciences',11:'Professional occupations in applied sciences (except engineering)',12:'Professional occupations in engineering',13:'Technical occupations related to natural and applied sciences',14:'Health treating and consultation services professionals',15:'Therapy and assessment professionals',16:'Nursing and allied health professionals',17:'Technical occupations in health',18:'Assisting occupations in support of health services',19:'Professional occupations in law',20:'Professional occupations in education services',21:'Professional occupations in social and community services',22:'Professional occupations in government services',23:'Occupations in front-line public protection services',24:'Paraprofessional occupations in legal, social, community and education services',25:'Assisting occupations in education and in legal and public protection',26:'Care providers and public protection support occupations and student monitors, crossing guards and related occupations',27:'Professional occupations in art and culture',28:'Technical occupations in art, culture and sport',29:'Occupations in art, culture and sport',30:'Support occupations in art, culture and sport',31:'Retail sales and service supervisors and specialized occupations in sales and services',32:'Occupations in sales and services',33:'Sales and service representatives and other customer and personal services occupations',34:'Sales and service support occupations',35:'Technical trades and transportation officers and controllers',36:'General trades',37:'Mail and message distribution, other transport equipment operators and related maintenance workers',38:'Helpers and labourers and other transport drivers, operators and labourers',39:'Supervisors and occupations in natural resources, agriculture and related production',40:'Workers and labourers in natural resources, agriculture and related production',41:'Supervisors, central control and process operators in processing, manufacturing and utilities and aircraft assemblers and inspectors',42:'Machine operators, assemblers and inspectors in processing, manufacturing and printing',43:'Labourers in processing, manufacturing and utilities'}</t>
  </si>
  <si>
    <t>'YABSENT':{0:'Other reasons',1:'Own illness or disability',2:'Personal or family responsibilities',3:'Vacation'}</t>
  </si>
  <si>
    <t>'PAYAWAY':{1:'Yes',2:'No'}</t>
  </si>
  <si>
    <t>'FTPTMAIN':{1:'Full-time',2:'Part-time'}</t>
  </si>
  <si>
    <t>'YAWAY':{0:'Other reasons',1:'Own illness or disability',2:'Personal or family responsibilities',3:'Vacation or civic holiday',4:'Working short-time'}</t>
  </si>
  <si>
    <t>'WHYPT':{0:'Other reasons',1:'Own illness or disability',2:'Caring for children',3:'Other personal or family responsibilities',4:'Going to school',5:'Personal preference',6:'Business conditions or could not find full-time work, looked for full-time work in last month',7:'Business conditions or could not find full-time work, did not look for full-time work in last month'}</t>
  </si>
  <si>
    <t>'UNION':{1:'Union member',2:'Not a member but covered by a union contract or collective agreement',3:'Non-unionized'}</t>
  </si>
  <si>
    <t>'PERMTEMP':{1:'Permanent',2:'Temporary, seasonal job',3:'Temporary, term or contract job',4:'Temporary, casual or other temporary jobs'}</t>
  </si>
  <si>
    <t>'ESTSIZE':{1:'Less than 20 employees',2:'20 to 99 employees',3:'100 to 500 employees',4:'More than 500 employees'}</t>
  </si>
  <si>
    <t>'FIRMSIZE':{1:'Less than 20 employees',2:'20 to 99 employees',3:'100 to 500 employees',4:'More than 500 employees'}</t>
  </si>
  <si>
    <t>'FLOWUNEM':{1:'Job losers, temporary layoff',2:'Job losers, permanent layoff',3:'Job leavers',4:'Job leavers/losers (status unknown), worked more than 1 year ago ',5:'New entrants',6:'Re-entrants, worked 1 year ago or less',7:'Re-entrants, worked more than 1 year ago',8:'Future starts'}</t>
  </si>
  <si>
    <t>'UNEMFTPT':{1:'Full-time',2:'Part-time',3:'Future starts'}</t>
  </si>
  <si>
    <t>'WHYLEFTO':{0:'Job leavers, other reasons',1:'Job leavers, own illness or disability',2:'Job leavers, personal or family responsibilities',3:'Job leavers, going to school',4:'Job losers, laid off',5:'Job leavers, retired'}</t>
  </si>
  <si>
    <t>'WHYLEFTN':{0:'Job leavers, other reasons',1:'Job leavers, own illness or disability',2:'Job leavers, caring for children',3:'Job leavers, pregnancy',4:'Job leavers, personal or family responsibilities',5:'Job leavers, going to school',6:'Job leavers, dissatisfied',7:'Job leavers, retired',8:'Job leavers, business sold or closed down (self-employed)',9:'Job losers, end of seasonal job (employee)',10:'Job losers, end of temporary or casual (employee)',11:'Job losers, company moved or out of business (employee)',12:'Job losers, business conditions (employee)',13:'Job losers, dismissal or other reasons'}</t>
  </si>
  <si>
    <t>'PRIORACT':{0:'Other',1:'Working',2:'Managing a home',3:'Going to school'}</t>
  </si>
  <si>
    <t>'YNOLOOK':{0:'Wanted work, reason - other',1:'Wanted work, reason - own illness or disability',2:'Wanted work, reason - caring for children',3:'Wanted work, reason - other personal or family responsibilities',4:'Wanted work, reason - school',5:'Wanted work, reason - awaiting recall or reply',6:'Wanted work, reason - discouraged'}</t>
  </si>
  <si>
    <t>'SCHOOLN':{1:'Non-student',2:'Full-time student',3:'Part-time student'}</t>
  </si>
  <si>
    <t>'EFAMTYPE':{1:'Person not in an economic family',2:'Dual-earner couple, no children or none under 25',3:'Dual-earner couple, youngest child 0 to 17',4:'Dual-earner couple, youngest child 18 to 24',5:'Single-earner couple, male employed, no children or none under 25',6:'Single-earner couple, male employed, youngest child 0 to 17',7:'Single-earner couple, male employed, youngest child 18 to 24',8:'Single-earner couple, female employed, no children or none under 25',9:'Single-earner couple, female employed, youngest child 0 to 17',10:'Single-earner couple, female employed, youngest child 18 to 24',11:'Non-earner couple, no children or none under 25',12:'Non-earner couple, youngest child 0 to 17',13:'Non-earner couple, youngest child 18 to 24',14:'Lone-parent family, parent employed, youngest child 0 to 17',15:'Lone-parent family, parent employed, youngest child 18 to 24',16:'Lone-parent family, parent not employed, youngest child 0 to 17',17:'Lone-parent family, parent not employed, youngest child 18 to 24',18:'Other families'}</t>
  </si>
  <si>
    <t>'AGYOWNK':{1:'Youngest child less than 6 years',2:'Youngest child 6 to 12 years',3:'Youngest child 13 to 17 years',4:'Youngest child 18 to 24 years'}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</si>
</sst>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8"/>
  <sheetViews>
    <sheetView topLeftCell="E1" workbookViewId="0">
      <selection activeCell="P1" sqref="P1:Q1048576"/>
    </sheetView>
  </sheetViews>
  <sheetFormatPr baseColWidth="10" defaultRowHeight="16" x14ac:dyDescent="0.2"/>
  <cols>
    <col min="5" max="5" width="49" customWidth="1"/>
    <col min="15" max="15" width="23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772</v>
      </c>
      <c r="M1" t="s">
        <v>764</v>
      </c>
      <c r="N1" t="s">
        <v>765</v>
      </c>
      <c r="O1" t="s">
        <v>766</v>
      </c>
      <c r="P1" t="s">
        <v>770</v>
      </c>
      <c r="Q1" t="s">
        <v>771</v>
      </c>
    </row>
    <row r="2" spans="1:17" x14ac:dyDescent="0.2">
      <c r="A2">
        <v>1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L2" t="b">
        <f>TRUE</f>
        <v>1</v>
      </c>
      <c r="O2" t="str">
        <f>_xlfn.CONCAT(M6,"{",N7,"}")</f>
        <v>'SURVMNTH':{1:'January',2:'February',3:'March',4:'April',5:'May',6:'June',7:'July',8:'August',9:'September',10:'October',11:'November',12:'December'}</v>
      </c>
      <c r="P2" t="str">
        <f>IF(L2,D2,1/0)</f>
        <v>rec_num</v>
      </c>
      <c r="Q2" t="str">
        <f>IF(L2,E2,1/0)</f>
        <v>Order of record in file</v>
      </c>
    </row>
    <row r="3" spans="1:17" x14ac:dyDescent="0.2">
      <c r="D3" t="s">
        <v>15</v>
      </c>
      <c r="O3" t="str">
        <f>_xlfn.CONCAT(M19,"{",N20,"}")</f>
        <v>'LFSSTAT':{1:'Employed, at work',2:'Employed, absent from work',3:'Unemployed',4:'Not in labour force'}</v>
      </c>
      <c r="P3" t="e">
        <f t="shared" ref="P3:P66" si="0">IF(L3,D3,1/0)</f>
        <v>#DIV/0!</v>
      </c>
      <c r="Q3" t="e">
        <f t="shared" ref="Q3:Q66" si="1">IF(L3,E3,1/0)</f>
        <v>#DIV/0!</v>
      </c>
    </row>
    <row r="4" spans="1:17" x14ac:dyDescent="0.2">
      <c r="A4">
        <v>2</v>
      </c>
      <c r="B4">
        <v>8</v>
      </c>
      <c r="C4">
        <v>4</v>
      </c>
      <c r="D4" t="s">
        <v>16</v>
      </c>
      <c r="E4" t="s">
        <v>17</v>
      </c>
      <c r="F4" t="s">
        <v>18</v>
      </c>
      <c r="G4" t="s">
        <v>13</v>
      </c>
      <c r="H4" t="s">
        <v>14</v>
      </c>
      <c r="L4" t="b">
        <f>TRUE</f>
        <v>1</v>
      </c>
      <c r="O4" t="str">
        <f>_xlfn.CONCAT(M24,"{",N25,"}")</f>
        <v>'PROV':{10:'Newfoundland and Labrador',11:'Prince Edward Island',12:'Nova Scotia',13:'New Brunswick',24:'Quebec',35:'Ontario',46:'Manitoba',47:'Saskatchewan',48:'Alberta',59:'British Columbia'}</v>
      </c>
      <c r="P4" t="str">
        <f t="shared" si="0"/>
        <v>survyear</v>
      </c>
      <c r="Q4" t="str">
        <f t="shared" si="1"/>
        <v>Survey year</v>
      </c>
    </row>
    <row r="5" spans="1:17" x14ac:dyDescent="0.2">
      <c r="D5" t="s">
        <v>19</v>
      </c>
      <c r="O5" t="str">
        <f>_xlfn.CONCAT(M35,"{",N36,"}")</f>
        <v>'CMA':{1:'QuÈbec',2:'MontrÈal',3:'OttawañGatineau (Ontario part)',4:'Toronto',5:'Hamilton',6:'Winnipeg',7:'Calgary',8:'Edmonton',9:'Vancouver',0:'Other CMA or non-CMA'}</v>
      </c>
      <c r="P5" t="e">
        <f t="shared" si="0"/>
        <v>#DIV/0!</v>
      </c>
      <c r="Q5" t="e">
        <f t="shared" si="1"/>
        <v>#DIV/0!</v>
      </c>
    </row>
    <row r="6" spans="1:17" x14ac:dyDescent="0.2">
      <c r="A6">
        <v>3</v>
      </c>
      <c r="B6">
        <v>12</v>
      </c>
      <c r="C6">
        <v>2</v>
      </c>
      <c r="D6" t="s">
        <v>20</v>
      </c>
      <c r="E6" t="s">
        <v>21</v>
      </c>
      <c r="F6" t="s">
        <v>22</v>
      </c>
      <c r="G6" t="s">
        <v>13</v>
      </c>
      <c r="H6" t="s">
        <v>14</v>
      </c>
      <c r="L6" t="b">
        <f>TRUE</f>
        <v>1</v>
      </c>
      <c r="M6" t="str">
        <f>_xlfn.CONCAT("'",UPPER(D6),"':")</f>
        <v>'SURVMNTH':</v>
      </c>
      <c r="O6" t="str">
        <f>_xlfn.CONCAT(M46,"{",N47,"}")</f>
        <v>'AGE_12':{1:'15 to 19 years',2:'20 to 24 years',3:'25 to 29 years',4:'30 to 34 years',5:'35 to 39 years',6:'40 to 44 years',7:'45 to 49 years',8:'50 to 54 years',9:'55 to 59 years',10:'60 to 64 years',11:'65 to 69 years',12:'70 and over'}</v>
      </c>
      <c r="P6" t="str">
        <f t="shared" si="0"/>
        <v>survmnth</v>
      </c>
      <c r="Q6" t="str">
        <f t="shared" si="1"/>
        <v>Survey month</v>
      </c>
    </row>
    <row r="7" spans="1:17" x14ac:dyDescent="0.2">
      <c r="D7">
        <v>1</v>
      </c>
      <c r="E7" t="s">
        <v>23</v>
      </c>
      <c r="F7" t="s">
        <v>24</v>
      </c>
      <c r="M7" t="str">
        <f>_xlfn.CONCAT(D7,":","'",E7,"'")</f>
        <v>1:'January'</v>
      </c>
      <c r="N7" t="str">
        <f>_xlfn.TEXTJOIN(",",TRUE,M7:M18)</f>
        <v>1:'January',2:'February',3:'March',4:'April',5:'May',6:'June',7:'July',8:'August',9:'September',10:'October',11:'November',12:'December'</v>
      </c>
      <c r="O7" t="str">
        <f>_xlfn.CONCAT(M59,"{",N60,"}")</f>
        <v>'AGE_6':{1:'15 to 16 years',2:'17 to 19 years',3:'20 to 21 years',4:'22 to 24 years',5:'25 to 26 years',6:'27 to 29 years'}</v>
      </c>
      <c r="P7" t="e">
        <f t="shared" si="0"/>
        <v>#DIV/0!</v>
      </c>
      <c r="Q7" t="e">
        <f t="shared" si="1"/>
        <v>#DIV/0!</v>
      </c>
    </row>
    <row r="8" spans="1:17" x14ac:dyDescent="0.2">
      <c r="D8">
        <v>2</v>
      </c>
      <c r="E8" t="s">
        <v>25</v>
      </c>
      <c r="F8" t="s">
        <v>26</v>
      </c>
      <c r="M8" t="str">
        <f t="shared" ref="M8:M71" si="2">_xlfn.CONCAT(D8,":","'",E8,"'")</f>
        <v>2:'February'</v>
      </c>
      <c r="O8" t="str">
        <f>_xlfn.CONCAT(M67,"{",N68,"}")</f>
        <v>'SEX':{1:'Male',2:'Female'}</v>
      </c>
      <c r="P8" t="e">
        <f t="shared" si="0"/>
        <v>#DIV/0!</v>
      </c>
      <c r="Q8" t="e">
        <f t="shared" si="1"/>
        <v>#DIV/0!</v>
      </c>
    </row>
    <row r="9" spans="1:17" x14ac:dyDescent="0.2">
      <c r="D9">
        <v>3</v>
      </c>
      <c r="E9" t="s">
        <v>27</v>
      </c>
      <c r="F9" t="s">
        <v>28</v>
      </c>
      <c r="M9" t="str">
        <f t="shared" si="2"/>
        <v>3:'March'</v>
      </c>
      <c r="O9" t="str">
        <f>_xlfn.CONCAT(M70,"{",N71,"}")</f>
        <v>'MARSTAT':{1:'Married',2:'Living in common-law',3:'Widowed',4:'Separated',5:'Divorced',6:'Single, never married'}</v>
      </c>
      <c r="P9" t="e">
        <f t="shared" si="0"/>
        <v>#DIV/0!</v>
      </c>
      <c r="Q9" t="e">
        <f t="shared" si="1"/>
        <v>#DIV/0!</v>
      </c>
    </row>
    <row r="10" spans="1:17" x14ac:dyDescent="0.2">
      <c r="D10">
        <v>4</v>
      </c>
      <c r="E10" t="s">
        <v>29</v>
      </c>
      <c r="F10" t="s">
        <v>30</v>
      </c>
      <c r="M10" t="str">
        <f t="shared" si="2"/>
        <v>4:'April'</v>
      </c>
      <c r="O10" t="str">
        <f>_xlfn.CONCAT(M77,"{",N78,"}")</f>
        <v>'EDUC':{0:'0 to 8 years',1:'Some high school',2:'High school graduate',3:'Some postsecondary',4:'Postsecondary certificate or diploma',5:'Bachelor's degree',6:'Above bachelor's degree'}</v>
      </c>
      <c r="P10" t="e">
        <f t="shared" si="0"/>
        <v>#DIV/0!</v>
      </c>
      <c r="Q10" t="e">
        <f t="shared" si="1"/>
        <v>#DIV/0!</v>
      </c>
    </row>
    <row r="11" spans="1:17" x14ac:dyDescent="0.2">
      <c r="D11">
        <v>5</v>
      </c>
      <c r="E11" t="s">
        <v>31</v>
      </c>
      <c r="F11" t="s">
        <v>32</v>
      </c>
      <c r="M11" t="str">
        <f t="shared" si="2"/>
        <v>5:'May'</v>
      </c>
      <c r="O11" t="str">
        <f>_xlfn.CONCAT(M85,"{",N86,"}")</f>
        <v>'MJH':{1:'Single jobholder, including job changers',2:'Multiple jobholder'}</v>
      </c>
      <c r="P11" t="e">
        <f t="shared" si="0"/>
        <v>#DIV/0!</v>
      </c>
      <c r="Q11" t="e">
        <f t="shared" si="1"/>
        <v>#DIV/0!</v>
      </c>
    </row>
    <row r="12" spans="1:17" x14ac:dyDescent="0.2">
      <c r="D12">
        <v>6</v>
      </c>
      <c r="E12" t="s">
        <v>33</v>
      </c>
      <c r="F12" t="s">
        <v>34</v>
      </c>
      <c r="M12" t="str">
        <f t="shared" si="2"/>
        <v>6:'June'</v>
      </c>
      <c r="O12" t="str">
        <f>_xlfn.CONCAT(M89,"{",N90,"}")</f>
        <v>'EVERWORK':{1:'Yes, within last year',2:'Yes, more than 1 year ago',3:'No, never worked'}</v>
      </c>
      <c r="P12" t="e">
        <f t="shared" si="0"/>
        <v>#DIV/0!</v>
      </c>
      <c r="Q12" t="e">
        <f t="shared" si="1"/>
        <v>#DIV/0!</v>
      </c>
    </row>
    <row r="13" spans="1:17" x14ac:dyDescent="0.2">
      <c r="D13">
        <v>7</v>
      </c>
      <c r="E13" t="s">
        <v>35</v>
      </c>
      <c r="F13" t="s">
        <v>36</v>
      </c>
      <c r="M13" t="str">
        <f t="shared" si="2"/>
        <v>7:'July'</v>
      </c>
      <c r="O13" t="str">
        <f>_xlfn.CONCAT(M94,"{",N95,"}")</f>
        <v>'FTPTLAST':{1:'Full-time (30 hours or more)',2:'Part-time (1 to 29 hours)'}</v>
      </c>
      <c r="P13" t="e">
        <f t="shared" si="0"/>
        <v>#DIV/0!</v>
      </c>
      <c r="Q13" t="e">
        <f t="shared" si="1"/>
        <v>#DIV/0!</v>
      </c>
    </row>
    <row r="14" spans="1:17" x14ac:dyDescent="0.2">
      <c r="D14">
        <v>8</v>
      </c>
      <c r="E14" t="s">
        <v>37</v>
      </c>
      <c r="F14" t="s">
        <v>38</v>
      </c>
      <c r="M14" t="str">
        <f t="shared" si="2"/>
        <v>8:'August'</v>
      </c>
      <c r="O14" t="str">
        <f>_xlfn.CONCAT(M98,"{",N99,"}")</f>
        <v>'COWMAIN':{1:'Public sector employees',2:'Private sector employees',3:'Self-employed incorporated, with paid help',4:'Self-employed incorporated, no paid help',5:'Self-employed unincorporated, with paid help',6:'Self-employed unincorporated, no paid help',7:'Unpaid family worker'}</v>
      </c>
      <c r="P14" t="e">
        <f t="shared" si="0"/>
        <v>#DIV/0!</v>
      </c>
      <c r="Q14" t="e">
        <f t="shared" si="1"/>
        <v>#DIV/0!</v>
      </c>
    </row>
    <row r="15" spans="1:17" x14ac:dyDescent="0.2">
      <c r="D15">
        <v>9</v>
      </c>
      <c r="E15" t="s">
        <v>39</v>
      </c>
      <c r="F15" t="s">
        <v>40</v>
      </c>
      <c r="M15" t="str">
        <f t="shared" si="2"/>
        <v>9:'September'</v>
      </c>
      <c r="O15" t="str">
        <f>_xlfn.CONCAT(M107,"{",N108,"}")</f>
        <v>'IMMIG':{1:'Immigrant, landed 10 or less years earlier',2:'Immigrant, landed more than 10 years earlier',3:'Non-immigrant'}</v>
      </c>
      <c r="P15" t="e">
        <f t="shared" si="0"/>
        <v>#DIV/0!</v>
      </c>
      <c r="Q15" t="e">
        <f t="shared" si="1"/>
        <v>#DIV/0!</v>
      </c>
    </row>
    <row r="16" spans="1:17" x14ac:dyDescent="0.2">
      <c r="D16">
        <v>10</v>
      </c>
      <c r="E16" t="s">
        <v>41</v>
      </c>
      <c r="F16" t="s">
        <v>42</v>
      </c>
      <c r="M16" t="str">
        <f t="shared" si="2"/>
        <v>10:'October'</v>
      </c>
      <c r="O16" t="str">
        <f>_xlfn.CONCAT(M111,"{",N112,"}")</f>
        <v>'NAICS_21':{1:'Agriculture',2:'Forestry and logging and support activities for forestry',3:'Fishing, hunting and trapping',4:'Mining, quarrying, and oil and gas extraction',5:'Utilities',6:'Construction',7:'Manufacturing - durable goods',8:'Manufacturing - non-durable goods',9:'Wholesale trade',10:'Retail trade',11:'Transportation and warehousing',12:'Finance and insurance',13:'Real estate and rental and leasing',14:'Professional, scientific and technical services',15:'Business, building and other support services',16:'Educational services',17:'Health care and social assistance',18:'Information, culture and recreation',19:'Accommodation and food services',20:'Other services (except public administration)',21:'Public administration'}</v>
      </c>
      <c r="P16" t="e">
        <f t="shared" si="0"/>
        <v>#DIV/0!</v>
      </c>
      <c r="Q16" t="e">
        <f t="shared" si="1"/>
        <v>#DIV/0!</v>
      </c>
    </row>
    <row r="17" spans="1:17" x14ac:dyDescent="0.2">
      <c r="D17">
        <v>11</v>
      </c>
      <c r="E17" t="s">
        <v>43</v>
      </c>
      <c r="F17" t="s">
        <v>44</v>
      </c>
      <c r="M17" t="str">
        <f t="shared" si="2"/>
        <v>11:'November'</v>
      </c>
      <c r="O17" t="str">
        <f>_xlfn.CONCAT(M134,"{",N135,"}")</f>
        <v>'NOC_10':{1:'Management occupations',2:'Business, finance and administration occupations, except management',3:'Natural and applied sciences and related occupations, except management',4:'Health occupations, except management',5:'Occupations in education, law and social, community and government services, except management',6:'Occupations in art, culture, recreation and sport, except management',7:'Sales and service occupations, except management',8:'Trades, transport and equipment operators and related occupations, except management',9:'Natural resources, agriculture and related production occupations, except management',10:'Occupations in manufacturing and utilities, except management'}</v>
      </c>
      <c r="P17" t="e">
        <f t="shared" si="0"/>
        <v>#DIV/0!</v>
      </c>
      <c r="Q17" t="e">
        <f t="shared" si="1"/>
        <v>#DIV/0!</v>
      </c>
    </row>
    <row r="18" spans="1:17" x14ac:dyDescent="0.2">
      <c r="D18">
        <v>12</v>
      </c>
      <c r="E18" t="s">
        <v>45</v>
      </c>
      <c r="F18" t="s">
        <v>46</v>
      </c>
      <c r="M18" t="str">
        <f t="shared" si="2"/>
        <v>12:'December'</v>
      </c>
      <c r="O18" t="str">
        <f>_xlfn.CONCAT(M146,"{",N147,"}")</f>
        <v>'NOC_43':{1:'Legislative and senior management occupations',2:'Specialized middle management occupations',3:'Middle management occupations in retail and wholesale trade and customer services',4:'Middle management occupations in trades, transportation, production and utilities',5:'Professional occupations in finance',6:'Professional occupations in business',7:'Administrative and financial supervisors and specialized administrative occupations',8:'Administrative occupations and transportation logistics occupations',9:'Administrative and financial support and supply chain logistics occupations',10:'Professional occupations in natural sciences',11:'Professional occupations in applied sciences (except engineering)',12:'Professional occupations in engineering',13:'Technical occupations related to natural and applied sciences',14:'Health treating and consultation services professionals',15:'Therapy and assessment professionals',16:'Nursing and allied health professionals',17:'Technical occupations in health',18:'Assisting occupations in support of health services',19:'Professional occupations in law',20:'Professional occupations in education services',21:'Professional occupations in social and community services',22:'Professional occupations in government services',23:'Occupations in front-line public protection services',24:'Paraprofessional occupations in legal, social, community and education services',25:'Assisting occupations in education and in legal and public protection',26:'Care providers and public protection support occupations and student monitors, crossing guards and related occupations',27:'Professional occupations in art and culture',28:'Technical occupations in art, culture and sport',29:'Occupations in art, culture and sport',30:'Support occupations in art, culture and sport',31:'Retail sales and service supervisors and specialized occupations in sales and services',32:'Occupations in sales and services',33:'Sales and service representatives and other customer and personal services occupations',34:'Sales and service support occupations',35:'Technical trades and transportation officers and controllers',36:'General trades',37:'Mail and message distribution, other transport equipment operators and related maintenance workers',38:'Helpers and labourers and other transport drivers, operators and labourers',39:'Supervisors and occupations in natural resources, agriculture and related production',40:'Workers and labourers in natural resources, agriculture and related production',41:'Supervisors, central control and process operators in processing, manufacturing and utilities and aircraft assemblers and inspectors',42:'Machine operators, assemblers and inspectors in processing, manufacturing and printing',43:'Labourers in processing, manufacturing and utilities'}</v>
      </c>
      <c r="P18" t="e">
        <f t="shared" si="0"/>
        <v>#DIV/0!</v>
      </c>
      <c r="Q18" t="e">
        <f t="shared" si="1"/>
        <v>#DIV/0!</v>
      </c>
    </row>
    <row r="19" spans="1:17" x14ac:dyDescent="0.2">
      <c r="A19">
        <v>4</v>
      </c>
      <c r="B19">
        <v>14</v>
      </c>
      <c r="C19">
        <v>1</v>
      </c>
      <c r="D19" t="s">
        <v>769</v>
      </c>
      <c r="E19" t="s">
        <v>47</v>
      </c>
      <c r="F19" t="s">
        <v>48</v>
      </c>
      <c r="G19" t="s">
        <v>13</v>
      </c>
      <c r="H19" t="s">
        <v>14</v>
      </c>
      <c r="L19" t="b">
        <f>TRUE</f>
        <v>1</v>
      </c>
      <c r="M19" t="str">
        <f>_xlfn.CONCAT("'",UPPER(D19),"':")</f>
        <v>'LFSSTAT':</v>
      </c>
      <c r="O19" t="str">
        <f>_xlfn.CONCAT(M191,"{",N192,"}")</f>
        <v>'YABSENT':{0:'Other reasons',1:'Own illness or disability',2:'Personal or family responsibilities',3:'Vacation'}</v>
      </c>
      <c r="P19" t="str">
        <f t="shared" si="0"/>
        <v>lfsstat</v>
      </c>
      <c r="Q19" t="str">
        <f t="shared" si="1"/>
        <v>Labour force status</v>
      </c>
    </row>
    <row r="20" spans="1:17" x14ac:dyDescent="0.2">
      <c r="D20">
        <v>1</v>
      </c>
      <c r="E20" t="s">
        <v>49</v>
      </c>
      <c r="F20" t="s">
        <v>50</v>
      </c>
      <c r="M20" t="str">
        <f t="shared" si="2"/>
        <v>1:'Employed, at work'</v>
      </c>
      <c r="N20" t="str">
        <f>_xlfn.TEXTJOIN(",",TRUE,M20:M23)</f>
        <v>1:'Employed, at work',2:'Employed, absent from work',3:'Unemployed',4:'Not in labour force'</v>
      </c>
      <c r="O20" t="str">
        <f>_xlfn.CONCAT(M200,"{",N201,"}")</f>
        <v>'PAYAWAY':{1:'Yes',2:'No'}</v>
      </c>
      <c r="P20" t="e">
        <f t="shared" si="0"/>
        <v>#DIV/0!</v>
      </c>
      <c r="Q20" t="e">
        <f t="shared" si="1"/>
        <v>#DIV/0!</v>
      </c>
    </row>
    <row r="21" spans="1:17" x14ac:dyDescent="0.2">
      <c r="D21">
        <v>2</v>
      </c>
      <c r="E21" t="s">
        <v>51</v>
      </c>
      <c r="F21" t="s">
        <v>52</v>
      </c>
      <c r="M21" t="str">
        <f t="shared" si="2"/>
        <v>2:'Employed, absent from work'</v>
      </c>
      <c r="O21" t="str">
        <f>_xlfn.CONCAT(M210,"{",N211,"}")</f>
        <v>'FTPTMAIN':{1:'Full-time',2:'Part-time'}</v>
      </c>
      <c r="P21" t="e">
        <f t="shared" si="0"/>
        <v>#DIV/0!</v>
      </c>
      <c r="Q21" t="e">
        <f t="shared" si="1"/>
        <v>#DIV/0!</v>
      </c>
    </row>
    <row r="22" spans="1:17" x14ac:dyDescent="0.2">
      <c r="D22">
        <v>3</v>
      </c>
      <c r="E22" t="s">
        <v>53</v>
      </c>
      <c r="F22" t="s">
        <v>54</v>
      </c>
      <c r="M22" t="str">
        <f t="shared" si="2"/>
        <v>3:'Unemployed'</v>
      </c>
      <c r="O22" t="str">
        <f>_xlfn.CONCAT(M223,"{",N224,"}")</f>
        <v>'YAWAY':{0:'Other reasons',1:'Own illness or disability',2:'Personal or family responsibilities',3:'Vacation or civic holiday',4:'Working short-time'}</v>
      </c>
      <c r="P22" t="e">
        <f t="shared" si="0"/>
        <v>#DIV/0!</v>
      </c>
      <c r="Q22" t="e">
        <f t="shared" si="1"/>
        <v>#DIV/0!</v>
      </c>
    </row>
    <row r="23" spans="1:17" x14ac:dyDescent="0.2">
      <c r="D23">
        <v>4</v>
      </c>
      <c r="E23" t="s">
        <v>55</v>
      </c>
      <c r="F23" t="s">
        <v>56</v>
      </c>
      <c r="M23" t="str">
        <f t="shared" si="2"/>
        <v>4:'Not in labour force'</v>
      </c>
      <c r="O23" t="str">
        <f>_xlfn.CONCAT(M239,"{",N240,"}")</f>
        <v>'WHYPT':{0:'Other reasons',1:'Own illness or disability',2:'Caring for children',3:'Other personal or family responsibilities',4:'Going to school',5:'Personal preference',6:'Business conditions or could not find full-time work, looked for full-time work in last month',7:'Business conditions or could not find full-time work, did not look for full-time work in last month'}</v>
      </c>
      <c r="P23" t="e">
        <f t="shared" si="0"/>
        <v>#DIV/0!</v>
      </c>
      <c r="Q23" t="e">
        <f t="shared" si="1"/>
        <v>#DIV/0!</v>
      </c>
    </row>
    <row r="24" spans="1:17" x14ac:dyDescent="0.2">
      <c r="A24">
        <v>5</v>
      </c>
      <c r="B24">
        <v>15</v>
      </c>
      <c r="C24">
        <v>2</v>
      </c>
      <c r="D24" t="s">
        <v>57</v>
      </c>
      <c r="E24" t="s">
        <v>58</v>
      </c>
      <c r="F24" t="s">
        <v>58</v>
      </c>
      <c r="G24" t="s">
        <v>13</v>
      </c>
      <c r="H24" t="s">
        <v>14</v>
      </c>
      <c r="L24" t="b">
        <f>TRUE</f>
        <v>1</v>
      </c>
      <c r="M24" t="str">
        <f>_xlfn.CONCAT("'",UPPER(D24),"':")</f>
        <v>'PROV':</v>
      </c>
      <c r="O24" t="str">
        <f>_xlfn.CONCAT(M258,"{",N259,"}")</f>
        <v>'UNION':{1:'Union member',2:'Not a member but covered by a union contract or collective agreement',3:'Non-unionized'}</v>
      </c>
      <c r="P24" t="str">
        <f t="shared" si="0"/>
        <v>prov</v>
      </c>
      <c r="Q24" t="str">
        <f t="shared" si="1"/>
        <v>Province</v>
      </c>
    </row>
    <row r="25" spans="1:17" x14ac:dyDescent="0.2">
      <c r="D25">
        <v>10</v>
      </c>
      <c r="E25" t="s">
        <v>59</v>
      </c>
      <c r="F25" t="s">
        <v>60</v>
      </c>
      <c r="M25" t="str">
        <f t="shared" si="2"/>
        <v>10:'Newfoundland and Labrador'</v>
      </c>
      <c r="N25" t="str">
        <f>_xlfn.TEXTJOIN(",",TRUE,M25:M34)</f>
        <v>10:'Newfoundland and Labrador',11:'Prince Edward Island',12:'Nova Scotia',13:'New Brunswick',24:'Quebec',35:'Ontario',46:'Manitoba',47:'Saskatchewan',48:'Alberta',59:'British Columbia'</v>
      </c>
      <c r="O25" t="str">
        <f>_xlfn.CONCAT(M263,"{",N264,"}")</f>
        <v>'PERMTEMP':{1:'Permanent',2:'Temporary, seasonal job',3:'Temporary, term or contract job',4:'Temporary, casual or other temporary jobs'}</v>
      </c>
      <c r="P25" t="e">
        <f t="shared" si="0"/>
        <v>#DIV/0!</v>
      </c>
      <c r="Q25" t="e">
        <f t="shared" si="1"/>
        <v>#DIV/0!</v>
      </c>
    </row>
    <row r="26" spans="1:17" x14ac:dyDescent="0.2">
      <c r="D26">
        <v>11</v>
      </c>
      <c r="E26" t="s">
        <v>61</v>
      </c>
      <c r="F26" t="s">
        <v>62</v>
      </c>
      <c r="M26" t="str">
        <f t="shared" si="2"/>
        <v>11:'Prince Edward Island'</v>
      </c>
      <c r="O26" t="str">
        <f>_xlfn.CONCAT(M269,"{",N270,"}")</f>
        <v>'ESTSIZE':{1:'Less than 20 employees',2:'20 to 99 employees',3:'100 to 500 employees',4:'More than 500 employees'}</v>
      </c>
      <c r="P26" t="e">
        <f t="shared" si="0"/>
        <v>#DIV/0!</v>
      </c>
      <c r="Q26" t="e">
        <f t="shared" si="1"/>
        <v>#DIV/0!</v>
      </c>
    </row>
    <row r="27" spans="1:17" x14ac:dyDescent="0.2">
      <c r="D27">
        <v>12</v>
      </c>
      <c r="E27" t="s">
        <v>63</v>
      </c>
      <c r="F27" t="s">
        <v>64</v>
      </c>
      <c r="M27" t="str">
        <f t="shared" si="2"/>
        <v>12:'Nova Scotia'</v>
      </c>
      <c r="O27" t="str">
        <f>_xlfn.CONCAT(M275,"{",N276,"}")</f>
        <v>'FIRMSIZE':{1:'Less than 20 employees',2:'20 to 99 employees',3:'100 to 500 employees',4:'More than 500 employees'}</v>
      </c>
      <c r="P27" t="e">
        <f t="shared" si="0"/>
        <v>#DIV/0!</v>
      </c>
      <c r="Q27" t="e">
        <f t="shared" si="1"/>
        <v>#DIV/0!</v>
      </c>
    </row>
    <row r="28" spans="1:17" x14ac:dyDescent="0.2">
      <c r="D28">
        <v>13</v>
      </c>
      <c r="E28" t="s">
        <v>65</v>
      </c>
      <c r="F28" t="s">
        <v>66</v>
      </c>
      <c r="M28" t="str">
        <f t="shared" si="2"/>
        <v>13:'New Brunswick'</v>
      </c>
      <c r="O28" t="str">
        <f>_xlfn.CONCAT(M284,"{",N285,"}")</f>
        <v>'FLOWUNEM':{1:'Job losers, temporary layoff',2:'Job losers, permanent layoff',3:'Job leavers',4:'Job leavers/losers (status unknown), worked more than 1 year ago ',5:'New entrants',6:'Re-entrants, worked 1 year ago or less',7:'Re-entrants, worked more than 1 year ago',8:'Future starts'}</v>
      </c>
      <c r="P28" t="e">
        <f t="shared" si="0"/>
        <v>#DIV/0!</v>
      </c>
      <c r="Q28" t="e">
        <f t="shared" si="1"/>
        <v>#DIV/0!</v>
      </c>
    </row>
    <row r="29" spans="1:17" x14ac:dyDescent="0.2">
      <c r="D29">
        <v>24</v>
      </c>
      <c r="E29" t="s">
        <v>67</v>
      </c>
      <c r="F29" t="s">
        <v>68</v>
      </c>
      <c r="M29" t="str">
        <f t="shared" si="2"/>
        <v>24:'Quebec'</v>
      </c>
      <c r="O29" t="str">
        <f>_xlfn.CONCAT(M294,"{",N295,"}")</f>
        <v>'UNEMFTPT':{1:'Full-time',2:'Part-time',3:'Future starts'}</v>
      </c>
      <c r="P29" t="e">
        <f t="shared" si="0"/>
        <v>#DIV/0!</v>
      </c>
      <c r="Q29" t="e">
        <f t="shared" si="1"/>
        <v>#DIV/0!</v>
      </c>
    </row>
    <row r="30" spans="1:17" x14ac:dyDescent="0.2">
      <c r="D30">
        <v>35</v>
      </c>
      <c r="E30" t="s">
        <v>69</v>
      </c>
      <c r="F30" t="s">
        <v>69</v>
      </c>
      <c r="M30" t="str">
        <f t="shared" si="2"/>
        <v>35:'Ontario'</v>
      </c>
      <c r="O30" t="str">
        <f>_xlfn.CONCAT(M299,"{",N300,"}")</f>
        <v>'WHYLEFTO':{0:'Job leavers, other reasons',1:'Job leavers, own illness or disability',2:'Job leavers, personal or family responsibilities',3:'Job leavers, going to school',4:'Job losers, laid off',5:'Job leavers, retired'}</v>
      </c>
      <c r="P30" t="e">
        <f t="shared" si="0"/>
        <v>#DIV/0!</v>
      </c>
      <c r="Q30" t="e">
        <f t="shared" si="1"/>
        <v>#DIV/0!</v>
      </c>
    </row>
    <row r="31" spans="1:17" x14ac:dyDescent="0.2">
      <c r="D31">
        <v>46</v>
      </c>
      <c r="E31" t="s">
        <v>70</v>
      </c>
      <c r="F31" t="s">
        <v>70</v>
      </c>
      <c r="M31" t="str">
        <f t="shared" si="2"/>
        <v>46:'Manitoba'</v>
      </c>
      <c r="O31" t="str">
        <f>_xlfn.CONCAT(M307,"{",N308,"}")</f>
        <v>'WHYLEFTN':{0:'Job leavers, other reasons',1:'Job leavers, own illness or disability',2:'Job leavers, caring for children',3:'Job leavers, pregnancy',4:'Job leavers, personal or family responsibilities',5:'Job leavers, going to school',6:'Job leavers, dissatisfied',7:'Job leavers, retired',8:'Job leavers, business sold or closed down (self-employed)',9:'Job losers, end of seasonal job (employee)',10:'Job losers, end of temporary or casual (employee)',11:'Job losers, company moved or out of business (employee)',12:'Job losers, business conditions (employee)',13:'Job losers, dismissal or other reasons'}</v>
      </c>
      <c r="P31" t="e">
        <f t="shared" si="0"/>
        <v>#DIV/0!</v>
      </c>
      <c r="Q31" t="e">
        <f t="shared" si="1"/>
        <v>#DIV/0!</v>
      </c>
    </row>
    <row r="32" spans="1:17" x14ac:dyDescent="0.2">
      <c r="D32">
        <v>47</v>
      </c>
      <c r="E32" t="s">
        <v>71</v>
      </c>
      <c r="F32" t="s">
        <v>71</v>
      </c>
      <c r="M32" t="str">
        <f t="shared" si="2"/>
        <v>47:'Saskatchewan'</v>
      </c>
      <c r="O32" t="str">
        <f>_xlfn.CONCAT(M348,"{",N349,"}")</f>
        <v>'PRIORACT':{0:'Other',1:'Working',2:'Managing a home',3:'Going to school'}</v>
      </c>
      <c r="P32" t="e">
        <f t="shared" si="0"/>
        <v>#DIV/0!</v>
      </c>
      <c r="Q32" t="e">
        <f t="shared" si="1"/>
        <v>#DIV/0!</v>
      </c>
    </row>
    <row r="33" spans="1:17" x14ac:dyDescent="0.2">
      <c r="D33">
        <v>48</v>
      </c>
      <c r="E33" t="s">
        <v>72</v>
      </c>
      <c r="F33" t="s">
        <v>72</v>
      </c>
      <c r="M33" t="str">
        <f t="shared" si="2"/>
        <v>48:'Alberta'</v>
      </c>
      <c r="O33" t="str">
        <f>_xlfn.CONCAT(M354,"{",N355,"}")</f>
        <v>'YNOLOOK':{0:'Wanted work, reason - other',1:'Wanted work, reason - own illness or disability',2:'Wanted work, reason - caring for children',3:'Wanted work, reason - other personal or family responsibilities',4:'Wanted work, reason - school',5:'Wanted work, reason - awaiting recall or reply',6:'Wanted work, reason - discouraged'}</v>
      </c>
      <c r="P33" t="e">
        <f t="shared" si="0"/>
        <v>#DIV/0!</v>
      </c>
      <c r="Q33" t="e">
        <f t="shared" si="1"/>
        <v>#DIV/0!</v>
      </c>
    </row>
    <row r="34" spans="1:17" x14ac:dyDescent="0.2">
      <c r="D34">
        <v>59</v>
      </c>
      <c r="E34" t="s">
        <v>73</v>
      </c>
      <c r="F34" t="s">
        <v>74</v>
      </c>
      <c r="M34" t="str">
        <f t="shared" si="2"/>
        <v>59:'British Columbia'</v>
      </c>
      <c r="O34" t="str">
        <f>_xlfn.CONCAT(M367,"{",N368,"}")</f>
        <v>'SCHOOLN':{1:'Non-student',2:'Full-time student',3:'Part-time student'}</v>
      </c>
      <c r="P34" t="e">
        <f t="shared" si="0"/>
        <v>#DIV/0!</v>
      </c>
      <c r="Q34" t="e">
        <f t="shared" si="1"/>
        <v>#DIV/0!</v>
      </c>
    </row>
    <row r="35" spans="1:17" x14ac:dyDescent="0.2">
      <c r="A35">
        <v>6</v>
      </c>
      <c r="B35">
        <v>17</v>
      </c>
      <c r="C35">
        <v>1</v>
      </c>
      <c r="D35" t="s">
        <v>75</v>
      </c>
      <c r="E35" t="s">
        <v>76</v>
      </c>
      <c r="F35" t="s">
        <v>77</v>
      </c>
      <c r="G35" t="s">
        <v>13</v>
      </c>
      <c r="H35" t="s">
        <v>14</v>
      </c>
      <c r="L35" t="b">
        <f>TRUE</f>
        <v>1</v>
      </c>
      <c r="M35" t="str">
        <f>_xlfn.CONCAT("'",UPPER(D35),"':")</f>
        <v>'CMA':</v>
      </c>
      <c r="O35" t="str">
        <f>_xlfn.CONCAT(M372,"{",N373,"}")</f>
        <v>'EFAMTYPE':{1:'Person not in an economic family',2:'Dual-earner couple, no children or none under 25',3:'Dual-earner couple, youngest child 0 to 17',4:'Dual-earner couple, youngest child 18 to 24',5:'Single-earner couple, male employed, no children or none under 25',6:'Single-earner couple, male employed, youngest child 0 to 17',7:'Single-earner couple, male employed, youngest child 18 to 24',8:'Single-earner couple, female employed, no children or none under 25',9:'Single-earner couple, female employed, youngest child 0 to 17',10:'Single-earner couple, female employed, youngest child 18 to 24',11:'Non-earner couple, no children or none under 25',12:'Non-earner couple, youngest child 0 to 17',13:'Non-earner couple, youngest child 18 to 24',14:'Lone-parent family, parent employed, youngest child 0 to 17',15:'Lone-parent family, parent employed, youngest child 18 to 24',16:'Lone-parent family, parent not employed, youngest child 0 to 17',17:'Lone-parent family, parent not employed, youngest child 18 to 24',18:'Other families'}</v>
      </c>
      <c r="P35" t="str">
        <f t="shared" si="0"/>
        <v>cma</v>
      </c>
      <c r="Q35" t="str">
        <f t="shared" si="1"/>
        <v>Nine largest CMAs</v>
      </c>
    </row>
    <row r="36" spans="1:17" x14ac:dyDescent="0.2">
      <c r="D36">
        <v>1</v>
      </c>
      <c r="E36" t="s">
        <v>68</v>
      </c>
      <c r="F36" t="s">
        <v>68</v>
      </c>
      <c r="M36" t="str">
        <f t="shared" si="2"/>
        <v>1:'QuÈbec'</v>
      </c>
      <c r="N36" t="str">
        <f>_xlfn.TEXTJOIN(",",TRUE,M36:M45)</f>
        <v>1:'QuÈbec',2:'MontrÈal',3:'OttawañGatineau (Ontario part)',4:'Toronto',5:'Hamilton',6:'Winnipeg',7:'Calgary',8:'Edmonton',9:'Vancouver',0:'Other CMA or non-CMA'</v>
      </c>
      <c r="O36" t="str">
        <f>_xlfn.CONCAT(M391,"{",N392,"}")</f>
        <v>'AGYOWNK':{1:'Youngest child less than 6 years',2:'Youngest child 6 to 12 years',3:'Youngest child 13 to 17 years',4:'Youngest child 18 to 24 years'}</v>
      </c>
      <c r="P36" t="e">
        <f t="shared" si="0"/>
        <v>#DIV/0!</v>
      </c>
      <c r="Q36" t="e">
        <f t="shared" si="1"/>
        <v>#DIV/0!</v>
      </c>
    </row>
    <row r="37" spans="1:17" x14ac:dyDescent="0.2">
      <c r="D37">
        <v>2</v>
      </c>
      <c r="E37" t="s">
        <v>78</v>
      </c>
      <c r="F37" t="s">
        <v>78</v>
      </c>
      <c r="M37" t="str">
        <f t="shared" si="2"/>
        <v>2:'MontrÈal'</v>
      </c>
      <c r="P37" t="e">
        <f t="shared" si="0"/>
        <v>#DIV/0!</v>
      </c>
      <c r="Q37" t="e">
        <f t="shared" si="1"/>
        <v>#DIV/0!</v>
      </c>
    </row>
    <row r="38" spans="1:17" x14ac:dyDescent="0.2">
      <c r="D38">
        <v>3</v>
      </c>
      <c r="E38" t="s">
        <v>79</v>
      </c>
      <c r="F38" t="s">
        <v>80</v>
      </c>
      <c r="M38" t="str">
        <f t="shared" si="2"/>
        <v>3:'OttawañGatineau (Ontario part)'</v>
      </c>
      <c r="P38" t="e">
        <f t="shared" si="0"/>
        <v>#DIV/0!</v>
      </c>
      <c r="Q38" t="e">
        <f t="shared" si="1"/>
        <v>#DIV/0!</v>
      </c>
    </row>
    <row r="39" spans="1:17" x14ac:dyDescent="0.2">
      <c r="D39">
        <v>4</v>
      </c>
      <c r="E39" t="s">
        <v>81</v>
      </c>
      <c r="F39" t="s">
        <v>81</v>
      </c>
      <c r="M39" t="str">
        <f t="shared" si="2"/>
        <v>4:'Toronto'</v>
      </c>
      <c r="P39" t="e">
        <f t="shared" si="0"/>
        <v>#DIV/0!</v>
      </c>
      <c r="Q39" t="e">
        <f t="shared" si="1"/>
        <v>#DIV/0!</v>
      </c>
    </row>
    <row r="40" spans="1:17" x14ac:dyDescent="0.2">
      <c r="D40">
        <v>5</v>
      </c>
      <c r="E40" t="s">
        <v>82</v>
      </c>
      <c r="F40" t="s">
        <v>82</v>
      </c>
      <c r="M40" t="str">
        <f t="shared" si="2"/>
        <v>5:'Hamilton'</v>
      </c>
      <c r="P40" t="e">
        <f t="shared" si="0"/>
        <v>#DIV/0!</v>
      </c>
      <c r="Q40" t="e">
        <f t="shared" si="1"/>
        <v>#DIV/0!</v>
      </c>
    </row>
    <row r="41" spans="1:17" x14ac:dyDescent="0.2">
      <c r="D41">
        <v>6</v>
      </c>
      <c r="E41" t="s">
        <v>83</v>
      </c>
      <c r="F41" t="s">
        <v>83</v>
      </c>
      <c r="M41" t="str">
        <f t="shared" si="2"/>
        <v>6:'Winnipeg'</v>
      </c>
      <c r="P41" t="e">
        <f t="shared" si="0"/>
        <v>#DIV/0!</v>
      </c>
      <c r="Q41" t="e">
        <f t="shared" si="1"/>
        <v>#DIV/0!</v>
      </c>
    </row>
    <row r="42" spans="1:17" x14ac:dyDescent="0.2">
      <c r="D42">
        <v>7</v>
      </c>
      <c r="E42" t="s">
        <v>84</v>
      </c>
      <c r="F42" t="s">
        <v>84</v>
      </c>
      <c r="M42" t="str">
        <f t="shared" si="2"/>
        <v>7:'Calgary'</v>
      </c>
      <c r="P42" t="e">
        <f t="shared" si="0"/>
        <v>#DIV/0!</v>
      </c>
      <c r="Q42" t="e">
        <f t="shared" si="1"/>
        <v>#DIV/0!</v>
      </c>
    </row>
    <row r="43" spans="1:17" x14ac:dyDescent="0.2">
      <c r="D43">
        <v>8</v>
      </c>
      <c r="E43" t="s">
        <v>85</v>
      </c>
      <c r="F43" t="s">
        <v>85</v>
      </c>
      <c r="M43" t="str">
        <f t="shared" si="2"/>
        <v>8:'Edmonton'</v>
      </c>
      <c r="P43" t="e">
        <f t="shared" si="0"/>
        <v>#DIV/0!</v>
      </c>
      <c r="Q43" t="e">
        <f t="shared" si="1"/>
        <v>#DIV/0!</v>
      </c>
    </row>
    <row r="44" spans="1:17" x14ac:dyDescent="0.2">
      <c r="D44">
        <v>9</v>
      </c>
      <c r="E44" t="s">
        <v>86</v>
      </c>
      <c r="F44" t="s">
        <v>86</v>
      </c>
      <c r="M44" t="str">
        <f t="shared" si="2"/>
        <v>9:'Vancouver'</v>
      </c>
      <c r="P44" t="e">
        <f t="shared" si="0"/>
        <v>#DIV/0!</v>
      </c>
      <c r="Q44" t="e">
        <f t="shared" si="1"/>
        <v>#DIV/0!</v>
      </c>
    </row>
    <row r="45" spans="1:17" x14ac:dyDescent="0.2">
      <c r="D45">
        <v>0</v>
      </c>
      <c r="E45" t="s">
        <v>87</v>
      </c>
      <c r="F45" t="s">
        <v>88</v>
      </c>
      <c r="M45" t="str">
        <f t="shared" si="2"/>
        <v>0:'Other CMA or non-CMA'</v>
      </c>
      <c r="P45" t="e">
        <f t="shared" si="0"/>
        <v>#DIV/0!</v>
      </c>
      <c r="Q45" t="e">
        <f t="shared" si="1"/>
        <v>#DIV/0!</v>
      </c>
    </row>
    <row r="46" spans="1:17" x14ac:dyDescent="0.2">
      <c r="A46">
        <v>7</v>
      </c>
      <c r="B46">
        <v>18</v>
      </c>
      <c r="C46">
        <v>2</v>
      </c>
      <c r="D46" t="s">
        <v>89</v>
      </c>
      <c r="E46" t="s">
        <v>90</v>
      </c>
      <c r="F46" t="s">
        <v>91</v>
      </c>
      <c r="G46" t="s">
        <v>13</v>
      </c>
      <c r="H46" t="s">
        <v>14</v>
      </c>
      <c r="L46" t="b">
        <f>TRUE</f>
        <v>1</v>
      </c>
      <c r="M46" t="str">
        <f>_xlfn.CONCAT("'",UPPER(D46),"':")</f>
        <v>'AGE_12':</v>
      </c>
      <c r="P46" t="str">
        <f t="shared" si="0"/>
        <v>age_12</v>
      </c>
      <c r="Q46" t="str">
        <f t="shared" si="1"/>
        <v>Five-year age group of respondent</v>
      </c>
    </row>
    <row r="47" spans="1:17" x14ac:dyDescent="0.2">
      <c r="D47">
        <v>1</v>
      </c>
      <c r="E47" t="s">
        <v>92</v>
      </c>
      <c r="F47" t="s">
        <v>93</v>
      </c>
      <c r="M47" t="str">
        <f t="shared" si="2"/>
        <v>1:'15 to 19 years'</v>
      </c>
      <c r="N47" t="str">
        <f>_xlfn.TEXTJOIN(",",TRUE,M47:M58)</f>
        <v>1:'15 to 19 years',2:'20 to 24 years',3:'25 to 29 years',4:'30 to 34 years',5:'35 to 39 years',6:'40 to 44 years',7:'45 to 49 years',8:'50 to 54 years',9:'55 to 59 years',10:'60 to 64 years',11:'65 to 69 years',12:'70 and over'</v>
      </c>
      <c r="P47" t="e">
        <f t="shared" si="0"/>
        <v>#DIV/0!</v>
      </c>
      <c r="Q47" t="e">
        <f t="shared" si="1"/>
        <v>#DIV/0!</v>
      </c>
    </row>
    <row r="48" spans="1:17" x14ac:dyDescent="0.2">
      <c r="D48">
        <v>2</v>
      </c>
      <c r="E48" t="s">
        <v>94</v>
      </c>
      <c r="F48" t="s">
        <v>95</v>
      </c>
      <c r="M48" t="str">
        <f t="shared" si="2"/>
        <v>2:'20 to 24 years'</v>
      </c>
      <c r="P48" t="e">
        <f t="shared" si="0"/>
        <v>#DIV/0!</v>
      </c>
      <c r="Q48" t="e">
        <f t="shared" si="1"/>
        <v>#DIV/0!</v>
      </c>
    </row>
    <row r="49" spans="1:17" x14ac:dyDescent="0.2">
      <c r="D49">
        <v>3</v>
      </c>
      <c r="E49" t="s">
        <v>96</v>
      </c>
      <c r="F49" t="s">
        <v>97</v>
      </c>
      <c r="M49" t="str">
        <f t="shared" si="2"/>
        <v>3:'25 to 29 years'</v>
      </c>
      <c r="P49" t="e">
        <f t="shared" si="0"/>
        <v>#DIV/0!</v>
      </c>
      <c r="Q49" t="e">
        <f t="shared" si="1"/>
        <v>#DIV/0!</v>
      </c>
    </row>
    <row r="50" spans="1:17" x14ac:dyDescent="0.2">
      <c r="D50">
        <v>4</v>
      </c>
      <c r="E50" t="s">
        <v>98</v>
      </c>
      <c r="F50" t="s">
        <v>99</v>
      </c>
      <c r="M50" t="str">
        <f t="shared" si="2"/>
        <v>4:'30 to 34 years'</v>
      </c>
      <c r="P50" t="e">
        <f t="shared" si="0"/>
        <v>#DIV/0!</v>
      </c>
      <c r="Q50" t="e">
        <f t="shared" si="1"/>
        <v>#DIV/0!</v>
      </c>
    </row>
    <row r="51" spans="1:17" x14ac:dyDescent="0.2">
      <c r="D51">
        <v>5</v>
      </c>
      <c r="E51" t="s">
        <v>100</v>
      </c>
      <c r="F51" t="s">
        <v>101</v>
      </c>
      <c r="M51" t="str">
        <f t="shared" si="2"/>
        <v>5:'35 to 39 years'</v>
      </c>
      <c r="P51" t="e">
        <f t="shared" si="0"/>
        <v>#DIV/0!</v>
      </c>
      <c r="Q51" t="e">
        <f t="shared" si="1"/>
        <v>#DIV/0!</v>
      </c>
    </row>
    <row r="52" spans="1:17" x14ac:dyDescent="0.2">
      <c r="D52">
        <v>6</v>
      </c>
      <c r="E52" t="s">
        <v>102</v>
      </c>
      <c r="F52" t="s">
        <v>103</v>
      </c>
      <c r="M52" t="str">
        <f t="shared" si="2"/>
        <v>6:'40 to 44 years'</v>
      </c>
      <c r="P52" t="e">
        <f t="shared" si="0"/>
        <v>#DIV/0!</v>
      </c>
      <c r="Q52" t="e">
        <f t="shared" si="1"/>
        <v>#DIV/0!</v>
      </c>
    </row>
    <row r="53" spans="1:17" x14ac:dyDescent="0.2">
      <c r="D53">
        <v>7</v>
      </c>
      <c r="E53" t="s">
        <v>104</v>
      </c>
      <c r="F53" t="s">
        <v>105</v>
      </c>
      <c r="M53" t="str">
        <f t="shared" si="2"/>
        <v>7:'45 to 49 years'</v>
      </c>
      <c r="P53" t="e">
        <f t="shared" si="0"/>
        <v>#DIV/0!</v>
      </c>
      <c r="Q53" t="e">
        <f t="shared" si="1"/>
        <v>#DIV/0!</v>
      </c>
    </row>
    <row r="54" spans="1:17" x14ac:dyDescent="0.2">
      <c r="D54">
        <v>8</v>
      </c>
      <c r="E54" t="s">
        <v>106</v>
      </c>
      <c r="F54" t="s">
        <v>107</v>
      </c>
      <c r="M54" t="str">
        <f t="shared" si="2"/>
        <v>8:'50 to 54 years'</v>
      </c>
      <c r="P54" t="e">
        <f t="shared" si="0"/>
        <v>#DIV/0!</v>
      </c>
      <c r="Q54" t="e">
        <f t="shared" si="1"/>
        <v>#DIV/0!</v>
      </c>
    </row>
    <row r="55" spans="1:17" x14ac:dyDescent="0.2">
      <c r="D55">
        <v>9</v>
      </c>
      <c r="E55" t="s">
        <v>108</v>
      </c>
      <c r="F55" t="s">
        <v>109</v>
      </c>
      <c r="M55" t="str">
        <f t="shared" si="2"/>
        <v>9:'55 to 59 years'</v>
      </c>
      <c r="P55" t="e">
        <f t="shared" si="0"/>
        <v>#DIV/0!</v>
      </c>
      <c r="Q55" t="e">
        <f t="shared" si="1"/>
        <v>#DIV/0!</v>
      </c>
    </row>
    <row r="56" spans="1:17" x14ac:dyDescent="0.2">
      <c r="D56">
        <v>10</v>
      </c>
      <c r="E56" t="s">
        <v>110</v>
      </c>
      <c r="F56" t="s">
        <v>111</v>
      </c>
      <c r="M56" t="str">
        <f t="shared" si="2"/>
        <v>10:'60 to 64 years'</v>
      </c>
      <c r="P56" t="e">
        <f t="shared" si="0"/>
        <v>#DIV/0!</v>
      </c>
      <c r="Q56" t="e">
        <f t="shared" si="1"/>
        <v>#DIV/0!</v>
      </c>
    </row>
    <row r="57" spans="1:17" x14ac:dyDescent="0.2">
      <c r="D57">
        <v>11</v>
      </c>
      <c r="E57" t="s">
        <v>112</v>
      </c>
      <c r="F57" t="s">
        <v>113</v>
      </c>
      <c r="M57" t="str">
        <f t="shared" si="2"/>
        <v>11:'65 to 69 years'</v>
      </c>
      <c r="P57" t="e">
        <f t="shared" si="0"/>
        <v>#DIV/0!</v>
      </c>
      <c r="Q57" t="e">
        <f t="shared" si="1"/>
        <v>#DIV/0!</v>
      </c>
    </row>
    <row r="58" spans="1:17" x14ac:dyDescent="0.2">
      <c r="D58">
        <v>12</v>
      </c>
      <c r="E58" t="s">
        <v>114</v>
      </c>
      <c r="F58" t="s">
        <v>115</v>
      </c>
      <c r="M58" t="str">
        <f t="shared" si="2"/>
        <v>12:'70 and over'</v>
      </c>
      <c r="P58" t="e">
        <f t="shared" si="0"/>
        <v>#DIV/0!</v>
      </c>
      <c r="Q58" t="e">
        <f t="shared" si="1"/>
        <v>#DIV/0!</v>
      </c>
    </row>
    <row r="59" spans="1:17" x14ac:dyDescent="0.2">
      <c r="A59">
        <v>8</v>
      </c>
      <c r="B59">
        <v>20</v>
      </c>
      <c r="C59">
        <v>1</v>
      </c>
      <c r="D59" t="s">
        <v>767</v>
      </c>
      <c r="E59" t="s">
        <v>116</v>
      </c>
      <c r="F59" t="s">
        <v>117</v>
      </c>
      <c r="G59" t="s">
        <v>118</v>
      </c>
      <c r="H59" t="s">
        <v>119</v>
      </c>
      <c r="L59" t="b">
        <f>TRUE</f>
        <v>1</v>
      </c>
      <c r="M59" t="str">
        <f>_xlfn.CONCAT("'",UPPER(D59),"':")</f>
        <v>'AGE_6':</v>
      </c>
      <c r="P59" t="str">
        <f t="shared" si="0"/>
        <v>age_6</v>
      </c>
      <c r="Q59" t="str">
        <f t="shared" si="1"/>
        <v>Age in 2 and 3 year groups, 15 to 29</v>
      </c>
    </row>
    <row r="60" spans="1:17" x14ac:dyDescent="0.2">
      <c r="D60">
        <v>1</v>
      </c>
      <c r="E60" t="s">
        <v>120</v>
      </c>
      <c r="F60" t="s">
        <v>121</v>
      </c>
      <c r="M60" t="str">
        <f t="shared" si="2"/>
        <v>1:'15 to 16 years'</v>
      </c>
      <c r="N60" t="str">
        <f>_xlfn.TEXTJOIN(",",TRUE,M60:M65)</f>
        <v>1:'15 to 16 years',2:'17 to 19 years',3:'20 to 21 years',4:'22 to 24 years',5:'25 to 26 years',6:'27 to 29 years'</v>
      </c>
      <c r="P60" t="e">
        <f t="shared" si="0"/>
        <v>#DIV/0!</v>
      </c>
      <c r="Q60" t="e">
        <f t="shared" si="1"/>
        <v>#DIV/0!</v>
      </c>
    </row>
    <row r="61" spans="1:17" x14ac:dyDescent="0.2">
      <c r="D61">
        <v>2</v>
      </c>
      <c r="E61" t="s">
        <v>122</v>
      </c>
      <c r="F61" t="s">
        <v>123</v>
      </c>
      <c r="M61" t="str">
        <f t="shared" si="2"/>
        <v>2:'17 to 19 years'</v>
      </c>
      <c r="P61" t="e">
        <f t="shared" si="0"/>
        <v>#DIV/0!</v>
      </c>
      <c r="Q61" t="e">
        <f t="shared" si="1"/>
        <v>#DIV/0!</v>
      </c>
    </row>
    <row r="62" spans="1:17" x14ac:dyDescent="0.2">
      <c r="D62">
        <v>3</v>
      </c>
      <c r="E62" t="s">
        <v>124</v>
      </c>
      <c r="F62" t="s">
        <v>125</v>
      </c>
      <c r="M62" t="str">
        <f t="shared" si="2"/>
        <v>3:'20 to 21 years'</v>
      </c>
      <c r="P62" t="e">
        <f t="shared" si="0"/>
        <v>#DIV/0!</v>
      </c>
      <c r="Q62" t="e">
        <f t="shared" si="1"/>
        <v>#DIV/0!</v>
      </c>
    </row>
    <row r="63" spans="1:17" x14ac:dyDescent="0.2">
      <c r="D63">
        <v>4</v>
      </c>
      <c r="E63" t="s">
        <v>126</v>
      </c>
      <c r="F63" t="s">
        <v>127</v>
      </c>
      <c r="M63" t="str">
        <f t="shared" si="2"/>
        <v>4:'22 to 24 years'</v>
      </c>
      <c r="P63" t="e">
        <f t="shared" si="0"/>
        <v>#DIV/0!</v>
      </c>
      <c r="Q63" t="e">
        <f t="shared" si="1"/>
        <v>#DIV/0!</v>
      </c>
    </row>
    <row r="64" spans="1:17" x14ac:dyDescent="0.2">
      <c r="D64">
        <v>5</v>
      </c>
      <c r="E64" t="s">
        <v>128</v>
      </c>
      <c r="F64" t="s">
        <v>129</v>
      </c>
      <c r="M64" t="str">
        <f t="shared" si="2"/>
        <v>5:'25 to 26 years'</v>
      </c>
      <c r="P64" t="e">
        <f t="shared" si="0"/>
        <v>#DIV/0!</v>
      </c>
      <c r="Q64" t="e">
        <f t="shared" si="1"/>
        <v>#DIV/0!</v>
      </c>
    </row>
    <row r="65" spans="1:17" x14ac:dyDescent="0.2">
      <c r="D65">
        <v>6</v>
      </c>
      <c r="E65" t="s">
        <v>130</v>
      </c>
      <c r="F65" t="s">
        <v>131</v>
      </c>
      <c r="M65" t="str">
        <f t="shared" si="2"/>
        <v>6:'27 to 29 years'</v>
      </c>
      <c r="P65" t="e">
        <f t="shared" si="0"/>
        <v>#DIV/0!</v>
      </c>
      <c r="Q65" t="e">
        <f t="shared" si="1"/>
        <v>#DIV/0!</v>
      </c>
    </row>
    <row r="66" spans="1:17" x14ac:dyDescent="0.2">
      <c r="D66" t="s">
        <v>132</v>
      </c>
      <c r="E66" t="s">
        <v>133</v>
      </c>
      <c r="F66" t="s">
        <v>134</v>
      </c>
      <c r="M66" t="str">
        <f t="shared" si="2"/>
        <v>blank:'Not applicable'</v>
      </c>
      <c r="P66" t="e">
        <f t="shared" si="0"/>
        <v>#DIV/0!</v>
      </c>
      <c r="Q66" t="e">
        <f t="shared" si="1"/>
        <v>#DIV/0!</v>
      </c>
    </row>
    <row r="67" spans="1:17" x14ac:dyDescent="0.2">
      <c r="A67">
        <v>9</v>
      </c>
      <c r="B67">
        <v>21</v>
      </c>
      <c r="C67">
        <v>1</v>
      </c>
      <c r="D67" t="s">
        <v>135</v>
      </c>
      <c r="E67" t="s">
        <v>136</v>
      </c>
      <c r="F67" t="s">
        <v>137</v>
      </c>
      <c r="G67" t="s">
        <v>13</v>
      </c>
      <c r="H67" t="s">
        <v>14</v>
      </c>
      <c r="L67" t="b">
        <f>TRUE</f>
        <v>1</v>
      </c>
      <c r="M67" t="str">
        <f>_xlfn.CONCAT("'",UPPER(D67),"':")</f>
        <v>'SEX':</v>
      </c>
      <c r="P67" t="str">
        <f t="shared" ref="P67:P130" si="3">IF(L67,D67,1/0)</f>
        <v>sex</v>
      </c>
      <c r="Q67" t="str">
        <f t="shared" ref="Q67:Q130" si="4">IF(L67,E67,1/0)</f>
        <v>Sex of respondent</v>
      </c>
    </row>
    <row r="68" spans="1:17" x14ac:dyDescent="0.2">
      <c r="D68">
        <v>1</v>
      </c>
      <c r="E68" t="s">
        <v>138</v>
      </c>
      <c r="F68" t="s">
        <v>139</v>
      </c>
      <c r="M68" t="str">
        <f t="shared" si="2"/>
        <v>1:'Male'</v>
      </c>
      <c r="N68" t="str">
        <f>_xlfn.TEXTJOIN(",",TRUE,M68:M69)</f>
        <v>1:'Male',2:'Female'</v>
      </c>
      <c r="P68" t="e">
        <f t="shared" si="3"/>
        <v>#DIV/0!</v>
      </c>
      <c r="Q68" t="e">
        <f t="shared" si="4"/>
        <v>#DIV/0!</v>
      </c>
    </row>
    <row r="69" spans="1:17" x14ac:dyDescent="0.2">
      <c r="D69">
        <v>2</v>
      </c>
      <c r="E69" t="s">
        <v>140</v>
      </c>
      <c r="F69" t="s">
        <v>141</v>
      </c>
      <c r="M69" t="str">
        <f t="shared" si="2"/>
        <v>2:'Female'</v>
      </c>
      <c r="P69" t="e">
        <f t="shared" si="3"/>
        <v>#DIV/0!</v>
      </c>
      <c r="Q69" t="e">
        <f t="shared" si="4"/>
        <v>#DIV/0!</v>
      </c>
    </row>
    <row r="70" spans="1:17" x14ac:dyDescent="0.2">
      <c r="A70">
        <v>10</v>
      </c>
      <c r="B70">
        <v>22</v>
      </c>
      <c r="C70">
        <v>1</v>
      </c>
      <c r="D70" t="s">
        <v>142</v>
      </c>
      <c r="E70" t="s">
        <v>143</v>
      </c>
      <c r="F70" t="s">
        <v>144</v>
      </c>
      <c r="G70" t="s">
        <v>13</v>
      </c>
      <c r="H70" t="s">
        <v>14</v>
      </c>
      <c r="L70" t="b">
        <f>TRUE</f>
        <v>1</v>
      </c>
      <c r="M70" t="str">
        <f>_xlfn.CONCAT("'",UPPER(D70),"':")</f>
        <v>'MARSTAT':</v>
      </c>
      <c r="P70" t="str">
        <f t="shared" si="3"/>
        <v>marstat</v>
      </c>
      <c r="Q70" t="str">
        <f t="shared" si="4"/>
        <v>Marital status of respondent</v>
      </c>
    </row>
    <row r="71" spans="1:17" x14ac:dyDescent="0.2">
      <c r="D71">
        <v>1</v>
      </c>
      <c r="E71" t="s">
        <v>145</v>
      </c>
      <c r="F71" t="s">
        <v>146</v>
      </c>
      <c r="M71" t="str">
        <f t="shared" si="2"/>
        <v>1:'Married'</v>
      </c>
      <c r="N71" t="str">
        <f>_xlfn.TEXTJOIN(",",TRUE,M71:M76)</f>
        <v>1:'Married',2:'Living in common-law',3:'Widowed',4:'Separated',5:'Divorced',6:'Single, never married'</v>
      </c>
      <c r="P71" t="e">
        <f t="shared" si="3"/>
        <v>#DIV/0!</v>
      </c>
      <c r="Q71" t="e">
        <f t="shared" si="4"/>
        <v>#DIV/0!</v>
      </c>
    </row>
    <row r="72" spans="1:17" x14ac:dyDescent="0.2">
      <c r="D72">
        <v>2</v>
      </c>
      <c r="E72" t="s">
        <v>147</v>
      </c>
      <c r="F72" t="s">
        <v>148</v>
      </c>
      <c r="M72" t="str">
        <f t="shared" ref="M72:M135" si="5">_xlfn.CONCAT(D72,":","'",E72,"'")</f>
        <v>2:'Living in common-law'</v>
      </c>
      <c r="P72" t="e">
        <f t="shared" si="3"/>
        <v>#DIV/0!</v>
      </c>
      <c r="Q72" t="e">
        <f t="shared" si="4"/>
        <v>#DIV/0!</v>
      </c>
    </row>
    <row r="73" spans="1:17" x14ac:dyDescent="0.2">
      <c r="D73">
        <v>3</v>
      </c>
      <c r="E73" t="s">
        <v>149</v>
      </c>
      <c r="F73" t="s">
        <v>150</v>
      </c>
      <c r="M73" t="str">
        <f t="shared" si="5"/>
        <v>3:'Widowed'</v>
      </c>
      <c r="P73" t="e">
        <f t="shared" si="3"/>
        <v>#DIV/0!</v>
      </c>
      <c r="Q73" t="e">
        <f t="shared" si="4"/>
        <v>#DIV/0!</v>
      </c>
    </row>
    <row r="74" spans="1:17" x14ac:dyDescent="0.2">
      <c r="D74">
        <v>4</v>
      </c>
      <c r="E74" t="s">
        <v>151</v>
      </c>
      <c r="F74" t="s">
        <v>152</v>
      </c>
      <c r="M74" t="str">
        <f t="shared" si="5"/>
        <v>4:'Separated'</v>
      </c>
      <c r="P74" t="e">
        <f t="shared" si="3"/>
        <v>#DIV/0!</v>
      </c>
      <c r="Q74" t="e">
        <f t="shared" si="4"/>
        <v>#DIV/0!</v>
      </c>
    </row>
    <row r="75" spans="1:17" x14ac:dyDescent="0.2">
      <c r="D75">
        <v>5</v>
      </c>
      <c r="E75" t="s">
        <v>153</v>
      </c>
      <c r="F75" t="s">
        <v>154</v>
      </c>
      <c r="M75" t="str">
        <f t="shared" si="5"/>
        <v>5:'Divorced'</v>
      </c>
      <c r="P75" t="e">
        <f t="shared" si="3"/>
        <v>#DIV/0!</v>
      </c>
      <c r="Q75" t="e">
        <f t="shared" si="4"/>
        <v>#DIV/0!</v>
      </c>
    </row>
    <row r="76" spans="1:17" x14ac:dyDescent="0.2">
      <c r="D76">
        <v>6</v>
      </c>
      <c r="E76" t="s">
        <v>155</v>
      </c>
      <c r="F76" t="s">
        <v>156</v>
      </c>
      <c r="M76" t="str">
        <f t="shared" si="5"/>
        <v>6:'Single, never married'</v>
      </c>
      <c r="P76" t="e">
        <f t="shared" si="3"/>
        <v>#DIV/0!</v>
      </c>
      <c r="Q76" t="e">
        <f t="shared" si="4"/>
        <v>#DIV/0!</v>
      </c>
    </row>
    <row r="77" spans="1:17" x14ac:dyDescent="0.2">
      <c r="A77">
        <v>11</v>
      </c>
      <c r="B77">
        <v>24</v>
      </c>
      <c r="C77">
        <v>1</v>
      </c>
      <c r="D77" t="s">
        <v>157</v>
      </c>
      <c r="E77" t="s">
        <v>158</v>
      </c>
      <c r="F77" t="s">
        <v>159</v>
      </c>
      <c r="G77" t="s">
        <v>13</v>
      </c>
      <c r="H77" t="s">
        <v>14</v>
      </c>
      <c r="L77" t="b">
        <f>TRUE</f>
        <v>1</v>
      </c>
      <c r="M77" t="str">
        <f>_xlfn.CONCAT("'",UPPER(D77),"':")</f>
        <v>'EDUC':</v>
      </c>
      <c r="P77" t="str">
        <f t="shared" si="3"/>
        <v>educ</v>
      </c>
      <c r="Q77" t="str">
        <f t="shared" si="4"/>
        <v>Highest educational attainment</v>
      </c>
    </row>
    <row r="78" spans="1:17" x14ac:dyDescent="0.2">
      <c r="D78">
        <v>0</v>
      </c>
      <c r="E78" t="s">
        <v>160</v>
      </c>
      <c r="F78" t="s">
        <v>161</v>
      </c>
      <c r="M78" t="str">
        <f t="shared" si="5"/>
        <v>0:'0 to 8 years'</v>
      </c>
      <c r="N78" t="str">
        <f>_xlfn.TEXTJOIN(",",TRUE,M78:M84)</f>
        <v>0:'0 to 8 years',1:'Some high school',2:'High school graduate',3:'Some postsecondary',4:'Postsecondary certificate or diploma',5:'Bachelor's degree',6:'Above bachelor's degree'</v>
      </c>
      <c r="P78" t="e">
        <f t="shared" si="3"/>
        <v>#DIV/0!</v>
      </c>
      <c r="Q78" t="e">
        <f t="shared" si="4"/>
        <v>#DIV/0!</v>
      </c>
    </row>
    <row r="79" spans="1:17" x14ac:dyDescent="0.2">
      <c r="D79">
        <v>1</v>
      </c>
      <c r="E79" t="s">
        <v>162</v>
      </c>
      <c r="F79" t="s">
        <v>163</v>
      </c>
      <c r="M79" t="str">
        <f t="shared" si="5"/>
        <v>1:'Some high school'</v>
      </c>
      <c r="P79" t="e">
        <f t="shared" si="3"/>
        <v>#DIV/0!</v>
      </c>
      <c r="Q79" t="e">
        <f t="shared" si="4"/>
        <v>#DIV/0!</v>
      </c>
    </row>
    <row r="80" spans="1:17" x14ac:dyDescent="0.2">
      <c r="D80">
        <v>2</v>
      </c>
      <c r="E80" t="s">
        <v>164</v>
      </c>
      <c r="F80" t="s">
        <v>165</v>
      </c>
      <c r="M80" t="str">
        <f t="shared" si="5"/>
        <v>2:'High school graduate'</v>
      </c>
      <c r="P80" t="e">
        <f t="shared" si="3"/>
        <v>#DIV/0!</v>
      </c>
      <c r="Q80" t="e">
        <f t="shared" si="4"/>
        <v>#DIV/0!</v>
      </c>
    </row>
    <row r="81" spans="1:17" x14ac:dyDescent="0.2">
      <c r="D81">
        <v>3</v>
      </c>
      <c r="E81" t="s">
        <v>166</v>
      </c>
      <c r="F81" t="s">
        <v>167</v>
      </c>
      <c r="M81" t="str">
        <f t="shared" si="5"/>
        <v>3:'Some postsecondary'</v>
      </c>
      <c r="P81" t="e">
        <f t="shared" si="3"/>
        <v>#DIV/0!</v>
      </c>
      <c r="Q81" t="e">
        <f t="shared" si="4"/>
        <v>#DIV/0!</v>
      </c>
    </row>
    <row r="82" spans="1:17" x14ac:dyDescent="0.2">
      <c r="D82">
        <v>4</v>
      </c>
      <c r="E82" t="s">
        <v>168</v>
      </c>
      <c r="F82" t="s">
        <v>169</v>
      </c>
      <c r="M82" t="str">
        <f t="shared" si="5"/>
        <v>4:'Postsecondary certificate or diploma'</v>
      </c>
      <c r="P82" t="e">
        <f t="shared" si="3"/>
        <v>#DIV/0!</v>
      </c>
      <c r="Q82" t="e">
        <f t="shared" si="4"/>
        <v>#DIV/0!</v>
      </c>
    </row>
    <row r="83" spans="1:17" x14ac:dyDescent="0.2">
      <c r="D83">
        <v>5</v>
      </c>
      <c r="E83" t="s">
        <v>170</v>
      </c>
      <c r="F83" t="s">
        <v>171</v>
      </c>
      <c r="M83" t="str">
        <f t="shared" si="5"/>
        <v>5:'Bachelor's degree'</v>
      </c>
      <c r="P83" t="e">
        <f t="shared" si="3"/>
        <v>#DIV/0!</v>
      </c>
      <c r="Q83" t="e">
        <f t="shared" si="4"/>
        <v>#DIV/0!</v>
      </c>
    </row>
    <row r="84" spans="1:17" x14ac:dyDescent="0.2">
      <c r="D84">
        <v>6</v>
      </c>
      <c r="E84" t="s">
        <v>172</v>
      </c>
      <c r="F84" t="s">
        <v>173</v>
      </c>
      <c r="M84" t="str">
        <f t="shared" si="5"/>
        <v>6:'Above bachelor's degree'</v>
      </c>
      <c r="P84" t="e">
        <f t="shared" si="3"/>
        <v>#DIV/0!</v>
      </c>
      <c r="Q84" t="e">
        <f t="shared" si="4"/>
        <v>#DIV/0!</v>
      </c>
    </row>
    <row r="85" spans="1:17" x14ac:dyDescent="0.2">
      <c r="A85">
        <v>12</v>
      </c>
      <c r="B85">
        <v>25</v>
      </c>
      <c r="C85">
        <v>1</v>
      </c>
      <c r="D85" t="s">
        <v>174</v>
      </c>
      <c r="E85" t="s">
        <v>175</v>
      </c>
      <c r="F85" t="s">
        <v>176</v>
      </c>
      <c r="G85" t="s">
        <v>177</v>
      </c>
      <c r="H85" t="s">
        <v>178</v>
      </c>
      <c r="L85" t="b">
        <f>TRUE</f>
        <v>1</v>
      </c>
      <c r="M85" t="str">
        <f>_xlfn.CONCAT("'",UPPER(D85),"':")</f>
        <v>'MJH':</v>
      </c>
      <c r="P85" t="str">
        <f t="shared" si="3"/>
        <v>mjh</v>
      </c>
      <c r="Q85" t="str">
        <f t="shared" si="4"/>
        <v>Single or multiple jobholder</v>
      </c>
    </row>
    <row r="86" spans="1:17" x14ac:dyDescent="0.2">
      <c r="D86">
        <v>1</v>
      </c>
      <c r="E86" t="s">
        <v>179</v>
      </c>
      <c r="F86" t="s">
        <v>180</v>
      </c>
      <c r="M86" t="str">
        <f>_xlfn.CONCAT(D86,":","'",E86,"'")</f>
        <v>1:'Single jobholder, including job changers'</v>
      </c>
      <c r="N86" t="str">
        <f>_xlfn.TEXTJOIN(",",TRUE,M86:M87)</f>
        <v>1:'Single jobholder, including job changers',2:'Multiple jobholder'</v>
      </c>
      <c r="P86" t="e">
        <f t="shared" si="3"/>
        <v>#DIV/0!</v>
      </c>
      <c r="Q86" t="e">
        <f t="shared" si="4"/>
        <v>#DIV/0!</v>
      </c>
    </row>
    <row r="87" spans="1:17" x14ac:dyDescent="0.2">
      <c r="D87">
        <v>2</v>
      </c>
      <c r="E87" t="s">
        <v>181</v>
      </c>
      <c r="F87" t="s">
        <v>182</v>
      </c>
      <c r="M87" t="str">
        <f t="shared" si="5"/>
        <v>2:'Multiple jobholder'</v>
      </c>
      <c r="P87" t="e">
        <f t="shared" si="3"/>
        <v>#DIV/0!</v>
      </c>
      <c r="Q87" t="e">
        <f t="shared" si="4"/>
        <v>#DIV/0!</v>
      </c>
    </row>
    <row r="88" spans="1:17" x14ac:dyDescent="0.2">
      <c r="D88" t="s">
        <v>132</v>
      </c>
      <c r="E88" t="s">
        <v>133</v>
      </c>
      <c r="F88" t="s">
        <v>134</v>
      </c>
      <c r="M88" t="str">
        <f t="shared" si="5"/>
        <v>blank:'Not applicable'</v>
      </c>
      <c r="P88" t="e">
        <f t="shared" si="3"/>
        <v>#DIV/0!</v>
      </c>
      <c r="Q88" t="e">
        <f t="shared" si="4"/>
        <v>#DIV/0!</v>
      </c>
    </row>
    <row r="89" spans="1:17" x14ac:dyDescent="0.2">
      <c r="A89">
        <v>13</v>
      </c>
      <c r="B89">
        <v>26</v>
      </c>
      <c r="C89">
        <v>1</v>
      </c>
      <c r="D89" t="s">
        <v>183</v>
      </c>
      <c r="E89" t="s">
        <v>184</v>
      </c>
      <c r="F89" t="s">
        <v>185</v>
      </c>
      <c r="G89" t="s">
        <v>186</v>
      </c>
      <c r="H89" t="s">
        <v>187</v>
      </c>
      <c r="L89" t="b">
        <f>TRUE</f>
        <v>1</v>
      </c>
      <c r="M89" t="str">
        <f>_xlfn.CONCAT("'",UPPER(D89),"':")</f>
        <v>'EVERWORK':</v>
      </c>
      <c r="P89" t="str">
        <f t="shared" si="3"/>
        <v>everwork</v>
      </c>
      <c r="Q89" t="str">
        <f t="shared" si="4"/>
        <v>Identifies if a person has worked in the last year</v>
      </c>
    </row>
    <row r="90" spans="1:17" x14ac:dyDescent="0.2">
      <c r="D90">
        <v>1</v>
      </c>
      <c r="E90" t="s">
        <v>188</v>
      </c>
      <c r="F90" t="s">
        <v>189</v>
      </c>
      <c r="M90" t="str">
        <f t="shared" si="5"/>
        <v>1:'Yes, within last year'</v>
      </c>
      <c r="N90" t="str">
        <f>_xlfn.TEXTJOIN(",",TRUE,M90:M92)</f>
        <v>1:'Yes, within last year',2:'Yes, more than 1 year ago',3:'No, never worked'</v>
      </c>
      <c r="P90" t="e">
        <f t="shared" si="3"/>
        <v>#DIV/0!</v>
      </c>
      <c r="Q90" t="e">
        <f t="shared" si="4"/>
        <v>#DIV/0!</v>
      </c>
    </row>
    <row r="91" spans="1:17" x14ac:dyDescent="0.2">
      <c r="D91">
        <v>2</v>
      </c>
      <c r="E91" t="s">
        <v>190</v>
      </c>
      <c r="F91" t="s">
        <v>191</v>
      </c>
      <c r="M91" t="str">
        <f t="shared" si="5"/>
        <v>2:'Yes, more than 1 year ago'</v>
      </c>
      <c r="P91" t="e">
        <f t="shared" si="3"/>
        <v>#DIV/0!</v>
      </c>
      <c r="Q91" t="e">
        <f t="shared" si="4"/>
        <v>#DIV/0!</v>
      </c>
    </row>
    <row r="92" spans="1:17" x14ac:dyDescent="0.2">
      <c r="D92">
        <v>3</v>
      </c>
      <c r="E92" t="s">
        <v>192</v>
      </c>
      <c r="F92" t="s">
        <v>193</v>
      </c>
      <c r="M92" t="str">
        <f t="shared" si="5"/>
        <v>3:'No, never worked'</v>
      </c>
      <c r="P92" t="e">
        <f t="shared" si="3"/>
        <v>#DIV/0!</v>
      </c>
      <c r="Q92" t="e">
        <f t="shared" si="4"/>
        <v>#DIV/0!</v>
      </c>
    </row>
    <row r="93" spans="1:17" x14ac:dyDescent="0.2">
      <c r="D93" t="s">
        <v>132</v>
      </c>
      <c r="E93" t="s">
        <v>133</v>
      </c>
      <c r="F93" t="s">
        <v>134</v>
      </c>
      <c r="M93" t="str">
        <f t="shared" si="5"/>
        <v>blank:'Not applicable'</v>
      </c>
      <c r="P93" t="e">
        <f t="shared" si="3"/>
        <v>#DIV/0!</v>
      </c>
      <c r="Q93" t="e">
        <f t="shared" si="4"/>
        <v>#DIV/0!</v>
      </c>
    </row>
    <row r="94" spans="1:17" x14ac:dyDescent="0.2">
      <c r="A94">
        <v>14</v>
      </c>
      <c r="B94">
        <v>27</v>
      </c>
      <c r="C94">
        <v>1</v>
      </c>
      <c r="D94" t="s">
        <v>194</v>
      </c>
      <c r="E94" t="s">
        <v>195</v>
      </c>
      <c r="F94" t="s">
        <v>196</v>
      </c>
      <c r="G94" t="s">
        <v>197</v>
      </c>
      <c r="H94" t="s">
        <v>198</v>
      </c>
      <c r="L94" t="b">
        <f>TRUE</f>
        <v>1</v>
      </c>
      <c r="M94" t="str">
        <f>_xlfn.CONCAT("'",UPPER(D94),"':")</f>
        <v>'FTPTLAST':</v>
      </c>
      <c r="P94" t="str">
        <f t="shared" si="3"/>
        <v>ftptlast</v>
      </c>
      <c r="Q94" t="str">
        <f t="shared" si="4"/>
        <v>Full- or part-time status of last job</v>
      </c>
    </row>
    <row r="95" spans="1:17" x14ac:dyDescent="0.2">
      <c r="D95">
        <v>1</v>
      </c>
      <c r="E95" t="s">
        <v>199</v>
      </c>
      <c r="F95" t="s">
        <v>200</v>
      </c>
      <c r="M95" t="str">
        <f t="shared" si="5"/>
        <v>1:'Full-time (30 hours or more)'</v>
      </c>
      <c r="N95" t="str">
        <f>_xlfn.TEXTJOIN(",",TRUE,M95:M96)</f>
        <v>1:'Full-time (30 hours or more)',2:'Part-time (1 to 29 hours)'</v>
      </c>
      <c r="P95" t="e">
        <f t="shared" si="3"/>
        <v>#DIV/0!</v>
      </c>
      <c r="Q95" t="e">
        <f t="shared" si="4"/>
        <v>#DIV/0!</v>
      </c>
    </row>
    <row r="96" spans="1:17" x14ac:dyDescent="0.2">
      <c r="D96">
        <v>2</v>
      </c>
      <c r="E96" t="s">
        <v>201</v>
      </c>
      <c r="F96" t="s">
        <v>202</v>
      </c>
      <c r="M96" t="str">
        <f t="shared" si="5"/>
        <v>2:'Part-time (1 to 29 hours)'</v>
      </c>
      <c r="P96" t="e">
        <f t="shared" si="3"/>
        <v>#DIV/0!</v>
      </c>
      <c r="Q96" t="e">
        <f t="shared" si="4"/>
        <v>#DIV/0!</v>
      </c>
    </row>
    <row r="97" spans="1:17" x14ac:dyDescent="0.2">
      <c r="D97" t="s">
        <v>132</v>
      </c>
      <c r="E97" t="s">
        <v>133</v>
      </c>
      <c r="F97" t="s">
        <v>134</v>
      </c>
      <c r="M97" t="str">
        <f t="shared" si="5"/>
        <v>blank:'Not applicable'</v>
      </c>
      <c r="P97" t="e">
        <f t="shared" si="3"/>
        <v>#DIV/0!</v>
      </c>
      <c r="Q97" t="e">
        <f t="shared" si="4"/>
        <v>#DIV/0!</v>
      </c>
    </row>
    <row r="98" spans="1:17" x14ac:dyDescent="0.2">
      <c r="A98">
        <v>15</v>
      </c>
      <c r="B98">
        <v>28</v>
      </c>
      <c r="C98">
        <v>1</v>
      </c>
      <c r="D98" t="s">
        <v>203</v>
      </c>
      <c r="E98" t="s">
        <v>204</v>
      </c>
      <c r="F98" t="s">
        <v>205</v>
      </c>
      <c r="G98" t="s">
        <v>206</v>
      </c>
      <c r="H98" t="s">
        <v>207</v>
      </c>
      <c r="L98" t="b">
        <f>TRUE</f>
        <v>1</v>
      </c>
      <c r="M98" t="str">
        <f>_xlfn.CONCAT("'",UPPER(D98),"':")</f>
        <v>'COWMAIN':</v>
      </c>
      <c r="P98" t="str">
        <f t="shared" si="3"/>
        <v>cowmain</v>
      </c>
      <c r="Q98" t="str">
        <f t="shared" si="4"/>
        <v>Class of worker, main job</v>
      </c>
    </row>
    <row r="99" spans="1:17" x14ac:dyDescent="0.2">
      <c r="D99">
        <v>1</v>
      </c>
      <c r="E99" t="s">
        <v>208</v>
      </c>
      <c r="F99" t="s">
        <v>209</v>
      </c>
      <c r="M99" t="str">
        <f t="shared" si="5"/>
        <v>1:'Public sector employees'</v>
      </c>
      <c r="N99" t="str">
        <f>_xlfn.TEXTJOIN(",",TRUE,M99:M105)</f>
        <v>1:'Public sector employees',2:'Private sector employees',3:'Self-employed incorporated, with paid help',4:'Self-employed incorporated, no paid help',5:'Self-employed unincorporated, with paid help',6:'Self-employed unincorporated, no paid help',7:'Unpaid family worker'</v>
      </c>
      <c r="P99" t="e">
        <f t="shared" si="3"/>
        <v>#DIV/0!</v>
      </c>
      <c r="Q99" t="e">
        <f t="shared" si="4"/>
        <v>#DIV/0!</v>
      </c>
    </row>
    <row r="100" spans="1:17" x14ac:dyDescent="0.2">
      <c r="D100">
        <v>2</v>
      </c>
      <c r="E100" t="s">
        <v>210</v>
      </c>
      <c r="F100" t="s">
        <v>211</v>
      </c>
      <c r="M100" t="str">
        <f t="shared" si="5"/>
        <v>2:'Private sector employees'</v>
      </c>
      <c r="P100" t="e">
        <f t="shared" si="3"/>
        <v>#DIV/0!</v>
      </c>
      <c r="Q100" t="e">
        <f t="shared" si="4"/>
        <v>#DIV/0!</v>
      </c>
    </row>
    <row r="101" spans="1:17" x14ac:dyDescent="0.2">
      <c r="D101">
        <v>3</v>
      </c>
      <c r="E101" t="s">
        <v>212</v>
      </c>
      <c r="F101" t="s">
        <v>213</v>
      </c>
      <c r="M101" t="str">
        <f t="shared" si="5"/>
        <v>3:'Self-employed incorporated, with paid help'</v>
      </c>
      <c r="P101" t="e">
        <f t="shared" si="3"/>
        <v>#DIV/0!</v>
      </c>
      <c r="Q101" t="e">
        <f t="shared" si="4"/>
        <v>#DIV/0!</v>
      </c>
    </row>
    <row r="102" spans="1:17" x14ac:dyDescent="0.2">
      <c r="D102">
        <v>4</v>
      </c>
      <c r="E102" t="s">
        <v>214</v>
      </c>
      <c r="F102" t="s">
        <v>215</v>
      </c>
      <c r="M102" t="str">
        <f t="shared" si="5"/>
        <v>4:'Self-employed incorporated, no paid help'</v>
      </c>
      <c r="P102" t="e">
        <f t="shared" si="3"/>
        <v>#DIV/0!</v>
      </c>
      <c r="Q102" t="e">
        <f t="shared" si="4"/>
        <v>#DIV/0!</v>
      </c>
    </row>
    <row r="103" spans="1:17" x14ac:dyDescent="0.2">
      <c r="D103">
        <v>5</v>
      </c>
      <c r="E103" t="s">
        <v>216</v>
      </c>
      <c r="F103" t="s">
        <v>217</v>
      </c>
      <c r="M103" t="str">
        <f t="shared" si="5"/>
        <v>5:'Self-employed unincorporated, with paid help'</v>
      </c>
      <c r="P103" t="e">
        <f t="shared" si="3"/>
        <v>#DIV/0!</v>
      </c>
      <c r="Q103" t="e">
        <f t="shared" si="4"/>
        <v>#DIV/0!</v>
      </c>
    </row>
    <row r="104" spans="1:17" x14ac:dyDescent="0.2">
      <c r="D104">
        <v>6</v>
      </c>
      <c r="E104" t="s">
        <v>218</v>
      </c>
      <c r="F104" t="s">
        <v>219</v>
      </c>
      <c r="M104" t="str">
        <f t="shared" si="5"/>
        <v>6:'Self-employed unincorporated, no paid help'</v>
      </c>
      <c r="P104" t="e">
        <f t="shared" si="3"/>
        <v>#DIV/0!</v>
      </c>
      <c r="Q104" t="e">
        <f t="shared" si="4"/>
        <v>#DIV/0!</v>
      </c>
    </row>
    <row r="105" spans="1:17" x14ac:dyDescent="0.2">
      <c r="D105">
        <v>7</v>
      </c>
      <c r="E105" t="s">
        <v>220</v>
      </c>
      <c r="F105" t="s">
        <v>221</v>
      </c>
      <c r="M105" t="str">
        <f t="shared" si="5"/>
        <v>7:'Unpaid family worker'</v>
      </c>
      <c r="P105" t="e">
        <f t="shared" si="3"/>
        <v>#DIV/0!</v>
      </c>
      <c r="Q105" t="e">
        <f t="shared" si="4"/>
        <v>#DIV/0!</v>
      </c>
    </row>
    <row r="106" spans="1:17" x14ac:dyDescent="0.2">
      <c r="D106" t="s">
        <v>132</v>
      </c>
      <c r="E106" t="s">
        <v>133</v>
      </c>
      <c r="F106" t="s">
        <v>134</v>
      </c>
      <c r="M106" t="str">
        <f t="shared" si="5"/>
        <v>blank:'Not applicable'</v>
      </c>
      <c r="P106" t="e">
        <f t="shared" si="3"/>
        <v>#DIV/0!</v>
      </c>
      <c r="Q106" t="e">
        <f t="shared" si="4"/>
        <v>#DIV/0!</v>
      </c>
    </row>
    <row r="107" spans="1:17" x14ac:dyDescent="0.2">
      <c r="A107">
        <v>16</v>
      </c>
      <c r="B107">
        <v>29</v>
      </c>
      <c r="C107">
        <v>1</v>
      </c>
      <c r="D107" t="s">
        <v>222</v>
      </c>
      <c r="E107" t="s">
        <v>223</v>
      </c>
      <c r="F107" t="s">
        <v>224</v>
      </c>
      <c r="G107" t="s">
        <v>13</v>
      </c>
      <c r="H107" t="s">
        <v>14</v>
      </c>
      <c r="L107" t="b">
        <f>TRUE</f>
        <v>1</v>
      </c>
      <c r="M107" t="str">
        <f>_xlfn.CONCAT("'",UPPER(D107),"':")</f>
        <v>'IMMIG':</v>
      </c>
      <c r="P107" t="str">
        <f t="shared" si="3"/>
        <v>immig</v>
      </c>
      <c r="Q107" t="str">
        <f t="shared" si="4"/>
        <v>Immigrant status</v>
      </c>
    </row>
    <row r="108" spans="1:17" x14ac:dyDescent="0.2">
      <c r="D108">
        <v>1</v>
      </c>
      <c r="E108" t="s">
        <v>225</v>
      </c>
      <c r="F108" t="s">
        <v>226</v>
      </c>
      <c r="M108" t="str">
        <f t="shared" si="5"/>
        <v>1:'Immigrant, landed 10 or less years earlier'</v>
      </c>
      <c r="N108" t="str">
        <f>_xlfn.TEXTJOIN(",",TRUE,M108:M110)</f>
        <v>1:'Immigrant, landed 10 or less years earlier',2:'Immigrant, landed more than 10 years earlier',3:'Non-immigrant'</v>
      </c>
      <c r="P108" t="e">
        <f t="shared" si="3"/>
        <v>#DIV/0!</v>
      </c>
      <c r="Q108" t="e">
        <f t="shared" si="4"/>
        <v>#DIV/0!</v>
      </c>
    </row>
    <row r="109" spans="1:17" x14ac:dyDescent="0.2">
      <c r="D109">
        <v>2</v>
      </c>
      <c r="E109" t="s">
        <v>227</v>
      </c>
      <c r="F109" t="s">
        <v>228</v>
      </c>
      <c r="M109" t="str">
        <f t="shared" si="5"/>
        <v>2:'Immigrant, landed more than 10 years earlier'</v>
      </c>
      <c r="P109" t="e">
        <f t="shared" si="3"/>
        <v>#DIV/0!</v>
      </c>
      <c r="Q109" t="e">
        <f t="shared" si="4"/>
        <v>#DIV/0!</v>
      </c>
    </row>
    <row r="110" spans="1:17" x14ac:dyDescent="0.2">
      <c r="D110">
        <v>3</v>
      </c>
      <c r="E110" t="s">
        <v>229</v>
      </c>
      <c r="F110" t="s">
        <v>230</v>
      </c>
      <c r="M110" t="str">
        <f t="shared" si="5"/>
        <v>3:'Non-immigrant'</v>
      </c>
      <c r="P110" t="e">
        <f t="shared" si="3"/>
        <v>#DIV/0!</v>
      </c>
      <c r="Q110" t="e">
        <f t="shared" si="4"/>
        <v>#DIV/0!</v>
      </c>
    </row>
    <row r="111" spans="1:17" x14ac:dyDescent="0.2">
      <c r="A111">
        <v>17</v>
      </c>
      <c r="B111">
        <v>33</v>
      </c>
      <c r="C111">
        <v>2</v>
      </c>
      <c r="D111" t="s">
        <v>231</v>
      </c>
      <c r="E111" t="s">
        <v>232</v>
      </c>
      <c r="F111" t="s">
        <v>233</v>
      </c>
      <c r="G111" t="s">
        <v>206</v>
      </c>
      <c r="H111" t="s">
        <v>207</v>
      </c>
      <c r="I111" t="s">
        <v>234</v>
      </c>
      <c r="J111" t="s">
        <v>235</v>
      </c>
      <c r="L111" t="b">
        <f>TRUE</f>
        <v>1</v>
      </c>
      <c r="M111" t="str">
        <f>_xlfn.CONCAT("'",UPPER(D111),"':")</f>
        <v>'NAICS_21':</v>
      </c>
      <c r="P111" t="str">
        <f t="shared" si="3"/>
        <v>naics_21</v>
      </c>
      <c r="Q111" t="str">
        <f t="shared" si="4"/>
        <v>Industry of main job</v>
      </c>
    </row>
    <row r="112" spans="1:17" x14ac:dyDescent="0.2">
      <c r="D112">
        <v>1</v>
      </c>
      <c r="E112" t="s">
        <v>236</v>
      </c>
      <c r="F112" t="s">
        <v>236</v>
      </c>
      <c r="I112" t="s">
        <v>237</v>
      </c>
      <c r="J112" t="s">
        <v>237</v>
      </c>
      <c r="M112" t="str">
        <f t="shared" si="5"/>
        <v>1:'Agriculture'</v>
      </c>
      <c r="N112" t="str">
        <f>_xlfn.TEXTJOIN(",",TRUE,M112:M132)</f>
        <v>1:'Agriculture',2:'Forestry and logging and support activities for forestry',3:'Fishing, hunting and trapping',4:'Mining, quarrying, and oil and gas extraction',5:'Utilities',6:'Construction',7:'Manufacturing - durable goods',8:'Manufacturing - non-durable goods',9:'Wholesale trade',10:'Retail trade',11:'Transportation and warehousing',12:'Finance and insurance',13:'Real estate and rental and leasing',14:'Professional, scientific and technical services',15:'Business, building and other support services',16:'Educational services',17:'Health care and social assistance',18:'Information, culture and recreation',19:'Accommodation and food services',20:'Other services (except public administration)',21:'Public administration'</v>
      </c>
      <c r="P112" t="e">
        <f t="shared" si="3"/>
        <v>#DIV/0!</v>
      </c>
      <c r="Q112" t="e">
        <f t="shared" si="4"/>
        <v>#DIV/0!</v>
      </c>
    </row>
    <row r="113" spans="4:17" x14ac:dyDescent="0.2">
      <c r="D113">
        <v>2</v>
      </c>
      <c r="E113" t="s">
        <v>238</v>
      </c>
      <c r="F113" t="s">
        <v>239</v>
      </c>
      <c r="I113" t="s">
        <v>240</v>
      </c>
      <c r="J113" t="s">
        <v>240</v>
      </c>
      <c r="M113" t="str">
        <f t="shared" si="5"/>
        <v>2:'Forestry and logging and support activities for forestry'</v>
      </c>
      <c r="P113" t="e">
        <f t="shared" si="3"/>
        <v>#DIV/0!</v>
      </c>
      <c r="Q113" t="e">
        <f t="shared" si="4"/>
        <v>#DIV/0!</v>
      </c>
    </row>
    <row r="114" spans="4:17" x14ac:dyDescent="0.2">
      <c r="D114">
        <v>3</v>
      </c>
      <c r="E114" t="s">
        <v>241</v>
      </c>
      <c r="F114" t="s">
        <v>242</v>
      </c>
      <c r="I114">
        <v>114</v>
      </c>
      <c r="J114">
        <v>114</v>
      </c>
      <c r="M114" t="str">
        <f t="shared" si="5"/>
        <v>3:'Fishing, hunting and trapping'</v>
      </c>
      <c r="P114" t="e">
        <f t="shared" si="3"/>
        <v>#DIV/0!</v>
      </c>
      <c r="Q114" t="e">
        <f t="shared" si="4"/>
        <v>#DIV/0!</v>
      </c>
    </row>
    <row r="115" spans="4:17" x14ac:dyDescent="0.2">
      <c r="D115">
        <v>4</v>
      </c>
      <c r="E115" t="s">
        <v>243</v>
      </c>
      <c r="F115" t="s">
        <v>244</v>
      </c>
      <c r="I115" t="s">
        <v>245</v>
      </c>
      <c r="J115" t="s">
        <v>245</v>
      </c>
      <c r="M115" t="str">
        <f t="shared" si="5"/>
        <v>4:'Mining, quarrying, and oil and gas extraction'</v>
      </c>
      <c r="P115" t="e">
        <f t="shared" si="3"/>
        <v>#DIV/0!</v>
      </c>
      <c r="Q115" t="e">
        <f t="shared" si="4"/>
        <v>#DIV/0!</v>
      </c>
    </row>
    <row r="116" spans="4:17" x14ac:dyDescent="0.2">
      <c r="D116">
        <v>5</v>
      </c>
      <c r="E116" t="s">
        <v>246</v>
      </c>
      <c r="F116" t="s">
        <v>247</v>
      </c>
      <c r="I116">
        <v>22</v>
      </c>
      <c r="J116">
        <v>22</v>
      </c>
      <c r="M116" t="str">
        <f t="shared" si="5"/>
        <v>5:'Utilities'</v>
      </c>
      <c r="P116" t="e">
        <f t="shared" si="3"/>
        <v>#DIV/0!</v>
      </c>
      <c r="Q116" t="e">
        <f t="shared" si="4"/>
        <v>#DIV/0!</v>
      </c>
    </row>
    <row r="117" spans="4:17" x14ac:dyDescent="0.2">
      <c r="D117">
        <v>6</v>
      </c>
      <c r="E117" t="s">
        <v>248</v>
      </c>
      <c r="F117" t="s">
        <v>248</v>
      </c>
      <c r="I117">
        <v>23</v>
      </c>
      <c r="J117">
        <v>23</v>
      </c>
      <c r="M117" t="str">
        <f t="shared" si="5"/>
        <v>6:'Construction'</v>
      </c>
      <c r="P117" t="e">
        <f t="shared" si="3"/>
        <v>#DIV/0!</v>
      </c>
      <c r="Q117" t="e">
        <f t="shared" si="4"/>
        <v>#DIV/0!</v>
      </c>
    </row>
    <row r="118" spans="4:17" x14ac:dyDescent="0.2">
      <c r="D118">
        <v>7</v>
      </c>
      <c r="E118" t="s">
        <v>249</v>
      </c>
      <c r="F118" t="s">
        <v>250</v>
      </c>
      <c r="I118" t="s">
        <v>251</v>
      </c>
      <c r="J118" t="s">
        <v>251</v>
      </c>
      <c r="M118" t="str">
        <f t="shared" si="5"/>
        <v>7:'Manufacturing - durable goods'</v>
      </c>
      <c r="P118" t="e">
        <f t="shared" si="3"/>
        <v>#DIV/0!</v>
      </c>
      <c r="Q118" t="e">
        <f t="shared" si="4"/>
        <v>#DIV/0!</v>
      </c>
    </row>
    <row r="119" spans="4:17" x14ac:dyDescent="0.2">
      <c r="D119">
        <v>8</v>
      </c>
      <c r="E119" t="s">
        <v>252</v>
      </c>
      <c r="F119" t="s">
        <v>253</v>
      </c>
      <c r="I119" t="s">
        <v>254</v>
      </c>
      <c r="J119" t="s">
        <v>254</v>
      </c>
      <c r="M119" t="str">
        <f t="shared" si="5"/>
        <v>8:'Manufacturing - non-durable goods'</v>
      </c>
      <c r="P119" t="e">
        <f t="shared" si="3"/>
        <v>#DIV/0!</v>
      </c>
      <c r="Q119" t="e">
        <f t="shared" si="4"/>
        <v>#DIV/0!</v>
      </c>
    </row>
    <row r="120" spans="4:17" x14ac:dyDescent="0.2">
      <c r="D120">
        <v>9</v>
      </c>
      <c r="E120" t="s">
        <v>255</v>
      </c>
      <c r="F120" t="s">
        <v>256</v>
      </c>
      <c r="I120">
        <v>41</v>
      </c>
      <c r="J120">
        <v>41</v>
      </c>
      <c r="M120" t="str">
        <f t="shared" si="5"/>
        <v>9:'Wholesale trade'</v>
      </c>
      <c r="P120" t="e">
        <f t="shared" si="3"/>
        <v>#DIV/0!</v>
      </c>
      <c r="Q120" t="e">
        <f t="shared" si="4"/>
        <v>#DIV/0!</v>
      </c>
    </row>
    <row r="121" spans="4:17" x14ac:dyDescent="0.2">
      <c r="D121">
        <v>10</v>
      </c>
      <c r="E121" t="s">
        <v>257</v>
      </c>
      <c r="F121" t="s">
        <v>258</v>
      </c>
      <c r="I121" t="s">
        <v>259</v>
      </c>
      <c r="J121" t="s">
        <v>259</v>
      </c>
      <c r="M121" t="str">
        <f t="shared" si="5"/>
        <v>10:'Retail trade'</v>
      </c>
      <c r="P121" t="e">
        <f t="shared" si="3"/>
        <v>#DIV/0!</v>
      </c>
      <c r="Q121" t="e">
        <f t="shared" si="4"/>
        <v>#DIV/0!</v>
      </c>
    </row>
    <row r="122" spans="4:17" x14ac:dyDescent="0.2">
      <c r="D122">
        <v>11</v>
      </c>
      <c r="E122" t="s">
        <v>260</v>
      </c>
      <c r="F122" t="s">
        <v>261</v>
      </c>
      <c r="I122" t="s">
        <v>262</v>
      </c>
      <c r="J122" t="s">
        <v>262</v>
      </c>
      <c r="M122" t="str">
        <f t="shared" si="5"/>
        <v>11:'Transportation and warehousing'</v>
      </c>
      <c r="P122" t="e">
        <f t="shared" si="3"/>
        <v>#DIV/0!</v>
      </c>
      <c r="Q122" t="e">
        <f t="shared" si="4"/>
        <v>#DIV/0!</v>
      </c>
    </row>
    <row r="123" spans="4:17" x14ac:dyDescent="0.2">
      <c r="D123">
        <v>12</v>
      </c>
      <c r="E123" t="s">
        <v>263</v>
      </c>
      <c r="F123" t="s">
        <v>264</v>
      </c>
      <c r="I123">
        <v>52</v>
      </c>
      <c r="J123">
        <v>52</v>
      </c>
      <c r="M123" t="str">
        <f t="shared" si="5"/>
        <v>12:'Finance and insurance'</v>
      </c>
      <c r="P123" t="e">
        <f t="shared" si="3"/>
        <v>#DIV/0!</v>
      </c>
      <c r="Q123" t="e">
        <f t="shared" si="4"/>
        <v>#DIV/0!</v>
      </c>
    </row>
    <row r="124" spans="4:17" x14ac:dyDescent="0.2">
      <c r="D124">
        <v>13</v>
      </c>
      <c r="E124" t="s">
        <v>265</v>
      </c>
      <c r="F124" t="s">
        <v>266</v>
      </c>
      <c r="I124">
        <v>53</v>
      </c>
      <c r="J124">
        <v>53</v>
      </c>
      <c r="M124" t="str">
        <f t="shared" si="5"/>
        <v>13:'Real estate and rental and leasing'</v>
      </c>
      <c r="P124" t="e">
        <f t="shared" si="3"/>
        <v>#DIV/0!</v>
      </c>
      <c r="Q124" t="e">
        <f t="shared" si="4"/>
        <v>#DIV/0!</v>
      </c>
    </row>
    <row r="125" spans="4:17" x14ac:dyDescent="0.2">
      <c r="D125">
        <v>14</v>
      </c>
      <c r="E125" t="s">
        <v>267</v>
      </c>
      <c r="F125" t="s">
        <v>268</v>
      </c>
      <c r="I125">
        <v>54</v>
      </c>
      <c r="J125">
        <v>54</v>
      </c>
      <c r="M125" t="str">
        <f t="shared" si="5"/>
        <v>14:'Professional, scientific and technical services'</v>
      </c>
      <c r="P125" t="e">
        <f t="shared" si="3"/>
        <v>#DIV/0!</v>
      </c>
      <c r="Q125" t="e">
        <f t="shared" si="4"/>
        <v>#DIV/0!</v>
      </c>
    </row>
    <row r="126" spans="4:17" x14ac:dyDescent="0.2">
      <c r="D126">
        <v>15</v>
      </c>
      <c r="E126" t="s">
        <v>269</v>
      </c>
      <c r="F126" t="s">
        <v>270</v>
      </c>
      <c r="I126" t="s">
        <v>271</v>
      </c>
      <c r="J126" t="s">
        <v>271</v>
      </c>
      <c r="M126" t="str">
        <f t="shared" si="5"/>
        <v>15:'Business, building and other support services'</v>
      </c>
      <c r="P126" t="e">
        <f t="shared" si="3"/>
        <v>#DIV/0!</v>
      </c>
      <c r="Q126" t="e">
        <f t="shared" si="4"/>
        <v>#DIV/0!</v>
      </c>
    </row>
    <row r="127" spans="4:17" x14ac:dyDescent="0.2">
      <c r="D127">
        <v>16</v>
      </c>
      <c r="E127" t="s">
        <v>272</v>
      </c>
      <c r="F127" t="s">
        <v>273</v>
      </c>
      <c r="I127">
        <v>61</v>
      </c>
      <c r="J127">
        <v>61</v>
      </c>
      <c r="M127" t="str">
        <f t="shared" si="5"/>
        <v>16:'Educational services'</v>
      </c>
      <c r="P127" t="e">
        <f t="shared" si="3"/>
        <v>#DIV/0!</v>
      </c>
      <c r="Q127" t="e">
        <f t="shared" si="4"/>
        <v>#DIV/0!</v>
      </c>
    </row>
    <row r="128" spans="4:17" x14ac:dyDescent="0.2">
      <c r="D128">
        <v>17</v>
      </c>
      <c r="E128" t="s">
        <v>274</v>
      </c>
      <c r="F128" t="s">
        <v>275</v>
      </c>
      <c r="I128">
        <v>62</v>
      </c>
      <c r="J128">
        <v>62</v>
      </c>
      <c r="M128" t="str">
        <f t="shared" si="5"/>
        <v>17:'Health care and social assistance'</v>
      </c>
      <c r="P128" t="e">
        <f t="shared" si="3"/>
        <v>#DIV/0!</v>
      </c>
      <c r="Q128" t="e">
        <f t="shared" si="4"/>
        <v>#DIV/0!</v>
      </c>
    </row>
    <row r="129" spans="1:17" x14ac:dyDescent="0.2">
      <c r="D129">
        <v>18</v>
      </c>
      <c r="E129" t="s">
        <v>276</v>
      </c>
      <c r="F129" t="s">
        <v>277</v>
      </c>
      <c r="I129" t="s">
        <v>278</v>
      </c>
      <c r="J129" t="s">
        <v>278</v>
      </c>
      <c r="M129" t="str">
        <f t="shared" si="5"/>
        <v>18:'Information, culture and recreation'</v>
      </c>
      <c r="P129" t="e">
        <f t="shared" si="3"/>
        <v>#DIV/0!</v>
      </c>
      <c r="Q129" t="e">
        <f t="shared" si="4"/>
        <v>#DIV/0!</v>
      </c>
    </row>
    <row r="130" spans="1:17" x14ac:dyDescent="0.2">
      <c r="D130">
        <v>19</v>
      </c>
      <c r="E130" t="s">
        <v>279</v>
      </c>
      <c r="F130" t="s">
        <v>280</v>
      </c>
      <c r="I130">
        <v>72</v>
      </c>
      <c r="J130">
        <v>72</v>
      </c>
      <c r="M130" t="str">
        <f t="shared" si="5"/>
        <v>19:'Accommodation and food services'</v>
      </c>
      <c r="P130" t="e">
        <f t="shared" si="3"/>
        <v>#DIV/0!</v>
      </c>
      <c r="Q130" t="e">
        <f t="shared" si="4"/>
        <v>#DIV/0!</v>
      </c>
    </row>
    <row r="131" spans="1:17" x14ac:dyDescent="0.2">
      <c r="D131">
        <v>20</v>
      </c>
      <c r="E131" t="s">
        <v>281</v>
      </c>
      <c r="F131" t="s">
        <v>282</v>
      </c>
      <c r="I131">
        <v>81</v>
      </c>
      <c r="J131">
        <v>81</v>
      </c>
      <c r="M131" t="str">
        <f t="shared" si="5"/>
        <v>20:'Other services (except public administration)'</v>
      </c>
      <c r="P131" t="e">
        <f t="shared" ref="P131:P194" si="6">IF(L131,D131,1/0)</f>
        <v>#DIV/0!</v>
      </c>
      <c r="Q131" t="e">
        <f t="shared" ref="Q131:Q194" si="7">IF(L131,E131,1/0)</f>
        <v>#DIV/0!</v>
      </c>
    </row>
    <row r="132" spans="1:17" x14ac:dyDescent="0.2">
      <c r="D132">
        <v>21</v>
      </c>
      <c r="E132" t="s">
        <v>283</v>
      </c>
      <c r="F132" t="s">
        <v>284</v>
      </c>
      <c r="I132">
        <v>91</v>
      </c>
      <c r="J132">
        <v>91</v>
      </c>
      <c r="M132" t="str">
        <f t="shared" si="5"/>
        <v>21:'Public administration'</v>
      </c>
      <c r="P132" t="e">
        <f t="shared" si="6"/>
        <v>#DIV/0!</v>
      </c>
      <c r="Q132" t="e">
        <f t="shared" si="7"/>
        <v>#DIV/0!</v>
      </c>
    </row>
    <row r="133" spans="1:17" x14ac:dyDescent="0.2">
      <c r="D133" t="s">
        <v>132</v>
      </c>
      <c r="E133" t="s">
        <v>133</v>
      </c>
      <c r="F133" t="s">
        <v>134</v>
      </c>
      <c r="M133" t="str">
        <f t="shared" si="5"/>
        <v>blank:'Not applicable'</v>
      </c>
      <c r="P133" t="e">
        <f t="shared" si="6"/>
        <v>#DIV/0!</v>
      </c>
      <c r="Q133" t="e">
        <f t="shared" si="7"/>
        <v>#DIV/0!</v>
      </c>
    </row>
    <row r="134" spans="1:17" x14ac:dyDescent="0.2">
      <c r="A134">
        <v>18</v>
      </c>
      <c r="B134">
        <v>41</v>
      </c>
      <c r="C134">
        <v>2</v>
      </c>
      <c r="D134" t="s">
        <v>768</v>
      </c>
      <c r="E134" t="s">
        <v>285</v>
      </c>
      <c r="F134" t="s">
        <v>286</v>
      </c>
      <c r="G134" t="s">
        <v>206</v>
      </c>
      <c r="H134" t="s">
        <v>207</v>
      </c>
      <c r="I134" t="s">
        <v>287</v>
      </c>
      <c r="J134" t="s">
        <v>288</v>
      </c>
      <c r="L134" t="b">
        <f>TRUE</f>
        <v>1</v>
      </c>
      <c r="M134" t="str">
        <f>_xlfn.CONCAT("'",UPPER(D134),"':")</f>
        <v>'NOC_10':</v>
      </c>
      <c r="P134" t="str">
        <f t="shared" si="6"/>
        <v>noc_10</v>
      </c>
      <c r="Q134" t="str">
        <f t="shared" si="7"/>
        <v>Occupation at main job</v>
      </c>
    </row>
    <row r="135" spans="1:17" x14ac:dyDescent="0.2">
      <c r="D135">
        <v>1</v>
      </c>
      <c r="E135" t="s">
        <v>289</v>
      </c>
      <c r="F135" t="s">
        <v>290</v>
      </c>
      <c r="I135" t="s">
        <v>291</v>
      </c>
      <c r="J135" t="s">
        <v>291</v>
      </c>
      <c r="M135" t="str">
        <f t="shared" si="5"/>
        <v>1:'Management occupations'</v>
      </c>
      <c r="N135" t="str">
        <f>_xlfn.TEXTJOIN(",",TRUE,M135:M144)</f>
        <v>1:'Management occupations',2:'Business, finance and administration occupations, except management',3:'Natural and applied sciences and related occupations, except management',4:'Health occupations, except management',5:'Occupations in education, law and social, community and government services, except management',6:'Occupations in art, culture, recreation and sport, except management',7:'Sales and service occupations, except management',8:'Trades, transport and equipment operators and related occupations, except management',9:'Natural resources, agriculture and related production occupations, except management',10:'Occupations in manufacturing and utilities, except management'</v>
      </c>
      <c r="P135" t="e">
        <f t="shared" si="6"/>
        <v>#DIV/0!</v>
      </c>
      <c r="Q135" t="e">
        <f t="shared" si="7"/>
        <v>#DIV/0!</v>
      </c>
    </row>
    <row r="136" spans="1:17" x14ac:dyDescent="0.2">
      <c r="D136">
        <v>2</v>
      </c>
      <c r="E136" t="s">
        <v>292</v>
      </c>
      <c r="F136" t="s">
        <v>293</v>
      </c>
      <c r="I136" s="1" t="d">
        <v>2024-11-14</v>
      </c>
      <c r="J136" s="1" t="d">
        <v>2024-11-14</v>
      </c>
      <c r="K136" s="1"/>
      <c r="M136" t="str">
        <f t="shared" ref="M136:M199" si="8">_xlfn.CONCAT(D136,":","'",E136,"'")</f>
        <v>2:'Business, finance and administration occupations, except management'</v>
      </c>
      <c r="P136" t="e">
        <f t="shared" si="6"/>
        <v>#DIV/0!</v>
      </c>
      <c r="Q136" t="e">
        <f t="shared" si="7"/>
        <v>#DIV/0!</v>
      </c>
    </row>
    <row r="137" spans="1:17" x14ac:dyDescent="0.2">
      <c r="D137">
        <v>3</v>
      </c>
      <c r="E137" t="s">
        <v>294</v>
      </c>
      <c r="F137" t="s">
        <v>295</v>
      </c>
      <c r="I137" t="s">
        <v>296</v>
      </c>
      <c r="J137" t="s">
        <v>296</v>
      </c>
      <c r="M137" t="str">
        <f t="shared" si="8"/>
        <v>3:'Natural and applied sciences and related occupations, except management'</v>
      </c>
      <c r="P137" t="e">
        <f t="shared" si="6"/>
        <v>#DIV/0!</v>
      </c>
      <c r="Q137" t="e">
        <f t="shared" si="7"/>
        <v>#DIV/0!</v>
      </c>
    </row>
    <row r="138" spans="1:17" x14ac:dyDescent="0.2">
      <c r="D138">
        <v>4</v>
      </c>
      <c r="E138" t="s">
        <v>297</v>
      </c>
      <c r="F138" t="s">
        <v>298</v>
      </c>
      <c r="I138" t="s">
        <v>299</v>
      </c>
      <c r="J138" t="s">
        <v>299</v>
      </c>
      <c r="M138" t="str">
        <f t="shared" si="8"/>
        <v>4:'Health occupations, except management'</v>
      </c>
      <c r="P138" t="e">
        <f t="shared" si="6"/>
        <v>#DIV/0!</v>
      </c>
      <c r="Q138" t="e">
        <f t="shared" si="7"/>
        <v>#DIV/0!</v>
      </c>
    </row>
    <row r="139" spans="1:17" x14ac:dyDescent="0.2">
      <c r="D139">
        <v>5</v>
      </c>
      <c r="E139" t="s">
        <v>300</v>
      </c>
      <c r="F139" t="s">
        <v>301</v>
      </c>
      <c r="I139" t="s">
        <v>302</v>
      </c>
      <c r="J139" t="s">
        <v>302</v>
      </c>
      <c r="M139" t="str">
        <f t="shared" si="8"/>
        <v>5:'Occupations in education, law and social, community and government services, except management'</v>
      </c>
      <c r="P139" t="e">
        <f t="shared" si="6"/>
        <v>#DIV/0!</v>
      </c>
      <c r="Q139" t="e">
        <f t="shared" si="7"/>
        <v>#DIV/0!</v>
      </c>
    </row>
    <row r="140" spans="1:17" x14ac:dyDescent="0.2">
      <c r="D140">
        <v>6</v>
      </c>
      <c r="E140" t="s">
        <v>303</v>
      </c>
      <c r="F140" t="s">
        <v>304</v>
      </c>
      <c r="I140" t="s">
        <v>305</v>
      </c>
      <c r="J140" t="s">
        <v>305</v>
      </c>
      <c r="M140" t="str">
        <f t="shared" si="8"/>
        <v>6:'Occupations in art, culture, recreation and sport, except management'</v>
      </c>
      <c r="P140" t="e">
        <f t="shared" si="6"/>
        <v>#DIV/0!</v>
      </c>
      <c r="Q140" t="e">
        <f t="shared" si="7"/>
        <v>#DIV/0!</v>
      </c>
    </row>
    <row r="141" spans="1:17" x14ac:dyDescent="0.2">
      <c r="D141">
        <v>7</v>
      </c>
      <c r="E141" t="s">
        <v>306</v>
      </c>
      <c r="F141" t="s">
        <v>307</v>
      </c>
      <c r="I141" t="s">
        <v>308</v>
      </c>
      <c r="J141" t="s">
        <v>308</v>
      </c>
      <c r="M141" t="str">
        <f t="shared" si="8"/>
        <v>7:'Sales and service occupations, except management'</v>
      </c>
      <c r="P141" t="e">
        <f t="shared" si="6"/>
        <v>#DIV/0!</v>
      </c>
      <c r="Q141" t="e">
        <f t="shared" si="7"/>
        <v>#DIV/0!</v>
      </c>
    </row>
    <row r="142" spans="1:17" x14ac:dyDescent="0.2">
      <c r="D142">
        <v>8</v>
      </c>
      <c r="E142" t="s">
        <v>309</v>
      </c>
      <c r="F142" t="s">
        <v>310</v>
      </c>
      <c r="I142" t="s">
        <v>311</v>
      </c>
      <c r="J142" t="s">
        <v>311</v>
      </c>
      <c r="M142" t="str">
        <f t="shared" si="8"/>
        <v>8:'Trades, transport and equipment operators and related occupations, except management'</v>
      </c>
      <c r="P142" t="e">
        <f t="shared" si="6"/>
        <v>#DIV/0!</v>
      </c>
      <c r="Q142" t="e">
        <f t="shared" si="7"/>
        <v>#DIV/0!</v>
      </c>
    </row>
    <row r="143" spans="1:17" x14ac:dyDescent="0.2">
      <c r="D143">
        <v>9</v>
      </c>
      <c r="E143" t="s">
        <v>312</v>
      </c>
      <c r="F143" t="s">
        <v>313</v>
      </c>
      <c r="I143" t="s">
        <v>314</v>
      </c>
      <c r="J143" t="s">
        <v>314</v>
      </c>
      <c r="M143" t="str">
        <f t="shared" si="8"/>
        <v>9:'Natural resources, agriculture and related production occupations, except management'</v>
      </c>
      <c r="P143" t="e">
        <f t="shared" si="6"/>
        <v>#DIV/0!</v>
      </c>
      <c r="Q143" t="e">
        <f t="shared" si="7"/>
        <v>#DIV/0!</v>
      </c>
    </row>
    <row r="144" spans="1:17" x14ac:dyDescent="0.2">
      <c r="D144">
        <v>10</v>
      </c>
      <c r="E144" t="s">
        <v>315</v>
      </c>
      <c r="F144" t="s">
        <v>316</v>
      </c>
      <c r="I144" t="s">
        <v>317</v>
      </c>
      <c r="J144" t="s">
        <v>317</v>
      </c>
      <c r="M144" t="str">
        <f t="shared" si="8"/>
        <v>10:'Occupations in manufacturing and utilities, except management'</v>
      </c>
      <c r="P144" t="e">
        <f t="shared" si="6"/>
        <v>#DIV/0!</v>
      </c>
      <c r="Q144" t="e">
        <f t="shared" si="7"/>
        <v>#DIV/0!</v>
      </c>
    </row>
    <row r="145" spans="1:17" x14ac:dyDescent="0.2">
      <c r="D145" t="s">
        <v>132</v>
      </c>
      <c r="E145" t="s">
        <v>133</v>
      </c>
      <c r="F145" t="s">
        <v>134</v>
      </c>
      <c r="M145" t="str">
        <f t="shared" si="8"/>
        <v>blank:'Not applicable'</v>
      </c>
      <c r="P145" t="e">
        <f t="shared" si="6"/>
        <v>#DIV/0!</v>
      </c>
      <c r="Q145" t="e">
        <f t="shared" si="7"/>
        <v>#DIV/0!</v>
      </c>
    </row>
    <row r="146" spans="1:17" x14ac:dyDescent="0.2">
      <c r="A146">
        <v>19</v>
      </c>
      <c r="B146">
        <v>43</v>
      </c>
      <c r="C146">
        <v>2</v>
      </c>
      <c r="D146" t="s">
        <v>318</v>
      </c>
      <c r="E146" t="s">
        <v>285</v>
      </c>
      <c r="F146" t="s">
        <v>286</v>
      </c>
      <c r="G146" t="s">
        <v>206</v>
      </c>
      <c r="H146" t="s">
        <v>207</v>
      </c>
      <c r="I146" t="s">
        <v>287</v>
      </c>
      <c r="J146" t="s">
        <v>288</v>
      </c>
      <c r="L146" t="b">
        <f>TRUE</f>
        <v>1</v>
      </c>
      <c r="M146" t="str">
        <f>_xlfn.CONCAT("'",UPPER(D146),"':")</f>
        <v>'NOC_43':</v>
      </c>
      <c r="P146" t="str">
        <f t="shared" si="6"/>
        <v>noc_43</v>
      </c>
      <c r="Q146" t="str">
        <f t="shared" si="7"/>
        <v>Occupation at main job</v>
      </c>
    </row>
    <row r="147" spans="1:17" x14ac:dyDescent="0.2">
      <c r="D147">
        <v>1</v>
      </c>
      <c r="E147" t="s">
        <v>319</v>
      </c>
      <c r="F147" t="s">
        <v>320</v>
      </c>
      <c r="I147">
        <v>0</v>
      </c>
      <c r="J147">
        <v>0</v>
      </c>
      <c r="M147" t="str">
        <f t="shared" si="8"/>
        <v>1:'Legislative and senior management occupations'</v>
      </c>
      <c r="N147" t="str">
        <f>_xlfn.TEXTJOIN(",",TRUE,M147:M189)</f>
        <v>1:'Legislative and senior management occupations',2:'Specialized middle management occupations',3:'Middle management occupations in retail and wholesale trade and customer services',4:'Middle management occupations in trades, transportation, production and utilities',5:'Professional occupations in finance',6:'Professional occupations in business',7:'Administrative and financial supervisors and specialized administrative occupations',8:'Administrative occupations and transportation logistics occupations',9:'Administrative and financial support and supply chain logistics occupations',10:'Professional occupations in natural sciences',11:'Professional occupations in applied sciences (except engineering)',12:'Professional occupations in engineering',13:'Technical occupations related to natural and applied sciences',14:'Health treating and consultation services professionals',15:'Therapy and assessment professionals',16:'Nursing and allied health professionals',17:'Technical occupations in health',18:'Assisting occupations in support of health services',19:'Professional occupations in law',20:'Professional occupations in education services',21:'Professional occupations in social and community services',22:'Professional occupations in government services',23:'Occupations in front-line public protection services',24:'Paraprofessional occupations in legal, social, community and education services',25:'Assisting occupations in education and in legal and public protection',26:'Care providers and public protection support occupations and student monitors, crossing guards and related occupations',27:'Professional occupations in art and culture',28:'Technical occupations in art, culture and sport',29:'Occupations in art, culture and sport',30:'Support occupations in art, culture and sport',31:'Retail sales and service supervisors and specialized occupations in sales and services',32:'Occupations in sales and services',33:'Sales and service representatives and other customer and personal services occupations',34:'Sales and service support occupations',35:'Technical trades and transportation officers and controllers',36:'General trades',37:'Mail and message distribution, other transport equipment operators and related maintenance workers',38:'Helpers and labourers and other transport drivers, operators and labourers',39:'Supervisors and occupations in natural resources, agriculture and related production',40:'Workers and labourers in natural resources, agriculture and related production',41:'Supervisors, central control and process operators in processing, manufacturing and utilities and aircraft assemblers and inspectors',42:'Machine operators, assemblers and inspectors in processing, manufacturing and printing',43:'Labourers in processing, manufacturing and utilities'</v>
      </c>
      <c r="P147" t="e">
        <f t="shared" si="6"/>
        <v>#DIV/0!</v>
      </c>
      <c r="Q147" t="e">
        <f t="shared" si="7"/>
        <v>#DIV/0!</v>
      </c>
    </row>
    <row r="148" spans="1:17" x14ac:dyDescent="0.2">
      <c r="D148">
        <v>2</v>
      </c>
      <c r="E148" t="s">
        <v>321</v>
      </c>
      <c r="F148" t="s">
        <v>322</v>
      </c>
      <c r="I148" t="s">
        <v>323</v>
      </c>
      <c r="J148" t="s">
        <v>323</v>
      </c>
      <c r="M148" t="str">
        <f t="shared" si="8"/>
        <v>2:'Specialized middle management occupations'</v>
      </c>
      <c r="P148" t="e">
        <f t="shared" si="6"/>
        <v>#DIV/0!</v>
      </c>
      <c r="Q148" t="e">
        <f t="shared" si="7"/>
        <v>#DIV/0!</v>
      </c>
    </row>
    <row r="149" spans="1:17" x14ac:dyDescent="0.2">
      <c r="D149">
        <v>3</v>
      </c>
      <c r="E149" t="s">
        <v>324</v>
      </c>
      <c r="F149" t="s">
        <v>325</v>
      </c>
      <c r="I149">
        <v>60</v>
      </c>
      <c r="J149">
        <v>60</v>
      </c>
      <c r="M149" t="str">
        <f t="shared" si="8"/>
        <v>3:'Middle management occupations in retail and wholesale trade and customer services'</v>
      </c>
      <c r="P149" t="e">
        <f t="shared" si="6"/>
        <v>#DIV/0!</v>
      </c>
      <c r="Q149" t="e">
        <f t="shared" si="7"/>
        <v>#DIV/0!</v>
      </c>
    </row>
    <row r="150" spans="1:17" x14ac:dyDescent="0.2">
      <c r="D150">
        <v>4</v>
      </c>
      <c r="E150" t="s">
        <v>326</v>
      </c>
      <c r="F150" t="s">
        <v>327</v>
      </c>
      <c r="I150" t="s">
        <v>328</v>
      </c>
      <c r="J150" t="s">
        <v>328</v>
      </c>
      <c r="M150" t="str">
        <f t="shared" si="8"/>
        <v>4:'Middle management occupations in trades, transportation, production and utilities'</v>
      </c>
      <c r="P150" t="e">
        <f t="shared" si="6"/>
        <v>#DIV/0!</v>
      </c>
      <c r="Q150" t="e">
        <f t="shared" si="7"/>
        <v>#DIV/0!</v>
      </c>
    </row>
    <row r="151" spans="1:17" x14ac:dyDescent="0.2">
      <c r="D151">
        <v>5</v>
      </c>
      <c r="E151" t="s">
        <v>329</v>
      </c>
      <c r="F151" t="s">
        <v>330</v>
      </c>
      <c r="I151">
        <v>111</v>
      </c>
      <c r="J151">
        <v>111</v>
      </c>
      <c r="M151" t="str">
        <f t="shared" si="8"/>
        <v>5:'Professional occupations in finance'</v>
      </c>
      <c r="P151" t="e">
        <f t="shared" si="6"/>
        <v>#DIV/0!</v>
      </c>
      <c r="Q151" t="e">
        <f t="shared" si="7"/>
        <v>#DIV/0!</v>
      </c>
    </row>
    <row r="152" spans="1:17" x14ac:dyDescent="0.2">
      <c r="D152">
        <v>6</v>
      </c>
      <c r="E152" t="s">
        <v>331</v>
      </c>
      <c r="F152" t="s">
        <v>332</v>
      </c>
      <c r="I152">
        <v>112</v>
      </c>
      <c r="J152">
        <v>112</v>
      </c>
      <c r="M152" t="str">
        <f t="shared" si="8"/>
        <v>6:'Professional occupations in business'</v>
      </c>
      <c r="P152" t="e">
        <f t="shared" si="6"/>
        <v>#DIV/0!</v>
      </c>
      <c r="Q152" t="e">
        <f t="shared" si="7"/>
        <v>#DIV/0!</v>
      </c>
    </row>
    <row r="153" spans="1:17" x14ac:dyDescent="0.2">
      <c r="D153">
        <v>7</v>
      </c>
      <c r="E153" t="s">
        <v>333</v>
      </c>
      <c r="F153" t="s">
        <v>334</v>
      </c>
      <c r="I153">
        <v>12</v>
      </c>
      <c r="J153">
        <v>12</v>
      </c>
      <c r="M153" t="str">
        <f t="shared" si="8"/>
        <v>7:'Administrative and financial supervisors and specialized administrative occupations'</v>
      </c>
      <c r="P153" t="e">
        <f t="shared" si="6"/>
        <v>#DIV/0!</v>
      </c>
      <c r="Q153" t="e">
        <f t="shared" si="7"/>
        <v>#DIV/0!</v>
      </c>
    </row>
    <row r="154" spans="1:17" x14ac:dyDescent="0.2">
      <c r="D154">
        <v>8</v>
      </c>
      <c r="E154" t="s">
        <v>335</v>
      </c>
      <c r="F154" t="s">
        <v>336</v>
      </c>
      <c r="I154">
        <v>13</v>
      </c>
      <c r="J154">
        <v>13</v>
      </c>
      <c r="M154" t="str">
        <f t="shared" si="8"/>
        <v>8:'Administrative occupations and transportation logistics occupations'</v>
      </c>
      <c r="P154" t="e">
        <f t="shared" si="6"/>
        <v>#DIV/0!</v>
      </c>
      <c r="Q154" t="e">
        <f t="shared" si="7"/>
        <v>#DIV/0!</v>
      </c>
    </row>
    <row r="155" spans="1:17" x14ac:dyDescent="0.2">
      <c r="D155">
        <v>9</v>
      </c>
      <c r="E155" t="s">
        <v>337</v>
      </c>
      <c r="F155" t="s">
        <v>338</v>
      </c>
      <c r="I155">
        <v>14</v>
      </c>
      <c r="J155">
        <v>14</v>
      </c>
      <c r="M155" t="str">
        <f t="shared" si="8"/>
        <v>9:'Administrative and financial support and supply chain logistics occupations'</v>
      </c>
      <c r="P155" t="e">
        <f t="shared" si="6"/>
        <v>#DIV/0!</v>
      </c>
      <c r="Q155" t="e">
        <f t="shared" si="7"/>
        <v>#DIV/0!</v>
      </c>
    </row>
    <row r="156" spans="1:17" x14ac:dyDescent="0.2">
      <c r="D156">
        <v>10</v>
      </c>
      <c r="E156" t="s">
        <v>339</v>
      </c>
      <c r="F156" t="s">
        <v>340</v>
      </c>
      <c r="I156">
        <v>211</v>
      </c>
      <c r="J156">
        <v>211</v>
      </c>
      <c r="M156" t="str">
        <f t="shared" si="8"/>
        <v>10:'Professional occupations in natural sciences'</v>
      </c>
      <c r="P156" t="e">
        <f t="shared" si="6"/>
        <v>#DIV/0!</v>
      </c>
      <c r="Q156" t="e">
        <f t="shared" si="7"/>
        <v>#DIV/0!</v>
      </c>
    </row>
    <row r="157" spans="1:17" x14ac:dyDescent="0.2">
      <c r="D157">
        <v>11</v>
      </c>
      <c r="E157" t="s">
        <v>341</v>
      </c>
      <c r="F157" t="s">
        <v>342</v>
      </c>
      <c r="I157">
        <v>212</v>
      </c>
      <c r="J157">
        <v>212</v>
      </c>
      <c r="M157" t="str">
        <f t="shared" si="8"/>
        <v>11:'Professional occupations in applied sciences (except engineering)'</v>
      </c>
      <c r="P157" t="e">
        <f t="shared" si="6"/>
        <v>#DIV/0!</v>
      </c>
      <c r="Q157" t="e">
        <f t="shared" si="7"/>
        <v>#DIV/0!</v>
      </c>
    </row>
    <row r="158" spans="1:17" x14ac:dyDescent="0.2">
      <c r="D158">
        <v>12</v>
      </c>
      <c r="E158" t="s">
        <v>343</v>
      </c>
      <c r="F158" t="s">
        <v>344</v>
      </c>
      <c r="I158">
        <v>213</v>
      </c>
      <c r="J158">
        <v>213</v>
      </c>
      <c r="M158" t="str">
        <f t="shared" si="8"/>
        <v>12:'Professional occupations in engineering'</v>
      </c>
      <c r="P158" t="e">
        <f t="shared" si="6"/>
        <v>#DIV/0!</v>
      </c>
      <c r="Q158" t="e">
        <f t="shared" si="7"/>
        <v>#DIV/0!</v>
      </c>
    </row>
    <row r="159" spans="1:17" x14ac:dyDescent="0.2">
      <c r="D159">
        <v>13</v>
      </c>
      <c r="E159" t="s">
        <v>345</v>
      </c>
      <c r="F159" t="s">
        <v>346</v>
      </c>
      <c r="I159">
        <v>22</v>
      </c>
      <c r="J159">
        <v>22</v>
      </c>
      <c r="M159" t="str">
        <f t="shared" si="8"/>
        <v>13:'Technical occupations related to natural and applied sciences'</v>
      </c>
      <c r="P159" t="e">
        <f t="shared" si="6"/>
        <v>#DIV/0!</v>
      </c>
      <c r="Q159" t="e">
        <f t="shared" si="7"/>
        <v>#DIV/0!</v>
      </c>
    </row>
    <row r="160" spans="1:17" x14ac:dyDescent="0.2">
      <c r="D160">
        <v>14</v>
      </c>
      <c r="E160" t="s">
        <v>347</v>
      </c>
      <c r="F160" t="s">
        <v>348</v>
      </c>
      <c r="I160">
        <v>311</v>
      </c>
      <c r="J160">
        <v>311</v>
      </c>
      <c r="M160" t="str">
        <f t="shared" si="8"/>
        <v>14:'Health treating and consultation services professionals'</v>
      </c>
      <c r="P160" t="e">
        <f t="shared" si="6"/>
        <v>#DIV/0!</v>
      </c>
      <c r="Q160" t="e">
        <f t="shared" si="7"/>
        <v>#DIV/0!</v>
      </c>
    </row>
    <row r="161" spans="4:17" x14ac:dyDescent="0.2">
      <c r="D161">
        <v>15</v>
      </c>
      <c r="E161" t="s">
        <v>349</v>
      </c>
      <c r="F161" t="s">
        <v>350</v>
      </c>
      <c r="I161">
        <v>312</v>
      </c>
      <c r="J161">
        <v>312</v>
      </c>
      <c r="M161" t="str">
        <f t="shared" si="8"/>
        <v>15:'Therapy and assessment professionals'</v>
      </c>
      <c r="P161" t="e">
        <f t="shared" si="6"/>
        <v>#DIV/0!</v>
      </c>
      <c r="Q161" t="e">
        <f t="shared" si="7"/>
        <v>#DIV/0!</v>
      </c>
    </row>
    <row r="162" spans="4:17" x14ac:dyDescent="0.2">
      <c r="D162">
        <v>16</v>
      </c>
      <c r="E162" t="s">
        <v>351</v>
      </c>
      <c r="F162" t="s">
        <v>352</v>
      </c>
      <c r="I162">
        <v>313</v>
      </c>
      <c r="J162">
        <v>313</v>
      </c>
      <c r="M162" t="str">
        <f t="shared" si="8"/>
        <v>16:'Nursing and allied health professionals'</v>
      </c>
      <c r="P162" t="e">
        <f t="shared" si="6"/>
        <v>#DIV/0!</v>
      </c>
      <c r="Q162" t="e">
        <f t="shared" si="7"/>
        <v>#DIV/0!</v>
      </c>
    </row>
    <row r="163" spans="4:17" x14ac:dyDescent="0.2">
      <c r="D163">
        <v>17</v>
      </c>
      <c r="E163" t="s">
        <v>353</v>
      </c>
      <c r="F163" t="s">
        <v>354</v>
      </c>
      <c r="I163">
        <v>32</v>
      </c>
      <c r="J163">
        <v>32</v>
      </c>
      <c r="M163" t="str">
        <f t="shared" si="8"/>
        <v>17:'Technical occupations in health'</v>
      </c>
      <c r="P163" t="e">
        <f t="shared" si="6"/>
        <v>#DIV/0!</v>
      </c>
      <c r="Q163" t="e">
        <f t="shared" si="7"/>
        <v>#DIV/0!</v>
      </c>
    </row>
    <row r="164" spans="4:17" x14ac:dyDescent="0.2">
      <c r="D164">
        <v>18</v>
      </c>
      <c r="E164" t="s">
        <v>355</v>
      </c>
      <c r="F164" t="s">
        <v>356</v>
      </c>
      <c r="I164">
        <v>33</v>
      </c>
      <c r="J164">
        <v>33</v>
      </c>
      <c r="M164" t="str">
        <f t="shared" si="8"/>
        <v>18:'Assisting occupations in support of health services'</v>
      </c>
      <c r="P164" t="e">
        <f t="shared" si="6"/>
        <v>#DIV/0!</v>
      </c>
      <c r="Q164" t="e">
        <f t="shared" si="7"/>
        <v>#DIV/0!</v>
      </c>
    </row>
    <row r="165" spans="4:17" x14ac:dyDescent="0.2">
      <c r="D165">
        <v>19</v>
      </c>
      <c r="E165" t="s">
        <v>357</v>
      </c>
      <c r="F165" t="s">
        <v>358</v>
      </c>
      <c r="I165">
        <v>411</v>
      </c>
      <c r="J165">
        <v>411</v>
      </c>
      <c r="M165" t="str">
        <f t="shared" si="8"/>
        <v>19:'Professional occupations in law'</v>
      </c>
      <c r="P165" t="e">
        <f t="shared" si="6"/>
        <v>#DIV/0!</v>
      </c>
      <c r="Q165" t="e">
        <f t="shared" si="7"/>
        <v>#DIV/0!</v>
      </c>
    </row>
    <row r="166" spans="4:17" x14ac:dyDescent="0.2">
      <c r="D166">
        <v>20</v>
      </c>
      <c r="E166" t="s">
        <v>359</v>
      </c>
      <c r="F166" t="s">
        <v>360</v>
      </c>
      <c r="I166">
        <v>412</v>
      </c>
      <c r="J166">
        <v>412</v>
      </c>
      <c r="M166" t="str">
        <f t="shared" si="8"/>
        <v>20:'Professional occupations in education services'</v>
      </c>
      <c r="P166" t="e">
        <f t="shared" si="6"/>
        <v>#DIV/0!</v>
      </c>
      <c r="Q166" t="e">
        <f t="shared" si="7"/>
        <v>#DIV/0!</v>
      </c>
    </row>
    <row r="167" spans="4:17" x14ac:dyDescent="0.2">
      <c r="D167">
        <v>21</v>
      </c>
      <c r="E167" t="s">
        <v>361</v>
      </c>
      <c r="F167" t="s">
        <v>362</v>
      </c>
      <c r="I167">
        <v>413</v>
      </c>
      <c r="J167">
        <v>413</v>
      </c>
      <c r="M167" t="str">
        <f t="shared" si="8"/>
        <v>21:'Professional occupations in social and community services'</v>
      </c>
      <c r="P167" t="e">
        <f t="shared" si="6"/>
        <v>#DIV/0!</v>
      </c>
      <c r="Q167" t="e">
        <f t="shared" si="7"/>
        <v>#DIV/0!</v>
      </c>
    </row>
    <row r="168" spans="4:17" x14ac:dyDescent="0.2">
      <c r="D168">
        <v>22</v>
      </c>
      <c r="E168" t="s">
        <v>363</v>
      </c>
      <c r="F168" t="s">
        <v>364</v>
      </c>
      <c r="I168">
        <v>414</v>
      </c>
      <c r="J168">
        <v>414</v>
      </c>
      <c r="M168" t="str">
        <f t="shared" si="8"/>
        <v>22:'Professional occupations in government services'</v>
      </c>
      <c r="P168" t="e">
        <f t="shared" si="6"/>
        <v>#DIV/0!</v>
      </c>
      <c r="Q168" t="e">
        <f t="shared" si="7"/>
        <v>#DIV/0!</v>
      </c>
    </row>
    <row r="169" spans="4:17" x14ac:dyDescent="0.2">
      <c r="D169">
        <v>23</v>
      </c>
      <c r="E169" t="s">
        <v>365</v>
      </c>
      <c r="F169" t="s">
        <v>366</v>
      </c>
      <c r="I169">
        <v>421</v>
      </c>
      <c r="J169">
        <v>421</v>
      </c>
      <c r="M169" t="str">
        <f t="shared" si="8"/>
        <v>23:'Occupations in front-line public protection services'</v>
      </c>
      <c r="P169" t="e">
        <f t="shared" si="6"/>
        <v>#DIV/0!</v>
      </c>
      <c r="Q169" t="e">
        <f t="shared" si="7"/>
        <v>#DIV/0!</v>
      </c>
    </row>
    <row r="170" spans="4:17" x14ac:dyDescent="0.2">
      <c r="D170">
        <v>24</v>
      </c>
      <c r="E170" t="s">
        <v>367</v>
      </c>
      <c r="F170" t="s">
        <v>368</v>
      </c>
      <c r="I170">
        <v>422</v>
      </c>
      <c r="J170">
        <v>422</v>
      </c>
      <c r="M170" t="str">
        <f t="shared" si="8"/>
        <v>24:'Paraprofessional occupations in legal, social, community and education services'</v>
      </c>
      <c r="P170" t="e">
        <f t="shared" si="6"/>
        <v>#DIV/0!</v>
      </c>
      <c r="Q170" t="e">
        <f t="shared" si="7"/>
        <v>#DIV/0!</v>
      </c>
    </row>
    <row r="171" spans="4:17" x14ac:dyDescent="0.2">
      <c r="D171">
        <v>25</v>
      </c>
      <c r="E171" t="s">
        <v>369</v>
      </c>
      <c r="F171" t="s">
        <v>370</v>
      </c>
      <c r="I171">
        <v>43</v>
      </c>
      <c r="J171">
        <v>43</v>
      </c>
      <c r="M171" t="str">
        <f t="shared" si="8"/>
        <v>25:'Assisting occupations in education and in legal and public protection'</v>
      </c>
      <c r="P171" t="e">
        <f t="shared" si="6"/>
        <v>#DIV/0!</v>
      </c>
      <c r="Q171" t="e">
        <f t="shared" si="7"/>
        <v>#DIV/0!</v>
      </c>
    </row>
    <row r="172" spans="4:17" x14ac:dyDescent="0.2">
      <c r="D172">
        <v>26</v>
      </c>
      <c r="E172" t="s">
        <v>371</v>
      </c>
      <c r="F172" t="s">
        <v>372</v>
      </c>
      <c r="I172" t="s">
        <v>259</v>
      </c>
      <c r="J172" t="s">
        <v>259</v>
      </c>
      <c r="M172" t="str">
        <f t="shared" si="8"/>
        <v>26:'Care providers and public protection support occupations and student monitors, crossing guards and related occupations'</v>
      </c>
      <c r="P172" t="e">
        <f t="shared" si="6"/>
        <v>#DIV/0!</v>
      </c>
      <c r="Q172" t="e">
        <f t="shared" si="7"/>
        <v>#DIV/0!</v>
      </c>
    </row>
    <row r="173" spans="4:17" x14ac:dyDescent="0.2">
      <c r="D173">
        <v>27</v>
      </c>
      <c r="E173" t="s">
        <v>373</v>
      </c>
      <c r="F173" t="s">
        <v>374</v>
      </c>
      <c r="I173">
        <v>51</v>
      </c>
      <c r="J173">
        <v>51</v>
      </c>
      <c r="M173" t="str">
        <f t="shared" si="8"/>
        <v>27:'Professional occupations in art and culture'</v>
      </c>
      <c r="P173" t="e">
        <f t="shared" si="6"/>
        <v>#DIV/0!</v>
      </c>
      <c r="Q173" t="e">
        <f t="shared" si="7"/>
        <v>#DIV/0!</v>
      </c>
    </row>
    <row r="174" spans="4:17" x14ac:dyDescent="0.2">
      <c r="D174">
        <v>28</v>
      </c>
      <c r="E174" t="s">
        <v>375</v>
      </c>
      <c r="F174" t="s">
        <v>376</v>
      </c>
      <c r="I174">
        <v>52</v>
      </c>
      <c r="J174">
        <v>52</v>
      </c>
      <c r="M174" t="str">
        <f t="shared" si="8"/>
        <v>28:'Technical occupations in art, culture and sport'</v>
      </c>
      <c r="P174" t="e">
        <f t="shared" si="6"/>
        <v>#DIV/0!</v>
      </c>
      <c r="Q174" t="e">
        <f t="shared" si="7"/>
        <v>#DIV/0!</v>
      </c>
    </row>
    <row r="175" spans="4:17" x14ac:dyDescent="0.2">
      <c r="D175">
        <v>29</v>
      </c>
      <c r="E175" t="s">
        <v>377</v>
      </c>
      <c r="F175" t="s">
        <v>378</v>
      </c>
      <c r="I175">
        <v>53</v>
      </c>
      <c r="J175">
        <v>53</v>
      </c>
      <c r="M175" t="str">
        <f t="shared" si="8"/>
        <v>29:'Occupations in art, culture and sport'</v>
      </c>
      <c r="P175" t="e">
        <f t="shared" si="6"/>
        <v>#DIV/0!</v>
      </c>
      <c r="Q175" t="e">
        <f t="shared" si="7"/>
        <v>#DIV/0!</v>
      </c>
    </row>
    <row r="176" spans="4:17" x14ac:dyDescent="0.2">
      <c r="D176">
        <v>30</v>
      </c>
      <c r="E176" t="s">
        <v>379</v>
      </c>
      <c r="F176" t="s">
        <v>380</v>
      </c>
      <c r="I176" t="s">
        <v>381</v>
      </c>
      <c r="J176" t="s">
        <v>381</v>
      </c>
      <c r="M176" t="str">
        <f t="shared" si="8"/>
        <v>30:'Support occupations in art, culture and sport'</v>
      </c>
      <c r="P176" t="e">
        <f t="shared" si="6"/>
        <v>#DIV/0!</v>
      </c>
      <c r="Q176" t="e">
        <f t="shared" si="7"/>
        <v>#DIV/0!</v>
      </c>
    </row>
    <row r="177" spans="1:17" x14ac:dyDescent="0.2">
      <c r="D177">
        <v>31</v>
      </c>
      <c r="E177" t="s">
        <v>382</v>
      </c>
      <c r="F177" t="s">
        <v>383</v>
      </c>
      <c r="I177">
        <v>62</v>
      </c>
      <c r="J177">
        <v>62</v>
      </c>
      <c r="M177" t="str">
        <f t="shared" si="8"/>
        <v>31:'Retail sales and service supervisors and specialized occupations in sales and services'</v>
      </c>
      <c r="P177" t="e">
        <f t="shared" si="6"/>
        <v>#DIV/0!</v>
      </c>
      <c r="Q177" t="e">
        <f t="shared" si="7"/>
        <v>#DIV/0!</v>
      </c>
    </row>
    <row r="178" spans="1:17" x14ac:dyDescent="0.2">
      <c r="D178">
        <v>32</v>
      </c>
      <c r="E178" t="s">
        <v>384</v>
      </c>
      <c r="F178" t="s">
        <v>385</v>
      </c>
      <c r="I178">
        <v>63</v>
      </c>
      <c r="J178">
        <v>63</v>
      </c>
      <c r="M178" t="str">
        <f t="shared" si="8"/>
        <v>32:'Occupations in sales and services'</v>
      </c>
      <c r="P178" t="e">
        <f t="shared" si="6"/>
        <v>#DIV/0!</v>
      </c>
      <c r="Q178" t="e">
        <f t="shared" si="7"/>
        <v>#DIV/0!</v>
      </c>
    </row>
    <row r="179" spans="1:17" x14ac:dyDescent="0.2">
      <c r="D179">
        <v>33</v>
      </c>
      <c r="E179" t="s">
        <v>386</v>
      </c>
      <c r="F179" t="s">
        <v>387</v>
      </c>
      <c r="I179">
        <v>64</v>
      </c>
      <c r="J179">
        <v>64</v>
      </c>
      <c r="M179" t="str">
        <f t="shared" si="8"/>
        <v>33:'Sales and service representatives and other customer and personal services occupations'</v>
      </c>
      <c r="P179" t="e">
        <f t="shared" si="6"/>
        <v>#DIV/0!</v>
      </c>
      <c r="Q179" t="e">
        <f t="shared" si="7"/>
        <v>#DIV/0!</v>
      </c>
    </row>
    <row r="180" spans="1:17" x14ac:dyDescent="0.2">
      <c r="D180">
        <v>34</v>
      </c>
      <c r="E180" t="s">
        <v>388</v>
      </c>
      <c r="F180" t="s">
        <v>389</v>
      </c>
      <c r="I180">
        <v>65</v>
      </c>
      <c r="J180">
        <v>65</v>
      </c>
      <c r="M180" t="str">
        <f t="shared" si="8"/>
        <v>34:'Sales and service support occupations'</v>
      </c>
      <c r="P180" t="e">
        <f t="shared" si="6"/>
        <v>#DIV/0!</v>
      </c>
      <c r="Q180" t="e">
        <f t="shared" si="7"/>
        <v>#DIV/0!</v>
      </c>
    </row>
    <row r="181" spans="1:17" x14ac:dyDescent="0.2">
      <c r="D181">
        <v>35</v>
      </c>
      <c r="E181" t="s">
        <v>390</v>
      </c>
      <c r="F181" t="s">
        <v>391</v>
      </c>
      <c r="I181">
        <v>72</v>
      </c>
      <c r="J181">
        <v>72</v>
      </c>
      <c r="M181" t="str">
        <f t="shared" si="8"/>
        <v>35:'Technical trades and transportation officers and controllers'</v>
      </c>
      <c r="P181" t="e">
        <f t="shared" si="6"/>
        <v>#DIV/0!</v>
      </c>
      <c r="Q181" t="e">
        <f t="shared" si="7"/>
        <v>#DIV/0!</v>
      </c>
    </row>
    <row r="182" spans="1:17" x14ac:dyDescent="0.2">
      <c r="D182">
        <v>36</v>
      </c>
      <c r="E182" t="s">
        <v>392</v>
      </c>
      <c r="F182" t="s">
        <v>393</v>
      </c>
      <c r="I182">
        <v>73</v>
      </c>
      <c r="J182">
        <v>73</v>
      </c>
      <c r="M182" t="str">
        <f t="shared" si="8"/>
        <v>36:'General trades'</v>
      </c>
      <c r="P182" t="e">
        <f t="shared" si="6"/>
        <v>#DIV/0!</v>
      </c>
      <c r="Q182" t="e">
        <f t="shared" si="7"/>
        <v>#DIV/0!</v>
      </c>
    </row>
    <row r="183" spans="1:17" x14ac:dyDescent="0.2">
      <c r="D183">
        <v>37</v>
      </c>
      <c r="E183" t="s">
        <v>394</v>
      </c>
      <c r="F183" t="s">
        <v>395</v>
      </c>
      <c r="I183">
        <v>74</v>
      </c>
      <c r="J183">
        <v>74</v>
      </c>
      <c r="M183" t="str">
        <f t="shared" si="8"/>
        <v>37:'Mail and message distribution, other transport equipment operators and related maintenance workers'</v>
      </c>
      <c r="P183" t="e">
        <f t="shared" si="6"/>
        <v>#DIV/0!</v>
      </c>
      <c r="Q183" t="e">
        <f t="shared" si="7"/>
        <v>#DIV/0!</v>
      </c>
    </row>
    <row r="184" spans="1:17" x14ac:dyDescent="0.2">
      <c r="D184">
        <v>38</v>
      </c>
      <c r="E184" t="s">
        <v>396</v>
      </c>
      <c r="F184" t="s">
        <v>397</v>
      </c>
      <c r="I184">
        <v>75</v>
      </c>
      <c r="J184">
        <v>75</v>
      </c>
      <c r="M184" t="str">
        <f t="shared" si="8"/>
        <v>38:'Helpers and labourers and other transport drivers, operators and labourers'</v>
      </c>
      <c r="P184" t="e">
        <f t="shared" si="6"/>
        <v>#DIV/0!</v>
      </c>
      <c r="Q184" t="e">
        <f t="shared" si="7"/>
        <v>#DIV/0!</v>
      </c>
    </row>
    <row r="185" spans="1:17" x14ac:dyDescent="0.2">
      <c r="D185">
        <v>39</v>
      </c>
      <c r="E185" t="s">
        <v>398</v>
      </c>
      <c r="F185" t="s">
        <v>399</v>
      </c>
      <c r="I185" t="s">
        <v>400</v>
      </c>
      <c r="J185" t="s">
        <v>400</v>
      </c>
      <c r="M185" t="str">
        <f t="shared" si="8"/>
        <v>39:'Supervisors and occupations in natural resources, agriculture and related production'</v>
      </c>
      <c r="P185" t="e">
        <f t="shared" si="6"/>
        <v>#DIV/0!</v>
      </c>
      <c r="Q185" t="e">
        <f t="shared" si="7"/>
        <v>#DIV/0!</v>
      </c>
    </row>
    <row r="186" spans="1:17" x14ac:dyDescent="0.2">
      <c r="D186">
        <v>40</v>
      </c>
      <c r="E186" t="s">
        <v>401</v>
      </c>
      <c r="F186" t="s">
        <v>402</v>
      </c>
      <c r="I186" t="s">
        <v>403</v>
      </c>
      <c r="J186" t="s">
        <v>403</v>
      </c>
      <c r="M186" t="str">
        <f t="shared" si="8"/>
        <v>40:'Workers and labourers in natural resources, agriculture and related production'</v>
      </c>
      <c r="P186" t="e">
        <f t="shared" si="6"/>
        <v>#DIV/0!</v>
      </c>
      <c r="Q186" t="e">
        <f t="shared" si="7"/>
        <v>#DIV/0!</v>
      </c>
    </row>
    <row r="187" spans="1:17" x14ac:dyDescent="0.2">
      <c r="D187">
        <v>41</v>
      </c>
      <c r="E187" t="s">
        <v>404</v>
      </c>
      <c r="F187" t="s">
        <v>405</v>
      </c>
      <c r="I187" t="s">
        <v>406</v>
      </c>
      <c r="J187" t="s">
        <v>406</v>
      </c>
      <c r="M187" t="str">
        <f t="shared" si="8"/>
        <v>41:'Supervisors, central control and process operators in processing, manufacturing and utilities and aircraft assemblers and inspectors'</v>
      </c>
      <c r="P187" t="e">
        <f t="shared" si="6"/>
        <v>#DIV/0!</v>
      </c>
      <c r="Q187" t="e">
        <f t="shared" si="7"/>
        <v>#DIV/0!</v>
      </c>
    </row>
    <row r="188" spans="1:17" x14ac:dyDescent="0.2">
      <c r="D188">
        <v>42</v>
      </c>
      <c r="E188" t="s">
        <v>407</v>
      </c>
      <c r="F188" t="s">
        <v>408</v>
      </c>
      <c r="I188">
        <v>94</v>
      </c>
      <c r="J188">
        <v>94</v>
      </c>
      <c r="M188" t="str">
        <f t="shared" si="8"/>
        <v>42:'Machine operators, assemblers and inspectors in processing, manufacturing and printing'</v>
      </c>
      <c r="P188" t="e">
        <f t="shared" si="6"/>
        <v>#DIV/0!</v>
      </c>
      <c r="Q188" t="e">
        <f t="shared" si="7"/>
        <v>#DIV/0!</v>
      </c>
    </row>
    <row r="189" spans="1:17" x14ac:dyDescent="0.2">
      <c r="D189">
        <v>43</v>
      </c>
      <c r="E189" t="s">
        <v>409</v>
      </c>
      <c r="F189" t="s">
        <v>410</v>
      </c>
      <c r="I189">
        <v>95</v>
      </c>
      <c r="J189">
        <v>95</v>
      </c>
      <c r="M189" t="str">
        <f t="shared" si="8"/>
        <v>43:'Labourers in processing, manufacturing and utilities'</v>
      </c>
      <c r="P189" t="e">
        <f t="shared" si="6"/>
        <v>#DIV/0!</v>
      </c>
      <c r="Q189" t="e">
        <f t="shared" si="7"/>
        <v>#DIV/0!</v>
      </c>
    </row>
    <row r="190" spans="1:17" x14ac:dyDescent="0.2">
      <c r="D190" t="s">
        <v>132</v>
      </c>
      <c r="E190" t="s">
        <v>133</v>
      </c>
      <c r="F190" t="s">
        <v>134</v>
      </c>
      <c r="M190" t="str">
        <f t="shared" si="8"/>
        <v>blank:'Not applicable'</v>
      </c>
      <c r="P190" t="e">
        <f t="shared" si="6"/>
        <v>#DIV/0!</v>
      </c>
      <c r="Q190" t="e">
        <f t="shared" si="7"/>
        <v>#DIV/0!</v>
      </c>
    </row>
    <row r="191" spans="1:17" x14ac:dyDescent="0.2">
      <c r="A191">
        <v>20</v>
      </c>
      <c r="B191">
        <v>45</v>
      </c>
      <c r="C191">
        <v>1</v>
      </c>
      <c r="D191" t="s">
        <v>411</v>
      </c>
      <c r="E191" t="s">
        <v>412</v>
      </c>
      <c r="F191" t="s">
        <v>413</v>
      </c>
      <c r="G191" t="s">
        <v>414</v>
      </c>
      <c r="H191" t="s">
        <v>415</v>
      </c>
      <c r="L191" t="b">
        <f>TRUE</f>
        <v>1</v>
      </c>
      <c r="M191" t="str">
        <f>_xlfn.CONCAT("'",UPPER(D191),"':")</f>
        <v>'YABSENT':</v>
      </c>
      <c r="P191" t="str">
        <f t="shared" si="6"/>
        <v>yabsent</v>
      </c>
      <c r="Q191" t="str">
        <f t="shared" si="7"/>
        <v>Reason of absence, full week</v>
      </c>
    </row>
    <row r="192" spans="1:17" x14ac:dyDescent="0.2">
      <c r="D192">
        <v>0</v>
      </c>
      <c r="E192" t="s">
        <v>416</v>
      </c>
      <c r="F192" t="s">
        <v>417</v>
      </c>
      <c r="M192" t="str">
        <f t="shared" si="8"/>
        <v>0:'Other reasons'</v>
      </c>
      <c r="N192" t="str">
        <f>_xlfn.TEXTJOIN(",",TRUE,M192:M195)</f>
        <v>0:'Other reasons',1:'Own illness or disability',2:'Personal or family responsibilities',3:'Vacation'</v>
      </c>
      <c r="P192" t="e">
        <f t="shared" si="6"/>
        <v>#DIV/0!</v>
      </c>
      <c r="Q192" t="e">
        <f t="shared" si="7"/>
        <v>#DIV/0!</v>
      </c>
    </row>
    <row r="193" spans="1:17" x14ac:dyDescent="0.2">
      <c r="D193">
        <v>1</v>
      </c>
      <c r="E193" t="s">
        <v>418</v>
      </c>
      <c r="F193" t="s">
        <v>419</v>
      </c>
      <c r="M193" t="str">
        <f t="shared" si="8"/>
        <v>1:'Own illness or disability'</v>
      </c>
      <c r="P193" t="e">
        <f t="shared" si="6"/>
        <v>#DIV/0!</v>
      </c>
      <c r="Q193" t="e">
        <f t="shared" si="7"/>
        <v>#DIV/0!</v>
      </c>
    </row>
    <row r="194" spans="1:17" x14ac:dyDescent="0.2">
      <c r="D194">
        <v>2</v>
      </c>
      <c r="E194" t="s">
        <v>420</v>
      </c>
      <c r="F194" t="s">
        <v>421</v>
      </c>
      <c r="M194" t="str">
        <f t="shared" si="8"/>
        <v>2:'Personal or family responsibilities'</v>
      </c>
      <c r="P194" t="e">
        <f t="shared" si="6"/>
        <v>#DIV/0!</v>
      </c>
      <c r="Q194" t="e">
        <f t="shared" si="7"/>
        <v>#DIV/0!</v>
      </c>
    </row>
    <row r="195" spans="1:17" x14ac:dyDescent="0.2">
      <c r="D195">
        <v>3</v>
      </c>
      <c r="E195" t="s">
        <v>422</v>
      </c>
      <c r="F195" t="s">
        <v>423</v>
      </c>
      <c r="M195" t="str">
        <f t="shared" si="8"/>
        <v>3:'Vacation'</v>
      </c>
      <c r="P195" t="e">
        <f t="shared" ref="P195:P258" si="9">IF(L195,D195,1/0)</f>
        <v>#DIV/0!</v>
      </c>
      <c r="Q195" t="e">
        <f t="shared" ref="Q195:Q258" si="10">IF(L195,E195,1/0)</f>
        <v>#DIV/0!</v>
      </c>
    </row>
    <row r="196" spans="1:17" x14ac:dyDescent="0.2">
      <c r="D196" t="s">
        <v>132</v>
      </c>
      <c r="E196" t="s">
        <v>133</v>
      </c>
      <c r="F196" t="s">
        <v>134</v>
      </c>
      <c r="M196" t="str">
        <f t="shared" si="8"/>
        <v>blank:'Not applicable'</v>
      </c>
      <c r="P196" t="e">
        <f t="shared" si="9"/>
        <v>#DIV/0!</v>
      </c>
      <c r="Q196" t="e">
        <f t="shared" si="10"/>
        <v>#DIV/0!</v>
      </c>
    </row>
    <row r="197" spans="1:17" x14ac:dyDescent="0.2">
      <c r="A197">
        <v>21</v>
      </c>
      <c r="B197">
        <v>46</v>
      </c>
      <c r="C197">
        <v>2</v>
      </c>
      <c r="D197" t="s">
        <v>424</v>
      </c>
      <c r="E197" t="s">
        <v>425</v>
      </c>
      <c r="F197" t="s">
        <v>426</v>
      </c>
      <c r="G197" t="s">
        <v>414</v>
      </c>
      <c r="H197" t="s">
        <v>415</v>
      </c>
      <c r="L197" t="b">
        <f>TRUE</f>
        <v>1</v>
      </c>
      <c r="M197" t="str">
        <f>_xlfn.CONCAT("'",UPPER(D197),"':")</f>
        <v>'WKSAWAY':</v>
      </c>
      <c r="P197" t="str">
        <f t="shared" si="9"/>
        <v>wksaway</v>
      </c>
      <c r="Q197" t="str">
        <f t="shared" si="10"/>
        <v>Number of weeks absent from work</v>
      </c>
    </row>
    <row r="198" spans="1:17" x14ac:dyDescent="0.2">
      <c r="D198" s="2" t="d">
        <v>1999-01-01</v>
      </c>
      <c r="E198" t="s">
        <v>427</v>
      </c>
      <c r="F198" t="s">
        <v>428</v>
      </c>
      <c r="M198" t="str">
        <f t="shared" si="8"/>
        <v>36161:'Weeks'</v>
      </c>
      <c r="P198" t="e">
        <f t="shared" si="9"/>
        <v>#DIV/0!</v>
      </c>
      <c r="Q198" t="e">
        <f t="shared" si="10"/>
        <v>#DIV/0!</v>
      </c>
    </row>
    <row r="199" spans="1:17" x14ac:dyDescent="0.2">
      <c r="D199" t="s">
        <v>132</v>
      </c>
      <c r="E199" t="s">
        <v>133</v>
      </c>
      <c r="F199" t="s">
        <v>134</v>
      </c>
      <c r="M199" t="str">
        <f t="shared" si="8"/>
        <v>blank:'Not applicable'</v>
      </c>
      <c r="P199" t="e">
        <f t="shared" si="9"/>
        <v>#DIV/0!</v>
      </c>
      <c r="Q199" t="e">
        <f t="shared" si="10"/>
        <v>#DIV/0!</v>
      </c>
    </row>
    <row r="200" spans="1:17" x14ac:dyDescent="0.2">
      <c r="A200">
        <v>22</v>
      </c>
      <c r="B200">
        <v>48</v>
      </c>
      <c r="C200">
        <v>1</v>
      </c>
      <c r="D200" t="s">
        <v>429</v>
      </c>
      <c r="E200" t="s">
        <v>430</v>
      </c>
      <c r="F200" t="s">
        <v>431</v>
      </c>
      <c r="G200" t="s">
        <v>432</v>
      </c>
      <c r="H200" t="s">
        <v>433</v>
      </c>
      <c r="L200" t="b">
        <f>TRUE</f>
        <v>1</v>
      </c>
      <c r="M200" t="str">
        <f>_xlfn.CONCAT("'",UPPER(D200),"':")</f>
        <v>'PAYAWAY':</v>
      </c>
      <c r="P200" t="str">
        <f t="shared" si="9"/>
        <v>payaway</v>
      </c>
      <c r="Q200" t="str">
        <f t="shared" si="10"/>
        <v>Paid for time off, full-week absence only</v>
      </c>
    </row>
    <row r="201" spans="1:17" x14ac:dyDescent="0.2">
      <c r="D201">
        <v>1</v>
      </c>
      <c r="E201" t="s">
        <v>434</v>
      </c>
      <c r="F201" t="s">
        <v>435</v>
      </c>
      <c r="M201" t="str">
        <f t="shared" ref="M201:M262" si="11">_xlfn.CONCAT(D201,":","'",E201,"'")</f>
        <v>1:'Yes'</v>
      </c>
      <c r="N201" t="str">
        <f>_xlfn.TEXTJOIN(",",TRUE,M201:M202)</f>
        <v>1:'Yes',2:'No'</v>
      </c>
      <c r="P201" t="e">
        <f t="shared" si="9"/>
        <v>#DIV/0!</v>
      </c>
      <c r="Q201" t="e">
        <f t="shared" si="10"/>
        <v>#DIV/0!</v>
      </c>
    </row>
    <row r="202" spans="1:17" x14ac:dyDescent="0.2">
      <c r="D202">
        <v>2</v>
      </c>
      <c r="E202" t="s">
        <v>436</v>
      </c>
      <c r="F202" t="s">
        <v>437</v>
      </c>
      <c r="M202" t="str">
        <f t="shared" si="11"/>
        <v>2:'No'</v>
      </c>
      <c r="P202" t="e">
        <f t="shared" si="9"/>
        <v>#DIV/0!</v>
      </c>
      <c r="Q202" t="e">
        <f t="shared" si="10"/>
        <v>#DIV/0!</v>
      </c>
    </row>
    <row r="203" spans="1:17" x14ac:dyDescent="0.2">
      <c r="D203" t="s">
        <v>132</v>
      </c>
      <c r="E203" t="s">
        <v>133</v>
      </c>
      <c r="F203" t="s">
        <v>134</v>
      </c>
      <c r="M203" t="str">
        <f t="shared" si="11"/>
        <v>blank:'Not applicable'</v>
      </c>
      <c r="P203" t="e">
        <f t="shared" si="9"/>
        <v>#DIV/0!</v>
      </c>
      <c r="Q203" t="e">
        <f t="shared" si="10"/>
        <v>#DIV/0!</v>
      </c>
    </row>
    <row r="204" spans="1:17" x14ac:dyDescent="0.2">
      <c r="A204">
        <v>23</v>
      </c>
      <c r="B204">
        <v>49</v>
      </c>
      <c r="C204">
        <v>3</v>
      </c>
      <c r="D204" t="s">
        <v>438</v>
      </c>
      <c r="E204" t="s">
        <v>439</v>
      </c>
      <c r="F204" t="s">
        <v>440</v>
      </c>
      <c r="G204" t="s">
        <v>177</v>
      </c>
      <c r="H204" t="s">
        <v>441</v>
      </c>
      <c r="I204" t="s">
        <v>442</v>
      </c>
      <c r="J204" t="s">
        <v>443</v>
      </c>
      <c r="L204" t="b">
        <f>TRUE</f>
        <v>1</v>
      </c>
      <c r="M204" t="str">
        <f>_xlfn.CONCAT("'",UPPER(D204),"':")</f>
        <v>'UHRSMAIN':</v>
      </c>
      <c r="P204" t="str">
        <f t="shared" si="9"/>
        <v>uhrsmain</v>
      </c>
      <c r="Q204" t="str">
        <f t="shared" si="10"/>
        <v>Usual hours worked per week at main job</v>
      </c>
    </row>
    <row r="205" spans="1:17" x14ac:dyDescent="0.2">
      <c r="D205" t="s">
        <v>444</v>
      </c>
      <c r="E205" t="s">
        <v>445</v>
      </c>
      <c r="F205" t="s">
        <v>446</v>
      </c>
      <c r="M205" t="str">
        <f t="shared" si="11"/>
        <v>001-990:'Hours'</v>
      </c>
      <c r="P205" t="e">
        <f t="shared" si="9"/>
        <v>#DIV/0!</v>
      </c>
      <c r="Q205" t="e">
        <f t="shared" si="10"/>
        <v>#DIV/0!</v>
      </c>
    </row>
    <row r="206" spans="1:17" x14ac:dyDescent="0.2">
      <c r="D206" t="s">
        <v>132</v>
      </c>
      <c r="E206" t="s">
        <v>133</v>
      </c>
      <c r="F206" t="s">
        <v>134</v>
      </c>
      <c r="M206" t="str">
        <f t="shared" si="11"/>
        <v>blank:'Not applicable'</v>
      </c>
      <c r="P206" t="e">
        <f t="shared" si="9"/>
        <v>#DIV/0!</v>
      </c>
      <c r="Q206" t="e">
        <f t="shared" si="10"/>
        <v>#DIV/0!</v>
      </c>
    </row>
    <row r="207" spans="1:17" x14ac:dyDescent="0.2">
      <c r="A207">
        <v>24</v>
      </c>
      <c r="B207">
        <v>52</v>
      </c>
      <c r="C207">
        <v>3</v>
      </c>
      <c r="D207" t="s">
        <v>447</v>
      </c>
      <c r="E207" t="s">
        <v>448</v>
      </c>
      <c r="F207" t="s">
        <v>449</v>
      </c>
      <c r="G207" t="s">
        <v>177</v>
      </c>
      <c r="H207" t="s">
        <v>441</v>
      </c>
      <c r="I207" t="s">
        <v>442</v>
      </c>
      <c r="J207" t="s">
        <v>443</v>
      </c>
      <c r="L207" t="b">
        <f>TRUE</f>
        <v>1</v>
      </c>
      <c r="M207" t="str">
        <f>_xlfn.CONCAT("'",UPPER(D207),"':")</f>
        <v>'AHRSMAIN':</v>
      </c>
      <c r="P207" t="str">
        <f t="shared" si="9"/>
        <v>ahrsmain</v>
      </c>
      <c r="Q207" t="str">
        <f t="shared" si="10"/>
        <v>Actual hours worked per week at main job</v>
      </c>
    </row>
    <row r="208" spans="1:17" x14ac:dyDescent="0.2">
      <c r="D208" t="s">
        <v>450</v>
      </c>
      <c r="E208" t="s">
        <v>445</v>
      </c>
      <c r="F208" t="s">
        <v>446</v>
      </c>
      <c r="M208" t="str">
        <f t="shared" si="11"/>
        <v>000-990:'Hours'</v>
      </c>
      <c r="P208" t="e">
        <f t="shared" si="9"/>
        <v>#DIV/0!</v>
      </c>
      <c r="Q208" t="e">
        <f t="shared" si="10"/>
        <v>#DIV/0!</v>
      </c>
    </row>
    <row r="209" spans="1:17" x14ac:dyDescent="0.2">
      <c r="D209" t="s">
        <v>132</v>
      </c>
      <c r="E209" t="s">
        <v>133</v>
      </c>
      <c r="F209" t="s">
        <v>134</v>
      </c>
      <c r="M209" t="str">
        <f t="shared" si="11"/>
        <v>blank:'Not applicable'</v>
      </c>
      <c r="P209" t="e">
        <f t="shared" si="9"/>
        <v>#DIV/0!</v>
      </c>
      <c r="Q209" t="e">
        <f t="shared" si="10"/>
        <v>#DIV/0!</v>
      </c>
    </row>
    <row r="210" spans="1:17" x14ac:dyDescent="0.2">
      <c r="A210">
        <v>25</v>
      </c>
      <c r="B210">
        <v>55</v>
      </c>
      <c r="C210">
        <v>1</v>
      </c>
      <c r="D210" t="s">
        <v>451</v>
      </c>
      <c r="E210" t="s">
        <v>452</v>
      </c>
      <c r="F210" t="s">
        <v>453</v>
      </c>
      <c r="G210" t="s">
        <v>177</v>
      </c>
      <c r="H210" t="s">
        <v>178</v>
      </c>
      <c r="L210" t="b">
        <f>TRUE</f>
        <v>1</v>
      </c>
      <c r="M210" t="str">
        <f>_xlfn.CONCAT("'",UPPER(D210),"':")</f>
        <v>'FTPTMAIN':</v>
      </c>
      <c r="P210" t="str">
        <f t="shared" si="9"/>
        <v>ftptmain</v>
      </c>
      <c r="Q210" t="str">
        <f t="shared" si="10"/>
        <v>Full- or part-time status at main or only job</v>
      </c>
    </row>
    <row r="211" spans="1:17" x14ac:dyDescent="0.2">
      <c r="D211">
        <v>1</v>
      </c>
      <c r="E211" t="s">
        <v>454</v>
      </c>
      <c r="F211" t="s">
        <v>455</v>
      </c>
      <c r="M211" t="str">
        <f t="shared" si="11"/>
        <v>1:'Full-time'</v>
      </c>
      <c r="N211" t="str">
        <f>_xlfn.TEXTJOIN(",",TRUE,M211:M212)</f>
        <v>1:'Full-time',2:'Part-time'</v>
      </c>
      <c r="P211" t="e">
        <f t="shared" si="9"/>
        <v>#DIV/0!</v>
      </c>
      <c r="Q211" t="e">
        <f t="shared" si="10"/>
        <v>#DIV/0!</v>
      </c>
    </row>
    <row r="212" spans="1:17" x14ac:dyDescent="0.2">
      <c r="D212">
        <v>2</v>
      </c>
      <c r="E212" t="s">
        <v>456</v>
      </c>
      <c r="F212" t="s">
        <v>457</v>
      </c>
      <c r="M212" t="str">
        <f t="shared" si="11"/>
        <v>2:'Part-time'</v>
      </c>
      <c r="P212" t="e">
        <f t="shared" si="9"/>
        <v>#DIV/0!</v>
      </c>
      <c r="Q212" t="e">
        <f t="shared" si="10"/>
        <v>#DIV/0!</v>
      </c>
    </row>
    <row r="213" spans="1:17" x14ac:dyDescent="0.2">
      <c r="D213" t="s">
        <v>132</v>
      </c>
      <c r="E213" t="s">
        <v>133</v>
      </c>
      <c r="F213" t="s">
        <v>134</v>
      </c>
      <c r="M213" t="str">
        <f t="shared" si="11"/>
        <v>blank:'Not applicable'</v>
      </c>
      <c r="P213" t="e">
        <f t="shared" si="9"/>
        <v>#DIV/0!</v>
      </c>
      <c r="Q213" t="e">
        <f t="shared" si="10"/>
        <v>#DIV/0!</v>
      </c>
    </row>
    <row r="214" spans="1:17" x14ac:dyDescent="0.2">
      <c r="A214">
        <v>26</v>
      </c>
      <c r="B214">
        <v>56</v>
      </c>
      <c r="C214">
        <v>3</v>
      </c>
      <c r="D214" t="s">
        <v>458</v>
      </c>
      <c r="E214" t="s">
        <v>459</v>
      </c>
      <c r="F214" t="s">
        <v>460</v>
      </c>
      <c r="G214" t="s">
        <v>177</v>
      </c>
      <c r="H214" t="s">
        <v>441</v>
      </c>
      <c r="I214" t="s">
        <v>442</v>
      </c>
      <c r="J214" t="s">
        <v>443</v>
      </c>
      <c r="L214" t="b">
        <f>TRUE</f>
        <v>1</v>
      </c>
      <c r="M214" t="str">
        <f>_xlfn.CONCAT("'",UPPER(D214),"':")</f>
        <v>'UTOTHRS':</v>
      </c>
      <c r="P214" t="str">
        <f t="shared" si="9"/>
        <v>utothrs</v>
      </c>
      <c r="Q214" t="str">
        <f t="shared" si="10"/>
        <v>Usual hours worked per week at all jobs</v>
      </c>
    </row>
    <row r="215" spans="1:17" x14ac:dyDescent="0.2">
      <c r="D215" t="s">
        <v>444</v>
      </c>
      <c r="E215" t="s">
        <v>445</v>
      </c>
      <c r="F215" t="s">
        <v>446</v>
      </c>
      <c r="M215" t="str">
        <f t="shared" si="11"/>
        <v>001-990:'Hours'</v>
      </c>
      <c r="P215" t="e">
        <f t="shared" si="9"/>
        <v>#DIV/0!</v>
      </c>
      <c r="Q215" t="e">
        <f t="shared" si="10"/>
        <v>#DIV/0!</v>
      </c>
    </row>
    <row r="216" spans="1:17" x14ac:dyDescent="0.2">
      <c r="D216" t="s">
        <v>132</v>
      </c>
      <c r="E216" t="s">
        <v>133</v>
      </c>
      <c r="F216" t="s">
        <v>134</v>
      </c>
      <c r="M216" t="str">
        <f t="shared" si="11"/>
        <v>blank:'Not applicable'</v>
      </c>
      <c r="P216" t="e">
        <f t="shared" si="9"/>
        <v>#DIV/0!</v>
      </c>
      <c r="Q216" t="e">
        <f t="shared" si="10"/>
        <v>#DIV/0!</v>
      </c>
    </row>
    <row r="217" spans="1:17" x14ac:dyDescent="0.2">
      <c r="A217">
        <v>27</v>
      </c>
      <c r="B217">
        <v>59</v>
      </c>
      <c r="C217">
        <v>3</v>
      </c>
      <c r="D217" t="s">
        <v>461</v>
      </c>
      <c r="E217" t="s">
        <v>462</v>
      </c>
      <c r="F217" t="s">
        <v>463</v>
      </c>
      <c r="G217" t="s">
        <v>177</v>
      </c>
      <c r="H217" t="s">
        <v>441</v>
      </c>
      <c r="I217" t="s">
        <v>442</v>
      </c>
      <c r="J217" t="s">
        <v>443</v>
      </c>
      <c r="L217" t="b">
        <f>TRUE</f>
        <v>1</v>
      </c>
      <c r="M217" t="str">
        <f>_xlfn.CONCAT("'",UPPER(D217),"':")</f>
        <v>'ATOTHRS':</v>
      </c>
      <c r="P217" t="str">
        <f t="shared" si="9"/>
        <v>atothrs</v>
      </c>
      <c r="Q217" t="str">
        <f t="shared" si="10"/>
        <v>Actual hours worked per week at all jobs</v>
      </c>
    </row>
    <row r="218" spans="1:17" x14ac:dyDescent="0.2">
      <c r="D218" t="s">
        <v>450</v>
      </c>
      <c r="E218" t="s">
        <v>445</v>
      </c>
      <c r="F218" t="s">
        <v>446</v>
      </c>
      <c r="M218" t="str">
        <f t="shared" si="11"/>
        <v>000-990:'Hours'</v>
      </c>
      <c r="P218" t="e">
        <f t="shared" si="9"/>
        <v>#DIV/0!</v>
      </c>
      <c r="Q218" t="e">
        <f t="shared" si="10"/>
        <v>#DIV/0!</v>
      </c>
    </row>
    <row r="219" spans="1:17" x14ac:dyDescent="0.2">
      <c r="D219" t="s">
        <v>132</v>
      </c>
      <c r="E219" t="s">
        <v>133</v>
      </c>
      <c r="F219" t="s">
        <v>134</v>
      </c>
      <c r="M219" t="str">
        <f t="shared" si="11"/>
        <v>blank:'Not applicable'</v>
      </c>
      <c r="P219" t="e">
        <f t="shared" si="9"/>
        <v>#DIV/0!</v>
      </c>
      <c r="Q219" t="e">
        <f t="shared" si="10"/>
        <v>#DIV/0!</v>
      </c>
    </row>
    <row r="220" spans="1:17" x14ac:dyDescent="0.2">
      <c r="A220">
        <v>28</v>
      </c>
      <c r="B220">
        <v>62</v>
      </c>
      <c r="C220">
        <v>3</v>
      </c>
      <c r="D220" t="s">
        <v>464</v>
      </c>
      <c r="E220" t="s">
        <v>465</v>
      </c>
      <c r="F220" t="s">
        <v>466</v>
      </c>
      <c r="G220" t="s">
        <v>467</v>
      </c>
      <c r="H220" t="s">
        <v>468</v>
      </c>
      <c r="I220" t="s">
        <v>442</v>
      </c>
      <c r="J220" t="s">
        <v>443</v>
      </c>
      <c r="L220" t="b">
        <f>TRUE</f>
        <v>1</v>
      </c>
      <c r="M220" t="str">
        <f>_xlfn.CONCAT("'",UPPER(D220),"':")</f>
        <v>'HRSAWAY':</v>
      </c>
      <c r="P220" t="str">
        <f t="shared" si="9"/>
        <v>hrsaway</v>
      </c>
      <c r="Q220" t="str">
        <f t="shared" si="10"/>
        <v>Hours away from work, part-week absence only</v>
      </c>
    </row>
    <row r="221" spans="1:17" x14ac:dyDescent="0.2">
      <c r="D221" t="s">
        <v>450</v>
      </c>
      <c r="E221" t="s">
        <v>445</v>
      </c>
      <c r="F221" t="s">
        <v>446</v>
      </c>
      <c r="M221" t="str">
        <f t="shared" si="11"/>
        <v>000-990:'Hours'</v>
      </c>
      <c r="P221" t="e">
        <f t="shared" si="9"/>
        <v>#DIV/0!</v>
      </c>
      <c r="Q221" t="e">
        <f t="shared" si="10"/>
        <v>#DIV/0!</v>
      </c>
    </row>
    <row r="222" spans="1:17" x14ac:dyDescent="0.2">
      <c r="D222" t="s">
        <v>132</v>
      </c>
      <c r="E222" t="s">
        <v>133</v>
      </c>
      <c r="F222" t="s">
        <v>134</v>
      </c>
      <c r="M222" t="str">
        <f t="shared" si="11"/>
        <v>blank:'Not applicable'</v>
      </c>
      <c r="P222" t="e">
        <f t="shared" si="9"/>
        <v>#DIV/0!</v>
      </c>
      <c r="Q222" t="e">
        <f t="shared" si="10"/>
        <v>#DIV/0!</v>
      </c>
    </row>
    <row r="223" spans="1:17" x14ac:dyDescent="0.2">
      <c r="A223">
        <v>29</v>
      </c>
      <c r="B223">
        <v>65</v>
      </c>
      <c r="C223">
        <v>1</v>
      </c>
      <c r="D223" t="s">
        <v>469</v>
      </c>
      <c r="E223" t="s">
        <v>470</v>
      </c>
      <c r="F223" t="s">
        <v>471</v>
      </c>
      <c r="G223" t="s">
        <v>467</v>
      </c>
      <c r="H223" t="s">
        <v>468</v>
      </c>
      <c r="I223" t="s">
        <v>442</v>
      </c>
      <c r="J223" t="s">
        <v>443</v>
      </c>
      <c r="L223" t="b">
        <f>TRUE</f>
        <v>1</v>
      </c>
      <c r="M223" t="str">
        <f>_xlfn.CONCAT("'",UPPER(D223),"':")</f>
        <v>'YAWAY':</v>
      </c>
      <c r="P223" t="str">
        <f t="shared" si="9"/>
        <v>yaway</v>
      </c>
      <c r="Q223" t="str">
        <f t="shared" si="10"/>
        <v>Reason for part-week absence</v>
      </c>
    </row>
    <row r="224" spans="1:17" x14ac:dyDescent="0.2">
      <c r="D224">
        <v>0</v>
      </c>
      <c r="E224" t="s">
        <v>416</v>
      </c>
      <c r="F224" t="s">
        <v>417</v>
      </c>
      <c r="M224" t="str">
        <f t="shared" si="11"/>
        <v>0:'Other reasons'</v>
      </c>
      <c r="N224" t="str">
        <f>_xlfn.TEXTJOIN(",",TRUE,M224:M228)</f>
        <v>0:'Other reasons',1:'Own illness or disability',2:'Personal or family responsibilities',3:'Vacation or civic holiday',4:'Working short-time'</v>
      </c>
      <c r="P224" t="e">
        <f t="shared" si="9"/>
        <v>#DIV/0!</v>
      </c>
      <c r="Q224" t="e">
        <f t="shared" si="10"/>
        <v>#DIV/0!</v>
      </c>
    </row>
    <row r="225" spans="1:17" x14ac:dyDescent="0.2">
      <c r="D225">
        <v>1</v>
      </c>
      <c r="E225" t="s">
        <v>418</v>
      </c>
      <c r="F225" t="s">
        <v>419</v>
      </c>
      <c r="M225" t="str">
        <f t="shared" si="11"/>
        <v>1:'Own illness or disability'</v>
      </c>
      <c r="P225" t="e">
        <f t="shared" si="9"/>
        <v>#DIV/0!</v>
      </c>
      <c r="Q225" t="e">
        <f t="shared" si="10"/>
        <v>#DIV/0!</v>
      </c>
    </row>
    <row r="226" spans="1:17" x14ac:dyDescent="0.2">
      <c r="D226">
        <v>2</v>
      </c>
      <c r="E226" t="s">
        <v>420</v>
      </c>
      <c r="F226" t="s">
        <v>421</v>
      </c>
      <c r="M226" t="str">
        <f t="shared" si="11"/>
        <v>2:'Personal or family responsibilities'</v>
      </c>
      <c r="P226" t="e">
        <f t="shared" si="9"/>
        <v>#DIV/0!</v>
      </c>
      <c r="Q226" t="e">
        <f t="shared" si="10"/>
        <v>#DIV/0!</v>
      </c>
    </row>
    <row r="227" spans="1:17" x14ac:dyDescent="0.2">
      <c r="D227">
        <v>3</v>
      </c>
      <c r="E227" t="s">
        <v>472</v>
      </c>
      <c r="F227" t="s">
        <v>473</v>
      </c>
      <c r="M227" t="str">
        <f t="shared" si="11"/>
        <v>3:'Vacation or civic holiday'</v>
      </c>
      <c r="P227" t="e">
        <f t="shared" si="9"/>
        <v>#DIV/0!</v>
      </c>
      <c r="Q227" t="e">
        <f t="shared" si="10"/>
        <v>#DIV/0!</v>
      </c>
    </row>
    <row r="228" spans="1:17" x14ac:dyDescent="0.2">
      <c r="D228">
        <v>4</v>
      </c>
      <c r="E228" t="s">
        <v>474</v>
      </c>
      <c r="F228" t="s">
        <v>475</v>
      </c>
      <c r="M228" t="str">
        <f t="shared" si="11"/>
        <v>4:'Working short-time'</v>
      </c>
      <c r="P228" t="e">
        <f t="shared" si="9"/>
        <v>#DIV/0!</v>
      </c>
      <c r="Q228" t="e">
        <f t="shared" si="10"/>
        <v>#DIV/0!</v>
      </c>
    </row>
    <row r="229" spans="1:17" x14ac:dyDescent="0.2">
      <c r="D229" t="s">
        <v>132</v>
      </c>
      <c r="E229" t="s">
        <v>133</v>
      </c>
      <c r="F229" t="s">
        <v>134</v>
      </c>
      <c r="M229" t="str">
        <f t="shared" si="11"/>
        <v>blank:'Not applicable'</v>
      </c>
      <c r="P229" t="e">
        <f t="shared" si="9"/>
        <v>#DIV/0!</v>
      </c>
      <c r="Q229" t="e">
        <f t="shared" si="10"/>
        <v>#DIV/0!</v>
      </c>
    </row>
    <row r="230" spans="1:17" x14ac:dyDescent="0.2">
      <c r="A230">
        <v>30</v>
      </c>
      <c r="B230">
        <v>66</v>
      </c>
      <c r="C230">
        <v>3</v>
      </c>
      <c r="D230" t="s">
        <v>476</v>
      </c>
      <c r="E230" t="s">
        <v>477</v>
      </c>
      <c r="F230" t="s">
        <v>478</v>
      </c>
      <c r="G230" t="s">
        <v>467</v>
      </c>
      <c r="H230" t="s">
        <v>468</v>
      </c>
      <c r="I230" t="s">
        <v>442</v>
      </c>
      <c r="J230" t="s">
        <v>443</v>
      </c>
      <c r="L230" t="b">
        <f>TRUE</f>
        <v>1</v>
      </c>
      <c r="M230" t="str">
        <f>_xlfn.CONCAT("'",UPPER(D230),"':")</f>
        <v>'PAIDOT':</v>
      </c>
      <c r="P230" t="str">
        <f t="shared" si="9"/>
        <v>paidot</v>
      </c>
      <c r="Q230" t="str">
        <f t="shared" si="10"/>
        <v>Paid overtime hours in reference week</v>
      </c>
    </row>
    <row r="231" spans="1:17" x14ac:dyDescent="0.2">
      <c r="D231" t="s">
        <v>450</v>
      </c>
      <c r="E231" t="s">
        <v>445</v>
      </c>
      <c r="F231" t="s">
        <v>446</v>
      </c>
      <c r="M231" t="str">
        <f t="shared" si="11"/>
        <v>000-990:'Hours'</v>
      </c>
      <c r="P231" t="e">
        <f t="shared" si="9"/>
        <v>#DIV/0!</v>
      </c>
      <c r="Q231" t="e">
        <f t="shared" si="10"/>
        <v>#DIV/0!</v>
      </c>
    </row>
    <row r="232" spans="1:17" x14ac:dyDescent="0.2">
      <c r="D232" t="s">
        <v>132</v>
      </c>
      <c r="E232" t="s">
        <v>133</v>
      </c>
      <c r="F232" t="s">
        <v>134</v>
      </c>
      <c r="M232" t="str">
        <f t="shared" si="11"/>
        <v>blank:'Not applicable'</v>
      </c>
      <c r="P232" t="e">
        <f t="shared" si="9"/>
        <v>#DIV/0!</v>
      </c>
      <c r="Q232" t="e">
        <f t="shared" si="10"/>
        <v>#DIV/0!</v>
      </c>
    </row>
    <row r="233" spans="1:17" x14ac:dyDescent="0.2">
      <c r="A233">
        <v>31</v>
      </c>
      <c r="B233">
        <v>69</v>
      </c>
      <c r="C233">
        <v>3</v>
      </c>
      <c r="D233" t="s">
        <v>479</v>
      </c>
      <c r="E233" t="s">
        <v>480</v>
      </c>
      <c r="F233" t="s">
        <v>481</v>
      </c>
      <c r="G233" t="s">
        <v>467</v>
      </c>
      <c r="H233" t="s">
        <v>468</v>
      </c>
      <c r="I233" t="s">
        <v>442</v>
      </c>
      <c r="J233" t="s">
        <v>443</v>
      </c>
      <c r="L233" t="b">
        <f>TRUE</f>
        <v>1</v>
      </c>
      <c r="M233" t="str">
        <f>_xlfn.CONCAT("'",UPPER(D233),"':")</f>
        <v>'UNPAIDOT':</v>
      </c>
      <c r="P233" t="str">
        <f t="shared" si="9"/>
        <v>unpaidot</v>
      </c>
      <c r="Q233" t="str">
        <f t="shared" si="10"/>
        <v>Unpaid overtime hours in reference week</v>
      </c>
    </row>
    <row r="234" spans="1:17" x14ac:dyDescent="0.2">
      <c r="D234" t="s">
        <v>450</v>
      </c>
      <c r="E234" t="s">
        <v>445</v>
      </c>
      <c r="F234" t="s">
        <v>446</v>
      </c>
      <c r="M234" t="str">
        <f t="shared" si="11"/>
        <v>000-990:'Hours'</v>
      </c>
      <c r="P234" t="e">
        <f t="shared" si="9"/>
        <v>#DIV/0!</v>
      </c>
      <c r="Q234" t="e">
        <f t="shared" si="10"/>
        <v>#DIV/0!</v>
      </c>
    </row>
    <row r="235" spans="1:17" x14ac:dyDescent="0.2">
      <c r="D235" t="s">
        <v>132</v>
      </c>
      <c r="E235" t="s">
        <v>133</v>
      </c>
      <c r="F235" t="s">
        <v>134</v>
      </c>
      <c r="M235" t="str">
        <f t="shared" si="11"/>
        <v>blank:'Not applicable'</v>
      </c>
      <c r="P235" t="e">
        <f t="shared" si="9"/>
        <v>#DIV/0!</v>
      </c>
      <c r="Q235" t="e">
        <f t="shared" si="10"/>
        <v>#DIV/0!</v>
      </c>
    </row>
    <row r="236" spans="1:17" x14ac:dyDescent="0.2">
      <c r="A236">
        <v>32</v>
      </c>
      <c r="B236">
        <v>72</v>
      </c>
      <c r="C236">
        <v>3</v>
      </c>
      <c r="D236" t="s">
        <v>482</v>
      </c>
      <c r="E236" t="s">
        <v>483</v>
      </c>
      <c r="F236" t="s">
        <v>484</v>
      </c>
      <c r="G236" t="s">
        <v>467</v>
      </c>
      <c r="H236" t="s">
        <v>468</v>
      </c>
      <c r="I236" t="s">
        <v>442</v>
      </c>
      <c r="J236" t="s">
        <v>443</v>
      </c>
      <c r="L236" t="b">
        <f>TRUE</f>
        <v>1</v>
      </c>
      <c r="M236" t="str">
        <f>_xlfn.CONCAT("'",UPPER(D236),"':")</f>
        <v>'XTRAHRS':</v>
      </c>
      <c r="P236" t="str">
        <f t="shared" si="9"/>
        <v>xtrahrs</v>
      </c>
      <c r="Q236" t="str">
        <f t="shared" si="10"/>
        <v>Number of overtime or extra hours worked</v>
      </c>
    </row>
    <row r="237" spans="1:17" x14ac:dyDescent="0.2">
      <c r="D237" t="s">
        <v>450</v>
      </c>
      <c r="E237" t="s">
        <v>445</v>
      </c>
      <c r="F237" t="s">
        <v>446</v>
      </c>
      <c r="M237" t="str">
        <f t="shared" si="11"/>
        <v>000-990:'Hours'</v>
      </c>
      <c r="P237" t="e">
        <f t="shared" si="9"/>
        <v>#DIV/0!</v>
      </c>
      <c r="Q237" t="e">
        <f t="shared" si="10"/>
        <v>#DIV/0!</v>
      </c>
    </row>
    <row r="238" spans="1:17" x14ac:dyDescent="0.2">
      <c r="D238" t="s">
        <v>132</v>
      </c>
      <c r="E238" t="s">
        <v>133</v>
      </c>
      <c r="F238" t="s">
        <v>134</v>
      </c>
      <c r="M238" t="str">
        <f t="shared" si="11"/>
        <v>blank:'Not applicable'</v>
      </c>
      <c r="P238" t="e">
        <f t="shared" si="9"/>
        <v>#DIV/0!</v>
      </c>
      <c r="Q238" t="e">
        <f t="shared" si="10"/>
        <v>#DIV/0!</v>
      </c>
    </row>
    <row r="239" spans="1:17" x14ac:dyDescent="0.2">
      <c r="A239">
        <v>33</v>
      </c>
      <c r="B239">
        <v>76</v>
      </c>
      <c r="C239">
        <v>1</v>
      </c>
      <c r="D239" t="s">
        <v>485</v>
      </c>
      <c r="E239" t="s">
        <v>486</v>
      </c>
      <c r="F239" t="s">
        <v>487</v>
      </c>
      <c r="G239" t="s">
        <v>488</v>
      </c>
      <c r="H239" t="s">
        <v>489</v>
      </c>
      <c r="L239" t="b">
        <f>TRUE</f>
        <v>1</v>
      </c>
      <c r="M239" t="str">
        <f>_xlfn.CONCAT("'",UPPER(D239),"':")</f>
        <v>'WHYPT':</v>
      </c>
      <c r="P239" t="str">
        <f t="shared" si="9"/>
        <v>whypt</v>
      </c>
      <c r="Q239" t="str">
        <f t="shared" si="10"/>
        <v>Reason for part-time work</v>
      </c>
    </row>
    <row r="240" spans="1:17" x14ac:dyDescent="0.2">
      <c r="D240">
        <v>0</v>
      </c>
      <c r="E240" t="s">
        <v>416</v>
      </c>
      <c r="F240" t="s">
        <v>417</v>
      </c>
      <c r="M240" t="str">
        <f t="shared" si="11"/>
        <v>0:'Other reasons'</v>
      </c>
      <c r="N240" t="str">
        <f>_xlfn.TEXTJOIN(",",TRUE,M240:M247)</f>
        <v>0:'Other reasons',1:'Own illness or disability',2:'Caring for children',3:'Other personal or family responsibilities',4:'Going to school',5:'Personal preference',6:'Business conditions or could not find full-time work, looked for full-time work in last month',7:'Business conditions or could not find full-time work, did not look for full-time work in last month'</v>
      </c>
      <c r="P240" t="e">
        <f t="shared" si="9"/>
        <v>#DIV/0!</v>
      </c>
      <c r="Q240" t="e">
        <f t="shared" si="10"/>
        <v>#DIV/0!</v>
      </c>
    </row>
    <row r="241" spans="1:17" x14ac:dyDescent="0.2">
      <c r="D241">
        <v>1</v>
      </c>
      <c r="E241" t="s">
        <v>418</v>
      </c>
      <c r="F241" t="s">
        <v>419</v>
      </c>
      <c r="M241" t="str">
        <f t="shared" si="11"/>
        <v>1:'Own illness or disability'</v>
      </c>
      <c r="P241" t="e">
        <f t="shared" si="9"/>
        <v>#DIV/0!</v>
      </c>
      <c r="Q241" t="e">
        <f t="shared" si="10"/>
        <v>#DIV/0!</v>
      </c>
    </row>
    <row r="242" spans="1:17" x14ac:dyDescent="0.2">
      <c r="D242">
        <v>2</v>
      </c>
      <c r="E242" t="s">
        <v>490</v>
      </c>
      <c r="F242" t="s">
        <v>491</v>
      </c>
      <c r="M242" t="str">
        <f t="shared" si="11"/>
        <v>2:'Caring for children'</v>
      </c>
      <c r="P242" t="e">
        <f t="shared" si="9"/>
        <v>#DIV/0!</v>
      </c>
      <c r="Q242" t="e">
        <f t="shared" si="10"/>
        <v>#DIV/0!</v>
      </c>
    </row>
    <row r="243" spans="1:17" x14ac:dyDescent="0.2">
      <c r="D243">
        <v>3</v>
      </c>
      <c r="E243" t="s">
        <v>492</v>
      </c>
      <c r="F243" t="s">
        <v>493</v>
      </c>
      <c r="M243" t="str">
        <f t="shared" si="11"/>
        <v>3:'Other personal or family responsibilities'</v>
      </c>
      <c r="P243" t="e">
        <f t="shared" si="9"/>
        <v>#DIV/0!</v>
      </c>
      <c r="Q243" t="e">
        <f t="shared" si="10"/>
        <v>#DIV/0!</v>
      </c>
    </row>
    <row r="244" spans="1:17" x14ac:dyDescent="0.2">
      <c r="D244">
        <v>4</v>
      </c>
      <c r="E244" t="s">
        <v>494</v>
      </c>
      <c r="F244" t="s">
        <v>495</v>
      </c>
      <c r="M244" t="str">
        <f t="shared" si="11"/>
        <v>4:'Going to school'</v>
      </c>
      <c r="P244" t="e">
        <f t="shared" si="9"/>
        <v>#DIV/0!</v>
      </c>
      <c r="Q244" t="e">
        <f t="shared" si="10"/>
        <v>#DIV/0!</v>
      </c>
    </row>
    <row r="245" spans="1:17" x14ac:dyDescent="0.2">
      <c r="D245">
        <v>5</v>
      </c>
      <c r="E245" t="s">
        <v>496</v>
      </c>
      <c r="F245" t="s">
        <v>497</v>
      </c>
      <c r="M245" t="str">
        <f t="shared" si="11"/>
        <v>5:'Personal preference'</v>
      </c>
      <c r="P245" t="e">
        <f t="shared" si="9"/>
        <v>#DIV/0!</v>
      </c>
      <c r="Q245" t="e">
        <f t="shared" si="10"/>
        <v>#DIV/0!</v>
      </c>
    </row>
    <row r="246" spans="1:17" x14ac:dyDescent="0.2">
      <c r="D246">
        <v>6</v>
      </c>
      <c r="E246" t="s">
        <v>498</v>
      </c>
      <c r="F246" t="s">
        <v>499</v>
      </c>
      <c r="M246" t="str">
        <f t="shared" si="11"/>
        <v>6:'Business conditions or could not find full-time work, looked for full-time work in last month'</v>
      </c>
      <c r="P246" t="e">
        <f t="shared" si="9"/>
        <v>#DIV/0!</v>
      </c>
      <c r="Q246" t="e">
        <f t="shared" si="10"/>
        <v>#DIV/0!</v>
      </c>
    </row>
    <row r="247" spans="1:17" x14ac:dyDescent="0.2">
      <c r="D247">
        <v>7</v>
      </c>
      <c r="E247" t="s">
        <v>500</v>
      </c>
      <c r="F247" t="s">
        <v>501</v>
      </c>
      <c r="M247" t="str">
        <f t="shared" si="11"/>
        <v>7:'Business conditions or could not find full-time work, did not look for full-time work in last month'</v>
      </c>
      <c r="P247" t="e">
        <f t="shared" si="9"/>
        <v>#DIV/0!</v>
      </c>
      <c r="Q247" t="e">
        <f t="shared" si="10"/>
        <v>#DIV/0!</v>
      </c>
    </row>
    <row r="248" spans="1:17" x14ac:dyDescent="0.2">
      <c r="D248" t="s">
        <v>132</v>
      </c>
      <c r="E248" t="s">
        <v>133</v>
      </c>
      <c r="F248" t="s">
        <v>134</v>
      </c>
      <c r="M248" t="str">
        <f t="shared" si="11"/>
        <v>blank:'Not applicable'</v>
      </c>
      <c r="P248" t="e">
        <f t="shared" si="9"/>
        <v>#DIV/0!</v>
      </c>
      <c r="Q248" t="e">
        <f t="shared" si="10"/>
        <v>#DIV/0!</v>
      </c>
    </row>
    <row r="249" spans="1:17" x14ac:dyDescent="0.2">
      <c r="A249">
        <v>34</v>
      </c>
      <c r="B249">
        <v>77</v>
      </c>
      <c r="C249">
        <v>3</v>
      </c>
      <c r="D249" t="s">
        <v>502</v>
      </c>
      <c r="E249" t="s">
        <v>503</v>
      </c>
      <c r="F249" t="s">
        <v>504</v>
      </c>
      <c r="G249" t="s">
        <v>177</v>
      </c>
      <c r="H249" t="s">
        <v>178</v>
      </c>
      <c r="L249" t="b">
        <f>TRUE</f>
        <v>1</v>
      </c>
      <c r="M249" t="str">
        <f>_xlfn.CONCAT("'",UPPER(D249),"':")</f>
        <v>'TENURE':</v>
      </c>
      <c r="P249" t="str">
        <f t="shared" si="9"/>
        <v>tenure</v>
      </c>
      <c r="Q249" t="str">
        <f t="shared" si="10"/>
        <v>Job tenure with current employer</v>
      </c>
    </row>
    <row r="250" spans="1:17" x14ac:dyDescent="0.2">
      <c r="D250" t="s">
        <v>505</v>
      </c>
      <c r="E250" t="s">
        <v>506</v>
      </c>
      <c r="F250" t="s">
        <v>507</v>
      </c>
      <c r="M250" t="str">
        <f t="shared" si="11"/>
        <v>001-240:'Months'</v>
      </c>
      <c r="P250" t="e">
        <f t="shared" si="9"/>
        <v>#DIV/0!</v>
      </c>
      <c r="Q250" t="e">
        <f t="shared" si="10"/>
        <v>#DIV/0!</v>
      </c>
    </row>
    <row r="251" spans="1:17" x14ac:dyDescent="0.2">
      <c r="D251" t="s">
        <v>132</v>
      </c>
      <c r="E251" t="s">
        <v>133</v>
      </c>
      <c r="F251" t="s">
        <v>134</v>
      </c>
      <c r="M251" t="str">
        <f t="shared" si="11"/>
        <v>blank:'Not applicable'</v>
      </c>
      <c r="P251" t="e">
        <f t="shared" si="9"/>
        <v>#DIV/0!</v>
      </c>
      <c r="Q251" t="e">
        <f t="shared" si="10"/>
        <v>#DIV/0!</v>
      </c>
    </row>
    <row r="252" spans="1:17" x14ac:dyDescent="0.2">
      <c r="A252">
        <v>35</v>
      </c>
      <c r="B252">
        <v>80</v>
      </c>
      <c r="C252">
        <v>3</v>
      </c>
      <c r="D252" t="s">
        <v>508</v>
      </c>
      <c r="E252" t="s">
        <v>509</v>
      </c>
      <c r="F252" t="s">
        <v>510</v>
      </c>
      <c r="G252" t="s">
        <v>511</v>
      </c>
      <c r="H252" t="s">
        <v>512</v>
      </c>
      <c r="L252" t="b">
        <f>TRUE</f>
        <v>1</v>
      </c>
      <c r="M252" t="str">
        <f>_xlfn.CONCAT("'",UPPER(D252),"':")</f>
        <v>'PREVTEN':</v>
      </c>
      <c r="P252" t="str">
        <f t="shared" si="9"/>
        <v>prevten</v>
      </c>
      <c r="Q252" t="str">
        <f t="shared" si="10"/>
        <v>Job tenure with previous employer</v>
      </c>
    </row>
    <row r="253" spans="1:17" x14ac:dyDescent="0.2">
      <c r="D253" t="s">
        <v>505</v>
      </c>
      <c r="E253" t="s">
        <v>506</v>
      </c>
      <c r="F253" t="s">
        <v>507</v>
      </c>
      <c r="M253" t="str">
        <f t="shared" si="11"/>
        <v>001-240:'Months'</v>
      </c>
      <c r="P253" t="e">
        <f t="shared" si="9"/>
        <v>#DIV/0!</v>
      </c>
      <c r="Q253" t="e">
        <f t="shared" si="10"/>
        <v>#DIV/0!</v>
      </c>
    </row>
    <row r="254" spans="1:17" x14ac:dyDescent="0.2">
      <c r="D254" t="s">
        <v>132</v>
      </c>
      <c r="E254" t="s">
        <v>133</v>
      </c>
      <c r="F254" t="s">
        <v>134</v>
      </c>
      <c r="M254" t="str">
        <f t="shared" si="11"/>
        <v>blank:'Not applicable'</v>
      </c>
      <c r="P254" t="e">
        <f t="shared" si="9"/>
        <v>#DIV/0!</v>
      </c>
      <c r="Q254" t="e">
        <f t="shared" si="10"/>
        <v>#DIV/0!</v>
      </c>
    </row>
    <row r="255" spans="1:17" x14ac:dyDescent="0.2">
      <c r="A255">
        <v>36</v>
      </c>
      <c r="B255">
        <v>83</v>
      </c>
      <c r="C255">
        <v>6</v>
      </c>
      <c r="D255" t="s">
        <v>513</v>
      </c>
      <c r="E255" t="s">
        <v>514</v>
      </c>
      <c r="F255" t="s">
        <v>515</v>
      </c>
      <c r="G255" t="s">
        <v>516</v>
      </c>
      <c r="H255" t="s">
        <v>517</v>
      </c>
      <c r="I255" t="s">
        <v>518</v>
      </c>
      <c r="J255" t="s">
        <v>519</v>
      </c>
      <c r="L255" t="b">
        <f>TRUE</f>
        <v>1</v>
      </c>
      <c r="M255" t="str">
        <f>_xlfn.CONCAT("'",UPPER(D255),"':")</f>
        <v>'HRLYEARN':</v>
      </c>
      <c r="P255" t="str">
        <f t="shared" si="9"/>
        <v>hrlyearn</v>
      </c>
      <c r="Q255" t="str">
        <f t="shared" si="10"/>
        <v>Usual hourly wages</v>
      </c>
    </row>
    <row r="256" spans="1:17" x14ac:dyDescent="0.2">
      <c r="D256" t="s">
        <v>520</v>
      </c>
      <c r="E256" t="s">
        <v>521</v>
      </c>
      <c r="F256" t="s">
        <v>522</v>
      </c>
      <c r="M256" t="str">
        <f t="shared" si="11"/>
        <v>000001-999999:'Current dollars'</v>
      </c>
      <c r="P256" t="e">
        <f t="shared" si="9"/>
        <v>#DIV/0!</v>
      </c>
      <c r="Q256" t="e">
        <f t="shared" si="10"/>
        <v>#DIV/0!</v>
      </c>
    </row>
    <row r="257" spans="1:17" x14ac:dyDescent="0.2">
      <c r="D257" t="s">
        <v>132</v>
      </c>
      <c r="E257" t="s">
        <v>133</v>
      </c>
      <c r="F257" t="s">
        <v>134</v>
      </c>
      <c r="M257" t="str">
        <f t="shared" si="11"/>
        <v>blank:'Not applicable'</v>
      </c>
      <c r="P257" t="e">
        <f t="shared" si="9"/>
        <v>#DIV/0!</v>
      </c>
      <c r="Q257" t="e">
        <f t="shared" si="10"/>
        <v>#DIV/0!</v>
      </c>
    </row>
    <row r="258" spans="1:17" x14ac:dyDescent="0.2">
      <c r="A258">
        <v>37</v>
      </c>
      <c r="B258">
        <v>89</v>
      </c>
      <c r="C258">
        <v>1</v>
      </c>
      <c r="D258" t="s">
        <v>523</v>
      </c>
      <c r="E258" t="s">
        <v>524</v>
      </c>
      <c r="F258" t="s">
        <v>525</v>
      </c>
      <c r="G258" t="s">
        <v>516</v>
      </c>
      <c r="H258" t="s">
        <v>517</v>
      </c>
      <c r="L258" t="b">
        <f>TRUE</f>
        <v>1</v>
      </c>
      <c r="M258" t="str">
        <f>_xlfn.CONCAT("'",UPPER(D258),"':")</f>
        <v>'UNION':</v>
      </c>
      <c r="P258" t="str">
        <f t="shared" si="9"/>
        <v>union</v>
      </c>
      <c r="Q258" t="str">
        <f t="shared" si="10"/>
        <v>Union status</v>
      </c>
    </row>
    <row r="259" spans="1:17" x14ac:dyDescent="0.2">
      <c r="D259">
        <v>1</v>
      </c>
      <c r="E259" t="s">
        <v>526</v>
      </c>
      <c r="F259" t="s">
        <v>527</v>
      </c>
      <c r="M259" t="str">
        <f t="shared" si="11"/>
        <v>1:'Union member'</v>
      </c>
      <c r="N259" t="str">
        <f>_xlfn.TEXTJOIN(",",TRUE,M259:M261)</f>
        <v>1:'Union member',2:'Not a member but covered by a union contract or collective agreement',3:'Non-unionized'</v>
      </c>
      <c r="P259" t="e">
        <f t="shared" ref="P259:P322" si="12">IF(L259,D259,1/0)</f>
        <v>#DIV/0!</v>
      </c>
      <c r="Q259" t="e">
        <f t="shared" ref="Q259:Q322" si="13">IF(L259,E259,1/0)</f>
        <v>#DIV/0!</v>
      </c>
    </row>
    <row r="260" spans="1:17" x14ac:dyDescent="0.2">
      <c r="D260">
        <v>2</v>
      </c>
      <c r="E260" t="s">
        <v>528</v>
      </c>
      <c r="F260" t="s">
        <v>529</v>
      </c>
      <c r="M260" t="str">
        <f t="shared" si="11"/>
        <v>2:'Not a member but covered by a union contract or collective agreement'</v>
      </c>
      <c r="P260" t="e">
        <f t="shared" si="12"/>
        <v>#DIV/0!</v>
      </c>
      <c r="Q260" t="e">
        <f t="shared" si="13"/>
        <v>#DIV/0!</v>
      </c>
    </row>
    <row r="261" spans="1:17" x14ac:dyDescent="0.2">
      <c r="D261">
        <v>3</v>
      </c>
      <c r="E261" t="s">
        <v>530</v>
      </c>
      <c r="F261" t="s">
        <v>531</v>
      </c>
      <c r="M261" t="str">
        <f t="shared" si="11"/>
        <v>3:'Non-unionized'</v>
      </c>
      <c r="P261" t="e">
        <f t="shared" si="12"/>
        <v>#DIV/0!</v>
      </c>
      <c r="Q261" t="e">
        <f t="shared" si="13"/>
        <v>#DIV/0!</v>
      </c>
    </row>
    <row r="262" spans="1:17" x14ac:dyDescent="0.2">
      <c r="D262" t="s">
        <v>132</v>
      </c>
      <c r="E262" t="s">
        <v>133</v>
      </c>
      <c r="F262" t="s">
        <v>134</v>
      </c>
      <c r="M262" t="str">
        <f t="shared" si="11"/>
        <v>blank:'Not applicable'</v>
      </c>
      <c r="P262" t="e">
        <f t="shared" si="12"/>
        <v>#DIV/0!</v>
      </c>
      <c r="Q262" t="e">
        <f t="shared" si="13"/>
        <v>#DIV/0!</v>
      </c>
    </row>
    <row r="263" spans="1:17" x14ac:dyDescent="0.2">
      <c r="A263">
        <v>38</v>
      </c>
      <c r="B263">
        <v>90</v>
      </c>
      <c r="C263">
        <v>1</v>
      </c>
      <c r="D263" t="s">
        <v>532</v>
      </c>
      <c r="E263" t="s">
        <v>533</v>
      </c>
      <c r="F263" t="s">
        <v>534</v>
      </c>
      <c r="G263" t="s">
        <v>516</v>
      </c>
      <c r="H263" t="s">
        <v>517</v>
      </c>
      <c r="L263" t="b">
        <f>TRUE</f>
        <v>1</v>
      </c>
      <c r="M263" t="str">
        <f>_xlfn.CONCAT("'",UPPER(D263),"':")</f>
        <v>'PERMTEMP':</v>
      </c>
      <c r="P263" t="str">
        <f t="shared" si="12"/>
        <v>permtemp</v>
      </c>
      <c r="Q263" t="str">
        <f t="shared" si="13"/>
        <v>Job permanency</v>
      </c>
    </row>
    <row r="264" spans="1:17" x14ac:dyDescent="0.2">
      <c r="D264">
        <v>1</v>
      </c>
      <c r="E264" t="s">
        <v>535</v>
      </c>
      <c r="F264" t="s">
        <v>536</v>
      </c>
      <c r="M264" t="str">
        <f t="shared" ref="M264:M327" si="14">_xlfn.CONCAT(D264,":","'",E264,"'")</f>
        <v>1:'Permanent'</v>
      </c>
      <c r="N264" t="str">
        <f>_xlfn.TEXTJOIN(",",TRUE,M264:M267)</f>
        <v>1:'Permanent',2:'Temporary, seasonal job',3:'Temporary, term or contract job',4:'Temporary, casual or other temporary jobs'</v>
      </c>
      <c r="P264" t="e">
        <f t="shared" si="12"/>
        <v>#DIV/0!</v>
      </c>
      <c r="Q264" t="e">
        <f t="shared" si="13"/>
        <v>#DIV/0!</v>
      </c>
    </row>
    <row r="265" spans="1:17" x14ac:dyDescent="0.2">
      <c r="D265">
        <v>2</v>
      </c>
      <c r="E265" t="s">
        <v>537</v>
      </c>
      <c r="F265" t="s">
        <v>538</v>
      </c>
      <c r="M265" t="str">
        <f t="shared" si="14"/>
        <v>2:'Temporary, seasonal job'</v>
      </c>
      <c r="P265" t="e">
        <f t="shared" si="12"/>
        <v>#DIV/0!</v>
      </c>
      <c r="Q265" t="e">
        <f t="shared" si="13"/>
        <v>#DIV/0!</v>
      </c>
    </row>
    <row r="266" spans="1:17" x14ac:dyDescent="0.2">
      <c r="D266">
        <v>3</v>
      </c>
      <c r="E266" t="s">
        <v>539</v>
      </c>
      <c r="F266" t="s">
        <v>540</v>
      </c>
      <c r="M266" t="str">
        <f t="shared" si="14"/>
        <v>3:'Temporary, term or contract job'</v>
      </c>
      <c r="P266" t="e">
        <f t="shared" si="12"/>
        <v>#DIV/0!</v>
      </c>
      <c r="Q266" t="e">
        <f t="shared" si="13"/>
        <v>#DIV/0!</v>
      </c>
    </row>
    <row r="267" spans="1:17" x14ac:dyDescent="0.2">
      <c r="D267">
        <v>4</v>
      </c>
      <c r="E267" t="s">
        <v>541</v>
      </c>
      <c r="F267" t="s">
        <v>542</v>
      </c>
      <c r="M267" t="str">
        <f t="shared" si="14"/>
        <v>4:'Temporary, casual or other temporary jobs'</v>
      </c>
      <c r="P267" t="e">
        <f t="shared" si="12"/>
        <v>#DIV/0!</v>
      </c>
      <c r="Q267" t="e">
        <f t="shared" si="13"/>
        <v>#DIV/0!</v>
      </c>
    </row>
    <row r="268" spans="1:17" x14ac:dyDescent="0.2">
      <c r="D268" t="s">
        <v>132</v>
      </c>
      <c r="E268" t="s">
        <v>133</v>
      </c>
      <c r="F268" t="s">
        <v>134</v>
      </c>
      <c r="M268" t="str">
        <f t="shared" si="14"/>
        <v>blank:'Not applicable'</v>
      </c>
      <c r="P268" t="e">
        <f t="shared" si="12"/>
        <v>#DIV/0!</v>
      </c>
      <c r="Q268" t="e">
        <f t="shared" si="13"/>
        <v>#DIV/0!</v>
      </c>
    </row>
    <row r="269" spans="1:17" x14ac:dyDescent="0.2">
      <c r="A269">
        <v>39</v>
      </c>
      <c r="B269">
        <v>91</v>
      </c>
      <c r="C269">
        <v>1</v>
      </c>
      <c r="D269" t="s">
        <v>543</v>
      </c>
      <c r="E269" t="s">
        <v>544</v>
      </c>
      <c r="F269" t="s">
        <v>545</v>
      </c>
      <c r="G269" t="s">
        <v>516</v>
      </c>
      <c r="H269" t="s">
        <v>517</v>
      </c>
      <c r="L269" t="b">
        <f>TRUE</f>
        <v>1</v>
      </c>
      <c r="M269" t="str">
        <f>_xlfn.CONCAT("'",UPPER(D269),"':")</f>
        <v>'ESTSIZE':</v>
      </c>
      <c r="P269" t="str">
        <f t="shared" si="12"/>
        <v>estsize</v>
      </c>
      <c r="Q269" t="str">
        <f t="shared" si="13"/>
        <v>Establishment size</v>
      </c>
    </row>
    <row r="270" spans="1:17" x14ac:dyDescent="0.2">
      <c r="D270">
        <v>1</v>
      </c>
      <c r="E270" t="s">
        <v>546</v>
      </c>
      <c r="F270" t="s">
        <v>547</v>
      </c>
      <c r="M270" t="str">
        <f t="shared" si="14"/>
        <v>1:'Less than 20 employees'</v>
      </c>
      <c r="N270" t="str">
        <f>_xlfn.TEXTJOIN(",",TRUE,M270:M273)</f>
        <v>1:'Less than 20 employees',2:'20 to 99 employees',3:'100 to 500 employees',4:'More than 500 employees'</v>
      </c>
      <c r="P270" t="e">
        <f t="shared" si="12"/>
        <v>#DIV/0!</v>
      </c>
      <c r="Q270" t="e">
        <f t="shared" si="13"/>
        <v>#DIV/0!</v>
      </c>
    </row>
    <row r="271" spans="1:17" x14ac:dyDescent="0.2">
      <c r="D271">
        <v>2</v>
      </c>
      <c r="E271" t="s">
        <v>548</v>
      </c>
      <c r="F271" t="s">
        <v>549</v>
      </c>
      <c r="M271" t="str">
        <f t="shared" si="14"/>
        <v>2:'20 to 99 employees'</v>
      </c>
      <c r="P271" t="e">
        <f t="shared" si="12"/>
        <v>#DIV/0!</v>
      </c>
      <c r="Q271" t="e">
        <f t="shared" si="13"/>
        <v>#DIV/0!</v>
      </c>
    </row>
    <row r="272" spans="1:17" x14ac:dyDescent="0.2">
      <c r="D272">
        <v>3</v>
      </c>
      <c r="E272" t="s">
        <v>550</v>
      </c>
      <c r="F272" t="s">
        <v>551</v>
      </c>
      <c r="M272" t="str">
        <f t="shared" si="14"/>
        <v>3:'100 to 500 employees'</v>
      </c>
      <c r="P272" t="e">
        <f t="shared" si="12"/>
        <v>#DIV/0!</v>
      </c>
      <c r="Q272" t="e">
        <f t="shared" si="13"/>
        <v>#DIV/0!</v>
      </c>
    </row>
    <row r="273" spans="1:17" x14ac:dyDescent="0.2">
      <c r="D273">
        <v>4</v>
      </c>
      <c r="E273" t="s">
        <v>552</v>
      </c>
      <c r="F273" t="s">
        <v>553</v>
      </c>
      <c r="M273" t="str">
        <f t="shared" si="14"/>
        <v>4:'More than 500 employees'</v>
      </c>
      <c r="P273" t="e">
        <f t="shared" si="12"/>
        <v>#DIV/0!</v>
      </c>
      <c r="Q273" t="e">
        <f t="shared" si="13"/>
        <v>#DIV/0!</v>
      </c>
    </row>
    <row r="274" spans="1:17" x14ac:dyDescent="0.2">
      <c r="D274" t="s">
        <v>132</v>
      </c>
      <c r="E274" t="s">
        <v>133</v>
      </c>
      <c r="F274" t="s">
        <v>134</v>
      </c>
      <c r="M274" t="str">
        <f t="shared" si="14"/>
        <v>blank:'Not applicable'</v>
      </c>
      <c r="P274" t="e">
        <f t="shared" si="12"/>
        <v>#DIV/0!</v>
      </c>
      <c r="Q274" t="e">
        <f t="shared" si="13"/>
        <v>#DIV/0!</v>
      </c>
    </row>
    <row r="275" spans="1:17" x14ac:dyDescent="0.2">
      <c r="A275">
        <v>40</v>
      </c>
      <c r="B275">
        <v>92</v>
      </c>
      <c r="C275">
        <v>1</v>
      </c>
      <c r="D275" t="s">
        <v>554</v>
      </c>
      <c r="E275" t="s">
        <v>555</v>
      </c>
      <c r="F275" t="s">
        <v>556</v>
      </c>
      <c r="G275" t="s">
        <v>516</v>
      </c>
      <c r="H275" t="s">
        <v>517</v>
      </c>
      <c r="I275" t="s">
        <v>557</v>
      </c>
      <c r="J275" t="s">
        <v>558</v>
      </c>
      <c r="L275" t="b">
        <f>TRUE</f>
        <v>1</v>
      </c>
      <c r="M275" t="str">
        <f>_xlfn.CONCAT("'",UPPER(D275),"':")</f>
        <v>'FIRMSIZE':</v>
      </c>
      <c r="P275" t="str">
        <f t="shared" si="12"/>
        <v>firmsize</v>
      </c>
      <c r="Q275" t="str">
        <f t="shared" si="13"/>
        <v>Firm size</v>
      </c>
    </row>
    <row r="276" spans="1:17" x14ac:dyDescent="0.2">
      <c r="D276">
        <v>1</v>
      </c>
      <c r="E276" t="s">
        <v>546</v>
      </c>
      <c r="F276" t="s">
        <v>547</v>
      </c>
      <c r="M276" t="str">
        <f t="shared" si="14"/>
        <v>1:'Less than 20 employees'</v>
      </c>
      <c r="N276" t="str">
        <f>_xlfn.TEXTJOIN(",",TRUE,M276:M279)</f>
        <v>1:'Less than 20 employees',2:'20 to 99 employees',3:'100 to 500 employees',4:'More than 500 employees'</v>
      </c>
      <c r="P276" t="e">
        <f t="shared" si="12"/>
        <v>#DIV/0!</v>
      </c>
      <c r="Q276" t="e">
        <f t="shared" si="13"/>
        <v>#DIV/0!</v>
      </c>
    </row>
    <row r="277" spans="1:17" x14ac:dyDescent="0.2">
      <c r="D277">
        <v>2</v>
      </c>
      <c r="E277" t="s">
        <v>548</v>
      </c>
      <c r="F277" t="s">
        <v>549</v>
      </c>
      <c r="M277" t="str">
        <f t="shared" si="14"/>
        <v>2:'20 to 99 employees'</v>
      </c>
      <c r="P277" t="e">
        <f t="shared" si="12"/>
        <v>#DIV/0!</v>
      </c>
      <c r="Q277" t="e">
        <f t="shared" si="13"/>
        <v>#DIV/0!</v>
      </c>
    </row>
    <row r="278" spans="1:17" x14ac:dyDescent="0.2">
      <c r="D278">
        <v>3</v>
      </c>
      <c r="E278" t="s">
        <v>550</v>
      </c>
      <c r="F278" t="s">
        <v>551</v>
      </c>
      <c r="M278" t="str">
        <f t="shared" si="14"/>
        <v>3:'100 to 500 employees'</v>
      </c>
      <c r="P278" t="e">
        <f t="shared" si="12"/>
        <v>#DIV/0!</v>
      </c>
      <c r="Q278" t="e">
        <f t="shared" si="13"/>
        <v>#DIV/0!</v>
      </c>
    </row>
    <row r="279" spans="1:17" x14ac:dyDescent="0.2">
      <c r="D279">
        <v>4</v>
      </c>
      <c r="E279" t="s">
        <v>552</v>
      </c>
      <c r="F279" t="s">
        <v>553</v>
      </c>
      <c r="M279" t="str">
        <f t="shared" si="14"/>
        <v>4:'More than 500 employees'</v>
      </c>
      <c r="P279" t="e">
        <f t="shared" si="12"/>
        <v>#DIV/0!</v>
      </c>
      <c r="Q279" t="e">
        <f t="shared" si="13"/>
        <v>#DIV/0!</v>
      </c>
    </row>
    <row r="280" spans="1:17" x14ac:dyDescent="0.2">
      <c r="D280" t="s">
        <v>132</v>
      </c>
      <c r="E280" t="s">
        <v>133</v>
      </c>
      <c r="F280" t="s">
        <v>134</v>
      </c>
      <c r="M280" t="str">
        <f t="shared" si="14"/>
        <v>blank:'Not applicable'</v>
      </c>
      <c r="P280" t="e">
        <f t="shared" si="12"/>
        <v>#DIV/0!</v>
      </c>
      <c r="Q280" t="e">
        <f t="shared" si="13"/>
        <v>#DIV/0!</v>
      </c>
    </row>
    <row r="281" spans="1:17" x14ac:dyDescent="0.2">
      <c r="A281">
        <v>41</v>
      </c>
      <c r="B281">
        <v>93</v>
      </c>
      <c r="C281">
        <v>2</v>
      </c>
      <c r="D281" t="s">
        <v>559</v>
      </c>
      <c r="E281" t="s">
        <v>560</v>
      </c>
      <c r="F281" t="s">
        <v>561</v>
      </c>
      <c r="G281" t="s">
        <v>562</v>
      </c>
      <c r="H281" t="s">
        <v>563</v>
      </c>
      <c r="L281" t="b">
        <f>TRUE</f>
        <v>1</v>
      </c>
      <c r="M281" t="str">
        <f>_xlfn.CONCAT("'",UPPER(D281),"':")</f>
        <v>'DURUNEMP':</v>
      </c>
      <c r="P281" t="str">
        <f t="shared" si="12"/>
        <v>durunemp</v>
      </c>
      <c r="Q281" t="str">
        <f t="shared" si="13"/>
        <v>Duration of unemployment</v>
      </c>
    </row>
    <row r="282" spans="1:17" x14ac:dyDescent="0.2">
      <c r="D282" t="s">
        <v>564</v>
      </c>
      <c r="E282" t="s">
        <v>427</v>
      </c>
      <c r="F282" t="s">
        <v>428</v>
      </c>
      <c r="M282" t="str">
        <f t="shared" si="14"/>
        <v>01-99:'Weeks'</v>
      </c>
      <c r="P282" t="e">
        <f t="shared" si="12"/>
        <v>#DIV/0!</v>
      </c>
      <c r="Q282" t="e">
        <f t="shared" si="13"/>
        <v>#DIV/0!</v>
      </c>
    </row>
    <row r="283" spans="1:17" x14ac:dyDescent="0.2">
      <c r="D283" t="s">
        <v>132</v>
      </c>
      <c r="E283" t="s">
        <v>133</v>
      </c>
      <c r="F283" t="s">
        <v>134</v>
      </c>
      <c r="M283" t="str">
        <f t="shared" si="14"/>
        <v>blank:'Not applicable'</v>
      </c>
      <c r="P283" t="e">
        <f t="shared" si="12"/>
        <v>#DIV/0!</v>
      </c>
      <c r="Q283" t="e">
        <f t="shared" si="13"/>
        <v>#DIV/0!</v>
      </c>
    </row>
    <row r="284" spans="1:17" x14ac:dyDescent="0.2">
      <c r="A284">
        <v>42</v>
      </c>
      <c r="B284">
        <v>95</v>
      </c>
      <c r="C284">
        <v>1</v>
      </c>
      <c r="D284" t="s">
        <v>565</v>
      </c>
      <c r="E284" t="s">
        <v>566</v>
      </c>
      <c r="F284" t="s">
        <v>567</v>
      </c>
      <c r="G284" t="s">
        <v>568</v>
      </c>
      <c r="H284" t="s">
        <v>569</v>
      </c>
      <c r="L284" t="b">
        <f>TRUE</f>
        <v>1</v>
      </c>
      <c r="M284" t="str">
        <f>_xlfn.CONCAT("'",UPPER(D284),"':")</f>
        <v>'FLOWUNEM':</v>
      </c>
      <c r="P284" t="str">
        <f t="shared" si="12"/>
        <v>flowunem</v>
      </c>
      <c r="Q284" t="str">
        <f t="shared" si="13"/>
        <v>Flows into unemployment</v>
      </c>
    </row>
    <row r="285" spans="1:17" x14ac:dyDescent="0.2">
      <c r="D285">
        <v>1</v>
      </c>
      <c r="E285" t="s">
        <v>570</v>
      </c>
      <c r="F285" t="s">
        <v>571</v>
      </c>
      <c r="M285" t="str">
        <f t="shared" si="14"/>
        <v>1:'Job losers, temporary layoff'</v>
      </c>
      <c r="N285" t="str">
        <f>_xlfn.TEXTJOIN(",",TRUE,M285:M292)</f>
        <v>1:'Job losers, temporary layoff',2:'Job losers, permanent layoff',3:'Job leavers',4:'Job leavers/losers (status unknown), worked more than 1 year ago ',5:'New entrants',6:'Re-entrants, worked 1 year ago or less',7:'Re-entrants, worked more than 1 year ago',8:'Future starts'</v>
      </c>
      <c r="P285" t="e">
        <f t="shared" si="12"/>
        <v>#DIV/0!</v>
      </c>
      <c r="Q285" t="e">
        <f t="shared" si="13"/>
        <v>#DIV/0!</v>
      </c>
    </row>
    <row r="286" spans="1:17" x14ac:dyDescent="0.2">
      <c r="D286">
        <v>2</v>
      </c>
      <c r="E286" t="s">
        <v>572</v>
      </c>
      <c r="F286" t="s">
        <v>573</v>
      </c>
      <c r="M286" t="str">
        <f t="shared" si="14"/>
        <v>2:'Job losers, permanent layoff'</v>
      </c>
      <c r="P286" t="e">
        <f t="shared" si="12"/>
        <v>#DIV/0!</v>
      </c>
      <c r="Q286" t="e">
        <f t="shared" si="13"/>
        <v>#DIV/0!</v>
      </c>
    </row>
    <row r="287" spans="1:17" x14ac:dyDescent="0.2">
      <c r="D287">
        <v>3</v>
      </c>
      <c r="E287" t="s">
        <v>574</v>
      </c>
      <c r="F287" t="s">
        <v>575</v>
      </c>
      <c r="M287" t="str">
        <f t="shared" si="14"/>
        <v>3:'Job leavers'</v>
      </c>
      <c r="P287" t="e">
        <f t="shared" si="12"/>
        <v>#DIV/0!</v>
      </c>
      <c r="Q287" t="e">
        <f t="shared" si="13"/>
        <v>#DIV/0!</v>
      </c>
    </row>
    <row r="288" spans="1:17" x14ac:dyDescent="0.2">
      <c r="D288">
        <v>4</v>
      </c>
      <c r="E288" t="s">
        <v>576</v>
      </c>
      <c r="F288" t="s">
        <v>577</v>
      </c>
      <c r="M288" t="str">
        <f t="shared" si="14"/>
        <v>4:'Job leavers/losers (status unknown), worked more than 1 year ago '</v>
      </c>
      <c r="P288" t="e">
        <f t="shared" si="12"/>
        <v>#DIV/0!</v>
      </c>
      <c r="Q288" t="e">
        <f t="shared" si="13"/>
        <v>#DIV/0!</v>
      </c>
    </row>
    <row r="289" spans="1:17" x14ac:dyDescent="0.2">
      <c r="D289">
        <v>5</v>
      </c>
      <c r="E289" t="s">
        <v>578</v>
      </c>
      <c r="F289" t="s">
        <v>579</v>
      </c>
      <c r="M289" t="str">
        <f t="shared" si="14"/>
        <v>5:'New entrants'</v>
      </c>
      <c r="P289" t="e">
        <f t="shared" si="12"/>
        <v>#DIV/0!</v>
      </c>
      <c r="Q289" t="e">
        <f t="shared" si="13"/>
        <v>#DIV/0!</v>
      </c>
    </row>
    <row r="290" spans="1:17" x14ac:dyDescent="0.2">
      <c r="D290">
        <v>6</v>
      </c>
      <c r="E290" t="s">
        <v>580</v>
      </c>
      <c r="F290" t="s">
        <v>581</v>
      </c>
      <c r="M290" t="str">
        <f t="shared" si="14"/>
        <v>6:'Re-entrants, worked 1 year ago or less'</v>
      </c>
      <c r="P290" t="e">
        <f t="shared" si="12"/>
        <v>#DIV/0!</v>
      </c>
      <c r="Q290" t="e">
        <f t="shared" si="13"/>
        <v>#DIV/0!</v>
      </c>
    </row>
    <row r="291" spans="1:17" x14ac:dyDescent="0.2">
      <c r="D291">
        <v>7</v>
      </c>
      <c r="E291" t="s">
        <v>582</v>
      </c>
      <c r="F291" t="s">
        <v>583</v>
      </c>
      <c r="M291" t="str">
        <f t="shared" si="14"/>
        <v>7:'Re-entrants, worked more than 1 year ago'</v>
      </c>
      <c r="P291" t="e">
        <f t="shared" si="12"/>
        <v>#DIV/0!</v>
      </c>
      <c r="Q291" t="e">
        <f t="shared" si="13"/>
        <v>#DIV/0!</v>
      </c>
    </row>
    <row r="292" spans="1:17" x14ac:dyDescent="0.2">
      <c r="D292">
        <v>8</v>
      </c>
      <c r="E292" t="s">
        <v>584</v>
      </c>
      <c r="F292" t="s">
        <v>585</v>
      </c>
      <c r="M292" t="str">
        <f t="shared" si="14"/>
        <v>8:'Future starts'</v>
      </c>
      <c r="P292" t="e">
        <f t="shared" si="12"/>
        <v>#DIV/0!</v>
      </c>
      <c r="Q292" t="e">
        <f t="shared" si="13"/>
        <v>#DIV/0!</v>
      </c>
    </row>
    <row r="293" spans="1:17" x14ac:dyDescent="0.2">
      <c r="D293" t="s">
        <v>132</v>
      </c>
      <c r="E293" t="s">
        <v>133</v>
      </c>
      <c r="F293" t="s">
        <v>134</v>
      </c>
      <c r="M293" t="str">
        <f t="shared" si="14"/>
        <v>blank:'Not applicable'</v>
      </c>
      <c r="P293" t="e">
        <f t="shared" si="12"/>
        <v>#DIV/0!</v>
      </c>
      <c r="Q293" t="e">
        <f t="shared" si="13"/>
        <v>#DIV/0!</v>
      </c>
    </row>
    <row r="294" spans="1:17" x14ac:dyDescent="0.2">
      <c r="A294">
        <v>43</v>
      </c>
      <c r="B294">
        <v>96</v>
      </c>
      <c r="C294">
        <v>1</v>
      </c>
      <c r="D294" t="s">
        <v>586</v>
      </c>
      <c r="E294" t="s">
        <v>587</v>
      </c>
      <c r="F294" t="s">
        <v>588</v>
      </c>
      <c r="G294" t="s">
        <v>568</v>
      </c>
      <c r="H294" t="s">
        <v>569</v>
      </c>
      <c r="I294" t="s">
        <v>589</v>
      </c>
      <c r="J294" t="s">
        <v>590</v>
      </c>
      <c r="L294" t="b">
        <f>TRUE</f>
        <v>1</v>
      </c>
      <c r="M294" t="str">
        <f>_xlfn.CONCAT("'",UPPER(D294),"':")</f>
        <v>'UNEMFTPT':</v>
      </c>
      <c r="P294" t="str">
        <f t="shared" si="12"/>
        <v>unemftpt</v>
      </c>
      <c r="Q294" t="str">
        <f t="shared" si="13"/>
        <v>Job seekers by type of work sought and temporary layoffs by work status of last job</v>
      </c>
    </row>
    <row r="295" spans="1:17" x14ac:dyDescent="0.2">
      <c r="D295">
        <v>1</v>
      </c>
      <c r="E295" t="s">
        <v>454</v>
      </c>
      <c r="F295" t="s">
        <v>455</v>
      </c>
      <c r="M295" t="str">
        <f t="shared" si="14"/>
        <v>1:'Full-time'</v>
      </c>
      <c r="N295" t="str">
        <f>_xlfn.TEXTJOIN(",",TRUE,M295:M297)</f>
        <v>1:'Full-time',2:'Part-time',3:'Future starts'</v>
      </c>
      <c r="P295" t="e">
        <f t="shared" si="12"/>
        <v>#DIV/0!</v>
      </c>
      <c r="Q295" t="e">
        <f t="shared" si="13"/>
        <v>#DIV/0!</v>
      </c>
    </row>
    <row r="296" spans="1:17" x14ac:dyDescent="0.2">
      <c r="D296">
        <v>2</v>
      </c>
      <c r="E296" t="s">
        <v>456</v>
      </c>
      <c r="F296" t="s">
        <v>457</v>
      </c>
      <c r="M296" t="str">
        <f t="shared" si="14"/>
        <v>2:'Part-time'</v>
      </c>
      <c r="P296" t="e">
        <f t="shared" si="12"/>
        <v>#DIV/0!</v>
      </c>
      <c r="Q296" t="e">
        <f t="shared" si="13"/>
        <v>#DIV/0!</v>
      </c>
    </row>
    <row r="297" spans="1:17" x14ac:dyDescent="0.2">
      <c r="D297">
        <v>3</v>
      </c>
      <c r="E297" t="s">
        <v>584</v>
      </c>
      <c r="F297" t="s">
        <v>585</v>
      </c>
      <c r="M297" t="str">
        <f t="shared" si="14"/>
        <v>3:'Future starts'</v>
      </c>
      <c r="P297" t="e">
        <f t="shared" si="12"/>
        <v>#DIV/0!</v>
      </c>
      <c r="Q297" t="e">
        <f t="shared" si="13"/>
        <v>#DIV/0!</v>
      </c>
    </row>
    <row r="298" spans="1:17" x14ac:dyDescent="0.2">
      <c r="D298" t="s">
        <v>132</v>
      </c>
      <c r="E298" t="s">
        <v>133</v>
      </c>
      <c r="F298" t="s">
        <v>134</v>
      </c>
      <c r="M298" t="str">
        <f t="shared" si="14"/>
        <v>blank:'Not applicable'</v>
      </c>
      <c r="P298" t="e">
        <f t="shared" si="12"/>
        <v>#DIV/0!</v>
      </c>
      <c r="Q298" t="e">
        <f t="shared" si="13"/>
        <v>#DIV/0!</v>
      </c>
    </row>
    <row r="299" spans="1:17" x14ac:dyDescent="0.2">
      <c r="A299">
        <v>44</v>
      </c>
      <c r="B299">
        <v>97</v>
      </c>
      <c r="C299">
        <v>1</v>
      </c>
      <c r="D299" t="s">
        <v>591</v>
      </c>
      <c r="E299" t="s">
        <v>592</v>
      </c>
      <c r="F299" t="s">
        <v>593</v>
      </c>
      <c r="G299" t="s">
        <v>197</v>
      </c>
      <c r="H299" t="s">
        <v>198</v>
      </c>
      <c r="I299" t="s">
        <v>594</v>
      </c>
      <c r="J299" t="s">
        <v>595</v>
      </c>
      <c r="L299" t="b">
        <f>TRUE</f>
        <v>1</v>
      </c>
      <c r="M299" t="str">
        <f>_xlfn.CONCAT("'",UPPER(D299),"':")</f>
        <v>'WHYLEFTO':</v>
      </c>
      <c r="P299" t="str">
        <f t="shared" si="12"/>
        <v>whylefto</v>
      </c>
      <c r="Q299" t="str">
        <f t="shared" si="13"/>
        <v xml:space="preserve">Reason for leaving job during previous year </v>
      </c>
    </row>
    <row r="300" spans="1:17" x14ac:dyDescent="0.2">
      <c r="D300">
        <v>0</v>
      </c>
      <c r="E300" t="s">
        <v>596</v>
      </c>
      <c r="F300" t="s">
        <v>597</v>
      </c>
      <c r="M300" t="str">
        <f t="shared" si="14"/>
        <v>0:'Job leavers, other reasons'</v>
      </c>
      <c r="N300" t="str">
        <f>_xlfn.TEXTJOIN(",",TRUE,M300:M305)</f>
        <v>0:'Job leavers, other reasons',1:'Job leavers, own illness or disability',2:'Job leavers, personal or family responsibilities',3:'Job leavers, going to school',4:'Job losers, laid off',5:'Job leavers, retired'</v>
      </c>
      <c r="P300" t="e">
        <f t="shared" si="12"/>
        <v>#DIV/0!</v>
      </c>
      <c r="Q300" t="e">
        <f t="shared" si="13"/>
        <v>#DIV/0!</v>
      </c>
    </row>
    <row r="301" spans="1:17" x14ac:dyDescent="0.2">
      <c r="D301">
        <v>1</v>
      </c>
      <c r="E301" t="s">
        <v>598</v>
      </c>
      <c r="F301" t="s">
        <v>599</v>
      </c>
      <c r="M301" t="str">
        <f t="shared" si="14"/>
        <v>1:'Job leavers, own illness or disability'</v>
      </c>
      <c r="P301" t="e">
        <f t="shared" si="12"/>
        <v>#DIV/0!</v>
      </c>
      <c r="Q301" t="e">
        <f t="shared" si="13"/>
        <v>#DIV/0!</v>
      </c>
    </row>
    <row r="302" spans="1:17" x14ac:dyDescent="0.2">
      <c r="D302">
        <v>2</v>
      </c>
      <c r="E302" t="s">
        <v>600</v>
      </c>
      <c r="F302" t="s">
        <v>601</v>
      </c>
      <c r="M302" t="str">
        <f t="shared" si="14"/>
        <v>2:'Job leavers, personal or family responsibilities'</v>
      </c>
      <c r="P302" t="e">
        <f t="shared" si="12"/>
        <v>#DIV/0!</v>
      </c>
      <c r="Q302" t="e">
        <f t="shared" si="13"/>
        <v>#DIV/0!</v>
      </c>
    </row>
    <row r="303" spans="1:17" x14ac:dyDescent="0.2">
      <c r="D303">
        <v>3</v>
      </c>
      <c r="E303" t="s">
        <v>602</v>
      </c>
      <c r="F303" t="s">
        <v>603</v>
      </c>
      <c r="M303" t="str">
        <f t="shared" si="14"/>
        <v>3:'Job leavers, going to school'</v>
      </c>
      <c r="P303" t="e">
        <f t="shared" si="12"/>
        <v>#DIV/0!</v>
      </c>
      <c r="Q303" t="e">
        <f t="shared" si="13"/>
        <v>#DIV/0!</v>
      </c>
    </row>
    <row r="304" spans="1:17" x14ac:dyDescent="0.2">
      <c r="D304">
        <v>4</v>
      </c>
      <c r="E304" t="s">
        <v>604</v>
      </c>
      <c r="F304" t="s">
        <v>605</v>
      </c>
      <c r="M304" t="str">
        <f t="shared" si="14"/>
        <v>4:'Job losers, laid off'</v>
      </c>
      <c r="P304" t="e">
        <f t="shared" si="12"/>
        <v>#DIV/0!</v>
      </c>
      <c r="Q304" t="e">
        <f t="shared" si="13"/>
        <v>#DIV/0!</v>
      </c>
    </row>
    <row r="305" spans="1:17" x14ac:dyDescent="0.2">
      <c r="D305">
        <v>5</v>
      </c>
      <c r="E305" t="s">
        <v>606</v>
      </c>
      <c r="F305" t="s">
        <v>607</v>
      </c>
      <c r="M305" t="str">
        <f t="shared" si="14"/>
        <v>5:'Job leavers, retired'</v>
      </c>
      <c r="P305" t="e">
        <f t="shared" si="12"/>
        <v>#DIV/0!</v>
      </c>
      <c r="Q305" t="e">
        <f t="shared" si="13"/>
        <v>#DIV/0!</v>
      </c>
    </row>
    <row r="306" spans="1:17" x14ac:dyDescent="0.2">
      <c r="D306" t="s">
        <v>132</v>
      </c>
      <c r="E306" t="s">
        <v>133</v>
      </c>
      <c r="F306" t="s">
        <v>134</v>
      </c>
      <c r="M306" t="str">
        <f t="shared" si="14"/>
        <v>blank:'Not applicable'</v>
      </c>
      <c r="P306" t="e">
        <f t="shared" si="12"/>
        <v>#DIV/0!</v>
      </c>
      <c r="Q306" t="e">
        <f t="shared" si="13"/>
        <v>#DIV/0!</v>
      </c>
    </row>
    <row r="307" spans="1:17" x14ac:dyDescent="0.2">
      <c r="A307">
        <v>45</v>
      </c>
      <c r="B307">
        <v>98</v>
      </c>
      <c r="C307">
        <v>2</v>
      </c>
      <c r="D307" t="s">
        <v>608</v>
      </c>
      <c r="E307" t="s">
        <v>592</v>
      </c>
      <c r="F307" t="s">
        <v>593</v>
      </c>
      <c r="G307" t="s">
        <v>197</v>
      </c>
      <c r="H307" t="s">
        <v>198</v>
      </c>
      <c r="L307" t="b">
        <f>TRUE</f>
        <v>1</v>
      </c>
      <c r="M307" t="str">
        <f>_xlfn.CONCAT("'",UPPER(D307),"':")</f>
        <v>'WHYLEFTN':</v>
      </c>
      <c r="P307" t="str">
        <f t="shared" si="12"/>
        <v>whyleftn</v>
      </c>
      <c r="Q307" t="str">
        <f t="shared" si="13"/>
        <v xml:space="preserve">Reason for leaving job during previous year </v>
      </c>
    </row>
    <row r="308" spans="1:17" x14ac:dyDescent="0.2">
      <c r="D308">
        <v>0</v>
      </c>
      <c r="E308" t="s">
        <v>596</v>
      </c>
      <c r="F308" t="s">
        <v>597</v>
      </c>
      <c r="M308" t="str">
        <f t="shared" si="14"/>
        <v>0:'Job leavers, other reasons'</v>
      </c>
      <c r="N308" t="str">
        <f>_xlfn.TEXTJOIN(",",TRUE,M308:M321)</f>
        <v>0:'Job leavers, other reasons',1:'Job leavers, own illness or disability',2:'Job leavers, caring for children',3:'Job leavers, pregnancy',4:'Job leavers, personal or family responsibilities',5:'Job leavers, going to school',6:'Job leavers, dissatisfied',7:'Job leavers, retired',8:'Job leavers, business sold or closed down (self-employed)',9:'Job losers, end of seasonal job (employee)',10:'Job losers, end of temporary or casual (employee)',11:'Job losers, company moved or out of business (employee)',12:'Job losers, business conditions (employee)',13:'Job losers, dismissal or other reasons'</v>
      </c>
      <c r="P308" t="e">
        <f t="shared" si="12"/>
        <v>#DIV/0!</v>
      </c>
      <c r="Q308" t="e">
        <f t="shared" si="13"/>
        <v>#DIV/0!</v>
      </c>
    </row>
    <row r="309" spans="1:17" x14ac:dyDescent="0.2">
      <c r="D309">
        <v>1</v>
      </c>
      <c r="E309" t="s">
        <v>598</v>
      </c>
      <c r="F309" t="s">
        <v>599</v>
      </c>
      <c r="M309" t="str">
        <f t="shared" si="14"/>
        <v>1:'Job leavers, own illness or disability'</v>
      </c>
      <c r="P309" t="e">
        <f t="shared" si="12"/>
        <v>#DIV/0!</v>
      </c>
      <c r="Q309" t="e">
        <f t="shared" si="13"/>
        <v>#DIV/0!</v>
      </c>
    </row>
    <row r="310" spans="1:17" x14ac:dyDescent="0.2">
      <c r="D310">
        <v>2</v>
      </c>
      <c r="E310" t="s">
        <v>609</v>
      </c>
      <c r="F310" t="s">
        <v>610</v>
      </c>
      <c r="M310" t="str">
        <f t="shared" si="14"/>
        <v>2:'Job leavers, caring for children'</v>
      </c>
      <c r="P310" t="e">
        <f t="shared" si="12"/>
        <v>#DIV/0!</v>
      </c>
      <c r="Q310" t="e">
        <f t="shared" si="13"/>
        <v>#DIV/0!</v>
      </c>
    </row>
    <row r="311" spans="1:17" x14ac:dyDescent="0.2">
      <c r="D311">
        <v>3</v>
      </c>
      <c r="E311" t="s">
        <v>611</v>
      </c>
      <c r="F311" t="s">
        <v>612</v>
      </c>
      <c r="M311" t="str">
        <f t="shared" si="14"/>
        <v>3:'Job leavers, pregnancy'</v>
      </c>
      <c r="P311" t="e">
        <f t="shared" si="12"/>
        <v>#DIV/0!</v>
      </c>
      <c r="Q311" t="e">
        <f t="shared" si="13"/>
        <v>#DIV/0!</v>
      </c>
    </row>
    <row r="312" spans="1:17" x14ac:dyDescent="0.2">
      <c r="D312">
        <v>4</v>
      </c>
      <c r="E312" t="s">
        <v>600</v>
      </c>
      <c r="F312" t="s">
        <v>601</v>
      </c>
      <c r="M312" t="str">
        <f t="shared" si="14"/>
        <v>4:'Job leavers, personal or family responsibilities'</v>
      </c>
      <c r="P312" t="e">
        <f t="shared" si="12"/>
        <v>#DIV/0!</v>
      </c>
      <c r="Q312" t="e">
        <f t="shared" si="13"/>
        <v>#DIV/0!</v>
      </c>
    </row>
    <row r="313" spans="1:17" x14ac:dyDescent="0.2">
      <c r="D313">
        <v>5</v>
      </c>
      <c r="E313" t="s">
        <v>602</v>
      </c>
      <c r="F313" t="s">
        <v>603</v>
      </c>
      <c r="M313" t="str">
        <f t="shared" si="14"/>
        <v>5:'Job leavers, going to school'</v>
      </c>
      <c r="P313" t="e">
        <f t="shared" si="12"/>
        <v>#DIV/0!</v>
      </c>
      <c r="Q313" t="e">
        <f t="shared" si="13"/>
        <v>#DIV/0!</v>
      </c>
    </row>
    <row r="314" spans="1:17" x14ac:dyDescent="0.2">
      <c r="D314">
        <v>6</v>
      </c>
      <c r="E314" t="s">
        <v>613</v>
      </c>
      <c r="F314" t="s">
        <v>614</v>
      </c>
      <c r="M314" t="str">
        <f t="shared" si="14"/>
        <v>6:'Job leavers, dissatisfied'</v>
      </c>
      <c r="P314" t="e">
        <f t="shared" si="12"/>
        <v>#DIV/0!</v>
      </c>
      <c r="Q314" t="e">
        <f t="shared" si="13"/>
        <v>#DIV/0!</v>
      </c>
    </row>
    <row r="315" spans="1:17" x14ac:dyDescent="0.2">
      <c r="D315">
        <v>7</v>
      </c>
      <c r="E315" t="s">
        <v>606</v>
      </c>
      <c r="F315" t="s">
        <v>607</v>
      </c>
      <c r="M315" t="str">
        <f t="shared" si="14"/>
        <v>7:'Job leavers, retired'</v>
      </c>
      <c r="P315" t="e">
        <f t="shared" si="12"/>
        <v>#DIV/0!</v>
      </c>
      <c r="Q315" t="e">
        <f t="shared" si="13"/>
        <v>#DIV/0!</v>
      </c>
    </row>
    <row r="316" spans="1:17" x14ac:dyDescent="0.2">
      <c r="D316">
        <v>8</v>
      </c>
      <c r="E316" t="s">
        <v>615</v>
      </c>
      <c r="F316" t="s">
        <v>616</v>
      </c>
      <c r="M316" t="str">
        <f t="shared" si="14"/>
        <v>8:'Job leavers, business sold or closed down (self-employed)'</v>
      </c>
      <c r="P316" t="e">
        <f t="shared" si="12"/>
        <v>#DIV/0!</v>
      </c>
      <c r="Q316" t="e">
        <f t="shared" si="13"/>
        <v>#DIV/0!</v>
      </c>
    </row>
    <row r="317" spans="1:17" x14ac:dyDescent="0.2">
      <c r="D317">
        <v>9</v>
      </c>
      <c r="E317" t="s">
        <v>617</v>
      </c>
      <c r="F317" t="s">
        <v>618</v>
      </c>
      <c r="M317" t="str">
        <f t="shared" si="14"/>
        <v>9:'Job losers, end of seasonal job (employee)'</v>
      </c>
      <c r="P317" t="e">
        <f t="shared" si="12"/>
        <v>#DIV/0!</v>
      </c>
      <c r="Q317" t="e">
        <f t="shared" si="13"/>
        <v>#DIV/0!</v>
      </c>
    </row>
    <row r="318" spans="1:17" x14ac:dyDescent="0.2">
      <c r="D318">
        <v>10</v>
      </c>
      <c r="E318" t="s">
        <v>619</v>
      </c>
      <c r="F318" t="s">
        <v>620</v>
      </c>
      <c r="M318" t="str">
        <f t="shared" si="14"/>
        <v>10:'Job losers, end of temporary or casual (employee)'</v>
      </c>
      <c r="P318" t="e">
        <f t="shared" si="12"/>
        <v>#DIV/0!</v>
      </c>
      <c r="Q318" t="e">
        <f t="shared" si="13"/>
        <v>#DIV/0!</v>
      </c>
    </row>
    <row r="319" spans="1:17" x14ac:dyDescent="0.2">
      <c r="D319">
        <v>11</v>
      </c>
      <c r="E319" t="s">
        <v>621</v>
      </c>
      <c r="F319" t="s">
        <v>622</v>
      </c>
      <c r="M319" t="str">
        <f t="shared" si="14"/>
        <v>11:'Job losers, company moved or out of business (employee)'</v>
      </c>
      <c r="P319" t="e">
        <f t="shared" si="12"/>
        <v>#DIV/0!</v>
      </c>
      <c r="Q319" t="e">
        <f t="shared" si="13"/>
        <v>#DIV/0!</v>
      </c>
    </row>
    <row r="320" spans="1:17" x14ac:dyDescent="0.2">
      <c r="D320">
        <v>12</v>
      </c>
      <c r="E320" t="s">
        <v>623</v>
      </c>
      <c r="F320" t="s">
        <v>624</v>
      </c>
      <c r="M320" t="str">
        <f t="shared" si="14"/>
        <v>12:'Job losers, business conditions (employee)'</v>
      </c>
      <c r="P320" t="e">
        <f t="shared" si="12"/>
        <v>#DIV/0!</v>
      </c>
      <c r="Q320" t="e">
        <f t="shared" si="13"/>
        <v>#DIV/0!</v>
      </c>
    </row>
    <row r="321" spans="1:17" x14ac:dyDescent="0.2">
      <c r="D321">
        <v>13</v>
      </c>
      <c r="E321" t="s">
        <v>625</v>
      </c>
      <c r="F321" t="s">
        <v>626</v>
      </c>
      <c r="M321" t="str">
        <f t="shared" si="14"/>
        <v>13:'Job losers, dismissal or other reasons'</v>
      </c>
      <c r="P321" t="e">
        <f t="shared" si="12"/>
        <v>#DIV/0!</v>
      </c>
      <c r="Q321" t="e">
        <f t="shared" si="13"/>
        <v>#DIV/0!</v>
      </c>
    </row>
    <row r="322" spans="1:17" x14ac:dyDescent="0.2">
      <c r="D322" t="s">
        <v>132</v>
      </c>
      <c r="E322" t="s">
        <v>133</v>
      </c>
      <c r="F322" t="s">
        <v>134</v>
      </c>
      <c r="M322" t="str">
        <f t="shared" si="14"/>
        <v>blank:'Not applicable'</v>
      </c>
      <c r="P322" t="e">
        <f t="shared" si="12"/>
        <v>#DIV/0!</v>
      </c>
      <c r="Q322" t="e">
        <f t="shared" si="13"/>
        <v>#DIV/0!</v>
      </c>
    </row>
    <row r="323" spans="1:17" x14ac:dyDescent="0.2">
      <c r="A323">
        <v>46</v>
      </c>
      <c r="B323">
        <v>100</v>
      </c>
      <c r="C323">
        <v>3</v>
      </c>
      <c r="D323" t="s">
        <v>627</v>
      </c>
      <c r="E323" t="s">
        <v>628</v>
      </c>
      <c r="F323" t="s">
        <v>629</v>
      </c>
      <c r="G323" t="s">
        <v>630</v>
      </c>
      <c r="H323" t="s">
        <v>631</v>
      </c>
      <c r="L323" t="b">
        <f>TRUE</f>
        <v>1</v>
      </c>
      <c r="M323" t="str">
        <f>_xlfn.CONCAT("'",UPPER(D323),"':")</f>
        <v>'DURJLESS':</v>
      </c>
      <c r="P323" t="str">
        <f t="shared" ref="P323:P386" si="15">IF(L323,D323,1/0)</f>
        <v>durjless</v>
      </c>
      <c r="Q323" t="str">
        <f t="shared" ref="Q323:Q386" si="16">IF(L323,E323,1/0)</f>
        <v>Duration of joblessness</v>
      </c>
    </row>
    <row r="324" spans="1:17" x14ac:dyDescent="0.2">
      <c r="D324" t="s">
        <v>505</v>
      </c>
      <c r="E324" t="s">
        <v>506</v>
      </c>
      <c r="F324" t="s">
        <v>507</v>
      </c>
      <c r="M324" t="str">
        <f t="shared" si="14"/>
        <v>001-240:'Months'</v>
      </c>
      <c r="P324" t="e">
        <f t="shared" si="15"/>
        <v>#DIV/0!</v>
      </c>
      <c r="Q324" t="e">
        <f t="shared" si="16"/>
        <v>#DIV/0!</v>
      </c>
    </row>
    <row r="325" spans="1:17" x14ac:dyDescent="0.2">
      <c r="D325" t="s">
        <v>132</v>
      </c>
      <c r="E325" t="s">
        <v>133</v>
      </c>
      <c r="F325" t="s">
        <v>134</v>
      </c>
      <c r="M325" t="str">
        <f t="shared" si="14"/>
        <v>blank:'Not applicable'</v>
      </c>
      <c r="P325" t="e">
        <f t="shared" si="15"/>
        <v>#DIV/0!</v>
      </c>
      <c r="Q325" t="e">
        <f t="shared" si="16"/>
        <v>#DIV/0!</v>
      </c>
    </row>
    <row r="326" spans="1:17" x14ac:dyDescent="0.2">
      <c r="A326">
        <v>47</v>
      </c>
      <c r="B326">
        <v>103</v>
      </c>
      <c r="C326">
        <v>1</v>
      </c>
      <c r="D326" t="s">
        <v>632</v>
      </c>
      <c r="E326" t="s">
        <v>633</v>
      </c>
      <c r="F326" t="s">
        <v>634</v>
      </c>
      <c r="G326" t="s">
        <v>635</v>
      </c>
      <c r="H326" t="s">
        <v>636</v>
      </c>
      <c r="L326" t="b">
        <f>TRUE</f>
        <v>1</v>
      </c>
      <c r="M326" t="str">
        <f>_xlfn.CONCAT("'",UPPER(D326),"':")</f>
        <v>'AVAILABL':</v>
      </c>
      <c r="P326" t="str">
        <f t="shared" si="15"/>
        <v>availabl</v>
      </c>
      <c r="Q326" t="str">
        <f t="shared" si="16"/>
        <v>Availability during the reference week</v>
      </c>
    </row>
    <row r="327" spans="1:17" x14ac:dyDescent="0.2">
      <c r="D327">
        <v>1</v>
      </c>
      <c r="E327" t="s">
        <v>637</v>
      </c>
      <c r="F327" t="s">
        <v>638</v>
      </c>
      <c r="M327" t="str">
        <f t="shared" si="14"/>
        <v>1:'Not available'</v>
      </c>
      <c r="N327" t="str">
        <f>_xlfn.TEXTJOIN(",",TRUE,M327:M328)</f>
        <v>1:'Not available',2:'Yes, available'</v>
      </c>
      <c r="P327" t="e">
        <f t="shared" si="15"/>
        <v>#DIV/0!</v>
      </c>
      <c r="Q327" t="e">
        <f t="shared" si="16"/>
        <v>#DIV/0!</v>
      </c>
    </row>
    <row r="328" spans="1:17" x14ac:dyDescent="0.2">
      <c r="D328">
        <v>2</v>
      </c>
      <c r="E328" t="s">
        <v>639</v>
      </c>
      <c r="F328" t="s">
        <v>640</v>
      </c>
      <c r="M328" t="str">
        <f t="shared" ref="M328:M390" si="17">_xlfn.CONCAT(D328,":","'",E328,"'")</f>
        <v>2:'Yes, available'</v>
      </c>
      <c r="P328" t="e">
        <f t="shared" si="15"/>
        <v>#DIV/0!</v>
      </c>
      <c r="Q328" t="e">
        <f t="shared" si="16"/>
        <v>#DIV/0!</v>
      </c>
    </row>
    <row r="329" spans="1:17" x14ac:dyDescent="0.2">
      <c r="D329" t="s">
        <v>132</v>
      </c>
      <c r="E329" t="s">
        <v>133</v>
      </c>
      <c r="F329" t="s">
        <v>134</v>
      </c>
      <c r="M329" t="str">
        <f t="shared" si="17"/>
        <v>blank:'Not applicable'</v>
      </c>
      <c r="P329" t="e">
        <f t="shared" si="15"/>
        <v>#DIV/0!</v>
      </c>
      <c r="Q329" t="e">
        <f t="shared" si="16"/>
        <v>#DIV/0!</v>
      </c>
    </row>
    <row r="330" spans="1:17" x14ac:dyDescent="0.2">
      <c r="A330">
        <v>48</v>
      </c>
      <c r="B330">
        <v>104</v>
      </c>
      <c r="C330">
        <v>1</v>
      </c>
      <c r="D330" t="s">
        <v>641</v>
      </c>
      <c r="E330" t="s">
        <v>642</v>
      </c>
      <c r="F330" t="s">
        <v>643</v>
      </c>
      <c r="G330" t="s">
        <v>644</v>
      </c>
      <c r="H330" t="s">
        <v>645</v>
      </c>
      <c r="L330" t="b">
        <f>TRUE</f>
        <v>1</v>
      </c>
      <c r="M330" t="str">
        <f>_xlfn.CONCAT("'",UPPER(D330),"':")</f>
        <v>'LKPUBAG':</v>
      </c>
      <c r="P330" t="str">
        <f t="shared" si="15"/>
        <v>lkpubag</v>
      </c>
      <c r="Q330" t="str">
        <f t="shared" si="16"/>
        <v>Unemployed, used public employment agency</v>
      </c>
    </row>
    <row r="331" spans="1:17" x14ac:dyDescent="0.2">
      <c r="D331">
        <v>1</v>
      </c>
      <c r="E331" t="s">
        <v>434</v>
      </c>
      <c r="F331" t="s">
        <v>435</v>
      </c>
      <c r="M331" t="str">
        <f t="shared" si="17"/>
        <v>1:'Yes'</v>
      </c>
      <c r="N331" t="str">
        <f>_xlfn.TEXTJOIN(",",TRUE,M331)</f>
        <v>1:'Yes'</v>
      </c>
      <c r="P331" t="e">
        <f t="shared" si="15"/>
        <v>#DIV/0!</v>
      </c>
      <c r="Q331" t="e">
        <f t="shared" si="16"/>
        <v>#DIV/0!</v>
      </c>
    </row>
    <row r="332" spans="1:17" x14ac:dyDescent="0.2">
      <c r="D332" t="s">
        <v>132</v>
      </c>
      <c r="E332" t="s">
        <v>133</v>
      </c>
      <c r="F332" t="s">
        <v>134</v>
      </c>
      <c r="M332" t="str">
        <f t="shared" si="17"/>
        <v>blank:'Not applicable'</v>
      </c>
      <c r="P332" t="e">
        <f t="shared" si="15"/>
        <v>#DIV/0!</v>
      </c>
      <c r="Q332" t="e">
        <f t="shared" si="16"/>
        <v>#DIV/0!</v>
      </c>
    </row>
    <row r="333" spans="1:17" x14ac:dyDescent="0.2">
      <c r="A333">
        <v>49</v>
      </c>
      <c r="B333">
        <v>105</v>
      </c>
      <c r="C333">
        <v>1</v>
      </c>
      <c r="D333" t="s">
        <v>646</v>
      </c>
      <c r="E333" t="s">
        <v>647</v>
      </c>
      <c r="F333" t="s">
        <v>648</v>
      </c>
      <c r="G333" t="s">
        <v>644</v>
      </c>
      <c r="H333" t="s">
        <v>645</v>
      </c>
      <c r="L333" t="b">
        <f>TRUE</f>
        <v>1</v>
      </c>
      <c r="M333" t="str">
        <f>_xlfn.CONCAT("'",UPPER(D333),"':")</f>
        <v>'LKEMPLOY':</v>
      </c>
      <c r="P333" t="str">
        <f t="shared" si="15"/>
        <v>lkemploy</v>
      </c>
      <c r="Q333" t="str">
        <f t="shared" si="16"/>
        <v>Unemployed, checked with employers directly</v>
      </c>
    </row>
    <row r="334" spans="1:17" x14ac:dyDescent="0.2">
      <c r="D334">
        <v>1</v>
      </c>
      <c r="E334" t="s">
        <v>434</v>
      </c>
      <c r="F334" t="s">
        <v>435</v>
      </c>
      <c r="M334" t="str">
        <f t="shared" si="17"/>
        <v>1:'Yes'</v>
      </c>
      <c r="N334" t="str">
        <f>_xlfn.TEXTJOIN(",",TRUE,M334)</f>
        <v>1:'Yes'</v>
      </c>
      <c r="P334" t="e">
        <f t="shared" si="15"/>
        <v>#DIV/0!</v>
      </c>
      <c r="Q334" t="e">
        <f t="shared" si="16"/>
        <v>#DIV/0!</v>
      </c>
    </row>
    <row r="335" spans="1:17" x14ac:dyDescent="0.2">
      <c r="D335" t="s">
        <v>132</v>
      </c>
      <c r="E335" t="s">
        <v>133</v>
      </c>
      <c r="F335" t="s">
        <v>134</v>
      </c>
      <c r="M335" t="str">
        <f t="shared" si="17"/>
        <v>blank:'Not applicable'</v>
      </c>
      <c r="P335" t="e">
        <f t="shared" si="15"/>
        <v>#DIV/0!</v>
      </c>
      <c r="Q335" t="e">
        <f t="shared" si="16"/>
        <v>#DIV/0!</v>
      </c>
    </row>
    <row r="336" spans="1:17" x14ac:dyDescent="0.2">
      <c r="A336">
        <v>50</v>
      </c>
      <c r="B336">
        <v>106</v>
      </c>
      <c r="C336">
        <v>1</v>
      </c>
      <c r="D336" t="s">
        <v>649</v>
      </c>
      <c r="E336" t="s">
        <v>650</v>
      </c>
      <c r="F336" t="s">
        <v>651</v>
      </c>
      <c r="G336" t="s">
        <v>644</v>
      </c>
      <c r="H336" t="s">
        <v>645</v>
      </c>
      <c r="L336" t="b">
        <f>TRUE</f>
        <v>1</v>
      </c>
      <c r="M336" t="str">
        <f>_xlfn.CONCAT("'",UPPER(D336),"':")</f>
        <v>'LKRELS':</v>
      </c>
      <c r="P336" t="str">
        <f t="shared" si="15"/>
        <v>lkrels</v>
      </c>
      <c r="Q336" t="str">
        <f t="shared" si="16"/>
        <v>Unemployed, checked with friends or relatives</v>
      </c>
    </row>
    <row r="337" spans="1:17" x14ac:dyDescent="0.2">
      <c r="D337">
        <v>1</v>
      </c>
      <c r="E337" t="s">
        <v>434</v>
      </c>
      <c r="F337" t="s">
        <v>435</v>
      </c>
      <c r="M337" t="str">
        <f t="shared" si="17"/>
        <v>1:'Yes'</v>
      </c>
      <c r="N337" t="str">
        <f>_xlfn.TEXTJOIN(",",TRUE,M337)</f>
        <v>1:'Yes'</v>
      </c>
      <c r="P337" t="e">
        <f t="shared" si="15"/>
        <v>#DIV/0!</v>
      </c>
      <c r="Q337" t="e">
        <f t="shared" si="16"/>
        <v>#DIV/0!</v>
      </c>
    </row>
    <row r="338" spans="1:17" x14ac:dyDescent="0.2">
      <c r="D338" t="s">
        <v>132</v>
      </c>
      <c r="E338" t="s">
        <v>133</v>
      </c>
      <c r="F338" t="s">
        <v>134</v>
      </c>
      <c r="M338" t="str">
        <f t="shared" si="17"/>
        <v>blank:'Not applicable'</v>
      </c>
      <c r="P338" t="e">
        <f t="shared" si="15"/>
        <v>#DIV/0!</v>
      </c>
      <c r="Q338" t="e">
        <f t="shared" si="16"/>
        <v>#DIV/0!</v>
      </c>
    </row>
    <row r="339" spans="1:17" x14ac:dyDescent="0.2">
      <c r="A339">
        <v>51</v>
      </c>
      <c r="B339">
        <v>107</v>
      </c>
      <c r="C339">
        <v>1</v>
      </c>
      <c r="D339" t="s">
        <v>652</v>
      </c>
      <c r="E339" t="s">
        <v>653</v>
      </c>
      <c r="F339" t="s">
        <v>654</v>
      </c>
      <c r="G339" t="s">
        <v>644</v>
      </c>
      <c r="H339" t="s">
        <v>645</v>
      </c>
      <c r="L339" t="b">
        <f>TRUE</f>
        <v>1</v>
      </c>
      <c r="M339" t="str">
        <f>_xlfn.CONCAT("'",UPPER(D339),"':")</f>
        <v>'LKATADS':</v>
      </c>
      <c r="P339" t="str">
        <f t="shared" si="15"/>
        <v>lkatads</v>
      </c>
      <c r="Q339" t="str">
        <f t="shared" si="16"/>
        <v>Unemployed, looked at job ads</v>
      </c>
    </row>
    <row r="340" spans="1:17" x14ac:dyDescent="0.2">
      <c r="D340">
        <v>1</v>
      </c>
      <c r="E340" t="s">
        <v>434</v>
      </c>
      <c r="F340" t="s">
        <v>435</v>
      </c>
      <c r="M340" t="str">
        <f t="shared" si="17"/>
        <v>1:'Yes'</v>
      </c>
      <c r="N340" t="str">
        <f>_xlfn.TEXTJOIN(",",TRUE,M340)</f>
        <v>1:'Yes'</v>
      </c>
      <c r="P340" t="e">
        <f t="shared" si="15"/>
        <v>#DIV/0!</v>
      </c>
      <c r="Q340" t="e">
        <f t="shared" si="16"/>
        <v>#DIV/0!</v>
      </c>
    </row>
    <row r="341" spans="1:17" x14ac:dyDescent="0.2">
      <c r="D341" t="s">
        <v>132</v>
      </c>
      <c r="E341" t="s">
        <v>133</v>
      </c>
      <c r="F341" t="s">
        <v>134</v>
      </c>
      <c r="M341" t="str">
        <f t="shared" si="17"/>
        <v>blank:'Not applicable'</v>
      </c>
      <c r="P341" t="e">
        <f t="shared" si="15"/>
        <v>#DIV/0!</v>
      </c>
      <c r="Q341" t="e">
        <f t="shared" si="16"/>
        <v>#DIV/0!</v>
      </c>
    </row>
    <row r="342" spans="1:17" x14ac:dyDescent="0.2">
      <c r="A342">
        <v>52</v>
      </c>
      <c r="B342">
        <v>108</v>
      </c>
      <c r="C342">
        <v>1</v>
      </c>
      <c r="D342" t="s">
        <v>655</v>
      </c>
      <c r="E342" t="s">
        <v>656</v>
      </c>
      <c r="F342" t="s">
        <v>657</v>
      </c>
      <c r="G342" t="s">
        <v>644</v>
      </c>
      <c r="H342" t="s">
        <v>645</v>
      </c>
      <c r="L342" t="b">
        <f>TRUE</f>
        <v>1</v>
      </c>
      <c r="M342" t="str">
        <f>_xlfn.CONCAT("'",UPPER(D342),"':")</f>
        <v>'LKANSADS':</v>
      </c>
      <c r="P342" t="str">
        <f t="shared" si="15"/>
        <v>lkansads</v>
      </c>
      <c r="Q342" t="str">
        <f t="shared" si="16"/>
        <v>Unemployed, placed or answered ads</v>
      </c>
    </row>
    <row r="343" spans="1:17" x14ac:dyDescent="0.2">
      <c r="D343">
        <v>1</v>
      </c>
      <c r="E343" t="s">
        <v>434</v>
      </c>
      <c r="F343" t="s">
        <v>435</v>
      </c>
      <c r="M343" t="str">
        <f t="shared" si="17"/>
        <v>1:'Yes'</v>
      </c>
      <c r="N343" t="str">
        <f>_xlfn.TEXTJOIN(",",TRUE,M343)</f>
        <v>1:'Yes'</v>
      </c>
      <c r="P343" t="e">
        <f t="shared" si="15"/>
        <v>#DIV/0!</v>
      </c>
      <c r="Q343" t="e">
        <f t="shared" si="16"/>
        <v>#DIV/0!</v>
      </c>
    </row>
    <row r="344" spans="1:17" x14ac:dyDescent="0.2">
      <c r="D344" t="s">
        <v>132</v>
      </c>
      <c r="E344" t="s">
        <v>133</v>
      </c>
      <c r="F344" t="s">
        <v>134</v>
      </c>
      <c r="M344" t="str">
        <f t="shared" si="17"/>
        <v>blank:'Not applicable'</v>
      </c>
      <c r="P344" t="e">
        <f t="shared" si="15"/>
        <v>#DIV/0!</v>
      </c>
      <c r="Q344" t="e">
        <f t="shared" si="16"/>
        <v>#DIV/0!</v>
      </c>
    </row>
    <row r="345" spans="1:17" x14ac:dyDescent="0.2">
      <c r="A345">
        <v>53</v>
      </c>
      <c r="B345">
        <v>109</v>
      </c>
      <c r="C345">
        <v>1</v>
      </c>
      <c r="D345" t="s">
        <v>658</v>
      </c>
      <c r="E345" t="s">
        <v>659</v>
      </c>
      <c r="F345" t="s">
        <v>660</v>
      </c>
      <c r="G345" t="s">
        <v>644</v>
      </c>
      <c r="H345" t="s">
        <v>645</v>
      </c>
      <c r="L345" t="b">
        <f>TRUE</f>
        <v>1</v>
      </c>
      <c r="M345" t="str">
        <f>_xlfn.CONCAT("'",UPPER(D345),"':")</f>
        <v>'LKOTHERN ':</v>
      </c>
      <c r="P345" t="str">
        <f t="shared" si="15"/>
        <v xml:space="preserve">lkothern </v>
      </c>
      <c r="Q345" t="str">
        <f t="shared" si="16"/>
        <v>Unemployed, other methods</v>
      </c>
    </row>
    <row r="346" spans="1:17" x14ac:dyDescent="0.2">
      <c r="D346">
        <v>1</v>
      </c>
      <c r="E346" t="s">
        <v>434</v>
      </c>
      <c r="F346" t="s">
        <v>435</v>
      </c>
      <c r="M346" t="str">
        <f t="shared" si="17"/>
        <v>1:'Yes'</v>
      </c>
      <c r="N346" t="str">
        <f>_xlfn.TEXTJOIN(",",TRUE,M346)</f>
        <v>1:'Yes'</v>
      </c>
      <c r="P346" t="e">
        <f t="shared" si="15"/>
        <v>#DIV/0!</v>
      </c>
      <c r="Q346" t="e">
        <f t="shared" si="16"/>
        <v>#DIV/0!</v>
      </c>
    </row>
    <row r="347" spans="1:17" x14ac:dyDescent="0.2">
      <c r="D347" t="s">
        <v>132</v>
      </c>
      <c r="E347" t="s">
        <v>133</v>
      </c>
      <c r="F347" t="s">
        <v>134</v>
      </c>
      <c r="M347" t="str">
        <f t="shared" si="17"/>
        <v>blank:'Not applicable'</v>
      </c>
      <c r="P347" t="e">
        <f t="shared" si="15"/>
        <v>#DIV/0!</v>
      </c>
      <c r="Q347" t="e">
        <f t="shared" si="16"/>
        <v>#DIV/0!</v>
      </c>
    </row>
    <row r="348" spans="1:17" x14ac:dyDescent="0.2">
      <c r="A348">
        <v>54</v>
      </c>
      <c r="B348">
        <v>110</v>
      </c>
      <c r="C348">
        <v>1</v>
      </c>
      <c r="D348" t="s">
        <v>661</v>
      </c>
      <c r="E348" t="s">
        <v>662</v>
      </c>
      <c r="F348" t="s">
        <v>663</v>
      </c>
      <c r="G348" t="s">
        <v>644</v>
      </c>
      <c r="H348" t="s">
        <v>645</v>
      </c>
      <c r="L348" t="b">
        <f>TRUE</f>
        <v>1</v>
      </c>
      <c r="M348" t="str">
        <f>_xlfn.CONCAT("'",UPPER(D348),"':")</f>
        <v>'PRIORACT':</v>
      </c>
      <c r="P348" t="str">
        <f t="shared" si="15"/>
        <v>prioract</v>
      </c>
      <c r="Q348" t="str">
        <f t="shared" si="16"/>
        <v>Main activity before started looking for work</v>
      </c>
    </row>
    <row r="349" spans="1:17" x14ac:dyDescent="0.2">
      <c r="D349">
        <v>0</v>
      </c>
      <c r="E349" t="s">
        <v>664</v>
      </c>
      <c r="F349" t="s">
        <v>665</v>
      </c>
      <c r="M349" t="str">
        <f t="shared" si="17"/>
        <v>0:'Other'</v>
      </c>
      <c r="N349" t="str">
        <f>_xlfn.TEXTJOIN(",",TRUE,M349:M352)</f>
        <v>0:'Other',1:'Working',2:'Managing a home',3:'Going to school'</v>
      </c>
      <c r="P349" t="e">
        <f t="shared" si="15"/>
        <v>#DIV/0!</v>
      </c>
      <c r="Q349" t="e">
        <f t="shared" si="16"/>
        <v>#DIV/0!</v>
      </c>
    </row>
    <row r="350" spans="1:17" x14ac:dyDescent="0.2">
      <c r="D350">
        <v>1</v>
      </c>
      <c r="E350" t="s">
        <v>666</v>
      </c>
      <c r="F350" t="s">
        <v>667</v>
      </c>
      <c r="M350" t="str">
        <f t="shared" si="17"/>
        <v>1:'Working'</v>
      </c>
      <c r="P350" t="e">
        <f t="shared" si="15"/>
        <v>#DIV/0!</v>
      </c>
      <c r="Q350" t="e">
        <f t="shared" si="16"/>
        <v>#DIV/0!</v>
      </c>
    </row>
    <row r="351" spans="1:17" x14ac:dyDescent="0.2">
      <c r="D351">
        <v>2</v>
      </c>
      <c r="E351" t="s">
        <v>668</v>
      </c>
      <c r="F351" t="s">
        <v>669</v>
      </c>
      <c r="M351" t="str">
        <f t="shared" si="17"/>
        <v>2:'Managing a home'</v>
      </c>
      <c r="P351" t="e">
        <f t="shared" si="15"/>
        <v>#DIV/0!</v>
      </c>
      <c r="Q351" t="e">
        <f t="shared" si="16"/>
        <v>#DIV/0!</v>
      </c>
    </row>
    <row r="352" spans="1:17" x14ac:dyDescent="0.2">
      <c r="D352">
        <v>3</v>
      </c>
      <c r="E352" t="s">
        <v>494</v>
      </c>
      <c r="F352" t="s">
        <v>670</v>
      </c>
      <c r="M352" t="str">
        <f t="shared" si="17"/>
        <v>3:'Going to school'</v>
      </c>
      <c r="P352" t="e">
        <f t="shared" si="15"/>
        <v>#DIV/0!</v>
      </c>
      <c r="Q352" t="e">
        <f t="shared" si="16"/>
        <v>#DIV/0!</v>
      </c>
    </row>
    <row r="353" spans="1:17" x14ac:dyDescent="0.2">
      <c r="D353" t="s">
        <v>132</v>
      </c>
      <c r="E353" t="s">
        <v>133</v>
      </c>
      <c r="F353" t="s">
        <v>134</v>
      </c>
      <c r="M353" t="str">
        <f t="shared" si="17"/>
        <v>blank:'Not applicable'</v>
      </c>
      <c r="P353" t="e">
        <f t="shared" si="15"/>
        <v>#DIV/0!</v>
      </c>
      <c r="Q353" t="e">
        <f t="shared" si="16"/>
        <v>#DIV/0!</v>
      </c>
    </row>
    <row r="354" spans="1:17" x14ac:dyDescent="0.2">
      <c r="A354">
        <v>55</v>
      </c>
      <c r="B354">
        <v>112</v>
      </c>
      <c r="C354">
        <v>1</v>
      </c>
      <c r="D354" t="s">
        <v>671</v>
      </c>
      <c r="E354" t="s">
        <v>672</v>
      </c>
      <c r="F354" t="s">
        <v>673</v>
      </c>
      <c r="G354" t="s">
        <v>674</v>
      </c>
      <c r="H354" t="s">
        <v>675</v>
      </c>
      <c r="L354" t="b">
        <f>TRUE</f>
        <v>1</v>
      </c>
      <c r="M354" t="str">
        <f>_xlfn.CONCAT("'",UPPER(D354),"':")</f>
        <v>'YNOLOOK':</v>
      </c>
      <c r="P354" t="str">
        <f t="shared" si="15"/>
        <v>ynolook</v>
      </c>
      <c r="Q354" t="str">
        <f t="shared" si="16"/>
        <v>Reason for not looking for work during the reference week</v>
      </c>
    </row>
    <row r="355" spans="1:17" x14ac:dyDescent="0.2">
      <c r="D355">
        <v>0</v>
      </c>
      <c r="E355" t="s">
        <v>676</v>
      </c>
      <c r="F355" t="s">
        <v>677</v>
      </c>
      <c r="M355" t="str">
        <f t="shared" si="17"/>
        <v>0:'Wanted work, reason - other'</v>
      </c>
      <c r="N355" t="str">
        <f>_xlfn.TEXTJOIN(",",TRUE,M355:M361)</f>
        <v>0:'Wanted work, reason - other',1:'Wanted work, reason - own illness or disability',2:'Wanted work, reason - caring for children',3:'Wanted work, reason - other personal or family responsibilities',4:'Wanted work, reason - school',5:'Wanted work, reason - awaiting recall or reply',6:'Wanted work, reason - discouraged'</v>
      </c>
      <c r="P355" t="e">
        <f t="shared" si="15"/>
        <v>#DIV/0!</v>
      </c>
      <c r="Q355" t="e">
        <f t="shared" si="16"/>
        <v>#DIV/0!</v>
      </c>
    </row>
    <row r="356" spans="1:17" x14ac:dyDescent="0.2">
      <c r="D356">
        <v>1</v>
      </c>
      <c r="E356" t="s">
        <v>678</v>
      </c>
      <c r="F356" t="s">
        <v>679</v>
      </c>
      <c r="M356" t="str">
        <f t="shared" si="17"/>
        <v>1:'Wanted work, reason - own illness or disability'</v>
      </c>
      <c r="P356" t="e">
        <f t="shared" si="15"/>
        <v>#DIV/0!</v>
      </c>
      <c r="Q356" t="e">
        <f t="shared" si="16"/>
        <v>#DIV/0!</v>
      </c>
    </row>
    <row r="357" spans="1:17" x14ac:dyDescent="0.2">
      <c r="D357">
        <v>2</v>
      </c>
      <c r="E357" t="s">
        <v>680</v>
      </c>
      <c r="F357" t="s">
        <v>681</v>
      </c>
      <c r="M357" t="str">
        <f t="shared" si="17"/>
        <v>2:'Wanted work, reason - caring for children'</v>
      </c>
      <c r="P357" t="e">
        <f t="shared" si="15"/>
        <v>#DIV/0!</v>
      </c>
      <c r="Q357" t="e">
        <f t="shared" si="16"/>
        <v>#DIV/0!</v>
      </c>
    </row>
    <row r="358" spans="1:17" x14ac:dyDescent="0.2">
      <c r="D358">
        <v>3</v>
      </c>
      <c r="E358" t="s">
        <v>682</v>
      </c>
      <c r="F358" t="s">
        <v>683</v>
      </c>
      <c r="M358" t="str">
        <f t="shared" si="17"/>
        <v>3:'Wanted work, reason - other personal or family responsibilities'</v>
      </c>
      <c r="P358" t="e">
        <f t="shared" si="15"/>
        <v>#DIV/0!</v>
      </c>
      <c r="Q358" t="e">
        <f t="shared" si="16"/>
        <v>#DIV/0!</v>
      </c>
    </row>
    <row r="359" spans="1:17" x14ac:dyDescent="0.2">
      <c r="D359">
        <v>4</v>
      </c>
      <c r="E359" t="s">
        <v>684</v>
      </c>
      <c r="F359" t="s">
        <v>685</v>
      </c>
      <c r="M359" t="str">
        <f t="shared" si="17"/>
        <v>4:'Wanted work, reason - school'</v>
      </c>
      <c r="P359" t="e">
        <f t="shared" si="15"/>
        <v>#DIV/0!</v>
      </c>
      <c r="Q359" t="e">
        <f t="shared" si="16"/>
        <v>#DIV/0!</v>
      </c>
    </row>
    <row r="360" spans="1:17" x14ac:dyDescent="0.2">
      <c r="D360">
        <v>5</v>
      </c>
      <c r="E360" t="s">
        <v>686</v>
      </c>
      <c r="F360" t="s">
        <v>687</v>
      </c>
      <c r="M360" t="str">
        <f t="shared" si="17"/>
        <v>5:'Wanted work, reason - awaiting recall or reply'</v>
      </c>
      <c r="P360" t="e">
        <f t="shared" si="15"/>
        <v>#DIV/0!</v>
      </c>
      <c r="Q360" t="e">
        <f t="shared" si="16"/>
        <v>#DIV/0!</v>
      </c>
    </row>
    <row r="361" spans="1:17" x14ac:dyDescent="0.2">
      <c r="D361">
        <v>6</v>
      </c>
      <c r="E361" t="s">
        <v>688</v>
      </c>
      <c r="F361" t="s">
        <v>689</v>
      </c>
      <c r="M361" t="str">
        <f t="shared" si="17"/>
        <v>6:'Wanted work, reason - discouraged'</v>
      </c>
      <c r="P361" t="e">
        <f t="shared" si="15"/>
        <v>#DIV/0!</v>
      </c>
      <c r="Q361" t="e">
        <f t="shared" si="16"/>
        <v>#DIV/0!</v>
      </c>
    </row>
    <row r="362" spans="1:17" x14ac:dyDescent="0.2">
      <c r="D362" t="s">
        <v>132</v>
      </c>
      <c r="E362" t="s">
        <v>133</v>
      </c>
      <c r="F362" t="s">
        <v>134</v>
      </c>
      <c r="M362" t="str">
        <f t="shared" si="17"/>
        <v>blank:'Not applicable'</v>
      </c>
      <c r="P362" t="e">
        <f t="shared" si="15"/>
        <v>#DIV/0!</v>
      </c>
      <c r="Q362" t="e">
        <f t="shared" si="16"/>
        <v>#DIV/0!</v>
      </c>
    </row>
    <row r="363" spans="1:17" x14ac:dyDescent="0.2">
      <c r="A363">
        <v>56</v>
      </c>
      <c r="B363">
        <v>113</v>
      </c>
      <c r="C363">
        <v>1</v>
      </c>
      <c r="D363" t="s">
        <v>690</v>
      </c>
      <c r="E363" t="s">
        <v>691</v>
      </c>
      <c r="F363" t="s">
        <v>692</v>
      </c>
      <c r="G363" t="s">
        <v>693</v>
      </c>
      <c r="H363" t="s">
        <v>694</v>
      </c>
      <c r="L363" t="b">
        <f>TRUE</f>
        <v>1</v>
      </c>
      <c r="M363" t="str">
        <f>_xlfn.CONCAT("'",UPPER(D363),"':")</f>
        <v>'TLOLOOK':</v>
      </c>
      <c r="P363" t="str">
        <f t="shared" si="15"/>
        <v>tlolook</v>
      </c>
      <c r="Q363" t="str">
        <f t="shared" si="16"/>
        <v>Temporary layoff, looked for work during the last four weeks</v>
      </c>
    </row>
    <row r="364" spans="1:17" x14ac:dyDescent="0.2">
      <c r="D364">
        <v>1</v>
      </c>
      <c r="E364" t="s">
        <v>434</v>
      </c>
      <c r="F364" t="s">
        <v>435</v>
      </c>
      <c r="M364" t="str">
        <f t="shared" si="17"/>
        <v>1:'Yes'</v>
      </c>
      <c r="N364" t="str">
        <f>_xlfn.TEXTJOIN(",",TRUE,M364:M365)</f>
        <v>1:'Yes',2:'No'</v>
      </c>
      <c r="P364" t="e">
        <f t="shared" si="15"/>
        <v>#DIV/0!</v>
      </c>
      <c r="Q364" t="e">
        <f t="shared" si="16"/>
        <v>#DIV/0!</v>
      </c>
    </row>
    <row r="365" spans="1:17" x14ac:dyDescent="0.2">
      <c r="D365">
        <v>2</v>
      </c>
      <c r="E365" t="s">
        <v>436</v>
      </c>
      <c r="F365" t="s">
        <v>437</v>
      </c>
      <c r="M365" t="str">
        <f t="shared" si="17"/>
        <v>2:'No'</v>
      </c>
      <c r="P365" t="e">
        <f t="shared" si="15"/>
        <v>#DIV/0!</v>
      </c>
      <c r="Q365" t="e">
        <f t="shared" si="16"/>
        <v>#DIV/0!</v>
      </c>
    </row>
    <row r="366" spans="1:17" x14ac:dyDescent="0.2">
      <c r="D366" t="s">
        <v>132</v>
      </c>
      <c r="E366" t="s">
        <v>133</v>
      </c>
      <c r="F366" t="s">
        <v>134</v>
      </c>
      <c r="M366" t="str">
        <f t="shared" si="17"/>
        <v>blank:'Not applicable'</v>
      </c>
      <c r="P366" t="e">
        <f t="shared" si="15"/>
        <v>#DIV/0!</v>
      </c>
      <c r="Q366" t="e">
        <f t="shared" si="16"/>
        <v>#DIV/0!</v>
      </c>
    </row>
    <row r="367" spans="1:17" x14ac:dyDescent="0.2">
      <c r="A367">
        <v>57</v>
      </c>
      <c r="B367">
        <v>114</v>
      </c>
      <c r="C367">
        <v>1</v>
      </c>
      <c r="D367" t="s">
        <v>695</v>
      </c>
      <c r="E367" t="s">
        <v>696</v>
      </c>
      <c r="F367" t="s">
        <v>697</v>
      </c>
      <c r="G367" t="s">
        <v>698</v>
      </c>
      <c r="H367" t="s">
        <v>699</v>
      </c>
      <c r="L367" t="b">
        <f>TRUE</f>
        <v>1</v>
      </c>
      <c r="M367" t="str">
        <f>_xlfn.CONCAT("'",UPPER(D367),"':")</f>
        <v>'SCHOOLN':</v>
      </c>
      <c r="P367" t="str">
        <f t="shared" si="15"/>
        <v>schooln</v>
      </c>
      <c r="Q367" t="str">
        <f t="shared" si="16"/>
        <v>Current student status</v>
      </c>
    </row>
    <row r="368" spans="1:17" x14ac:dyDescent="0.2">
      <c r="D368">
        <v>1</v>
      </c>
      <c r="E368" t="s">
        <v>700</v>
      </c>
      <c r="F368" t="s">
        <v>701</v>
      </c>
      <c r="M368" t="str">
        <f t="shared" si="17"/>
        <v>1:'Non-student'</v>
      </c>
      <c r="N368" t="str">
        <f>_xlfn.TEXTJOIN(",",TRUE,M368:M370)</f>
        <v>1:'Non-student',2:'Full-time student',3:'Part-time student'</v>
      </c>
      <c r="P368" t="e">
        <f t="shared" si="15"/>
        <v>#DIV/0!</v>
      </c>
      <c r="Q368" t="e">
        <f t="shared" si="16"/>
        <v>#DIV/0!</v>
      </c>
    </row>
    <row r="369" spans="1:17" x14ac:dyDescent="0.2">
      <c r="D369">
        <v>2</v>
      </c>
      <c r="E369" t="s">
        <v>702</v>
      </c>
      <c r="F369" t="s">
        <v>703</v>
      </c>
      <c r="M369" t="str">
        <f t="shared" si="17"/>
        <v>2:'Full-time student'</v>
      </c>
      <c r="P369" t="e">
        <f t="shared" si="15"/>
        <v>#DIV/0!</v>
      </c>
      <c r="Q369" t="e">
        <f t="shared" si="16"/>
        <v>#DIV/0!</v>
      </c>
    </row>
    <row r="370" spans="1:17" x14ac:dyDescent="0.2">
      <c r="D370">
        <v>3</v>
      </c>
      <c r="E370" t="s">
        <v>704</v>
      </c>
      <c r="F370" t="s">
        <v>705</v>
      </c>
      <c r="M370" t="str">
        <f t="shared" si="17"/>
        <v>3:'Part-time student'</v>
      </c>
      <c r="P370" t="e">
        <f t="shared" si="15"/>
        <v>#DIV/0!</v>
      </c>
      <c r="Q370" t="e">
        <f t="shared" si="16"/>
        <v>#DIV/0!</v>
      </c>
    </row>
    <row r="371" spans="1:17" x14ac:dyDescent="0.2">
      <c r="D371" t="s">
        <v>132</v>
      </c>
      <c r="E371" t="s">
        <v>133</v>
      </c>
      <c r="F371" t="s">
        <v>134</v>
      </c>
      <c r="M371" t="str">
        <f t="shared" si="17"/>
        <v>blank:'Not applicable'</v>
      </c>
      <c r="P371" t="e">
        <f t="shared" si="15"/>
        <v>#DIV/0!</v>
      </c>
      <c r="Q371" t="e">
        <f t="shared" si="16"/>
        <v>#DIV/0!</v>
      </c>
    </row>
    <row r="372" spans="1:17" x14ac:dyDescent="0.2">
      <c r="A372">
        <v>58</v>
      </c>
      <c r="B372">
        <v>116</v>
      </c>
      <c r="C372">
        <v>2</v>
      </c>
      <c r="D372" t="s">
        <v>706</v>
      </c>
      <c r="E372" t="s">
        <v>707</v>
      </c>
      <c r="F372" t="s">
        <v>708</v>
      </c>
      <c r="G372" t="s">
        <v>13</v>
      </c>
      <c r="H372" t="s">
        <v>14</v>
      </c>
      <c r="I372" t="s">
        <v>709</v>
      </c>
      <c r="J372" t="s">
        <v>710</v>
      </c>
      <c r="L372" t="b">
        <f>TRUE</f>
        <v>1</v>
      </c>
      <c r="M372" t="str">
        <f>_xlfn.CONCAT("'",UPPER(D372),"':")</f>
        <v>'EFAMTYPE':</v>
      </c>
      <c r="P372" t="str">
        <f t="shared" si="15"/>
        <v>efamtype</v>
      </c>
      <c r="Q372" t="str">
        <f t="shared" si="16"/>
        <v>Type of economic family</v>
      </c>
    </row>
    <row r="373" spans="1:17" x14ac:dyDescent="0.2">
      <c r="D373">
        <v>1</v>
      </c>
      <c r="E373" t="s">
        <v>711</v>
      </c>
      <c r="F373" t="s">
        <v>712</v>
      </c>
      <c r="M373" t="str">
        <f t="shared" si="17"/>
        <v>1:'Person not in an economic family'</v>
      </c>
      <c r="N373" t="str">
        <f>_xlfn.TEXTJOIN(",",TRUE,M373:M390)</f>
        <v>1:'Person not in an economic family',2:'Dual-earner couple, no children or none under 25',3:'Dual-earner couple, youngest child 0 to 17',4:'Dual-earner couple, youngest child 18 to 24',5:'Single-earner couple, male employed, no children or none under 25',6:'Single-earner couple, male employed, youngest child 0 to 17',7:'Single-earner couple, male employed, youngest child 18 to 24',8:'Single-earner couple, female employed, no children or none under 25',9:'Single-earner couple, female employed, youngest child 0 to 17',10:'Single-earner couple, female employed, youngest child 18 to 24',11:'Non-earner couple, no children or none under 25',12:'Non-earner couple, youngest child 0 to 17',13:'Non-earner couple, youngest child 18 to 24',14:'Lone-parent family, parent employed, youngest child 0 to 17',15:'Lone-parent family, parent employed, youngest child 18 to 24',16:'Lone-parent family, parent not employed, youngest child 0 to 17',17:'Lone-parent family, parent not employed, youngest child 18 to 24',18:'Other families'</v>
      </c>
      <c r="P373" t="e">
        <f t="shared" si="15"/>
        <v>#DIV/0!</v>
      </c>
      <c r="Q373" t="e">
        <f t="shared" si="16"/>
        <v>#DIV/0!</v>
      </c>
    </row>
    <row r="374" spans="1:17" x14ac:dyDescent="0.2">
      <c r="D374">
        <v>2</v>
      </c>
      <c r="E374" t="s">
        <v>713</v>
      </c>
      <c r="F374" t="s">
        <v>714</v>
      </c>
      <c r="M374" t="str">
        <f t="shared" si="17"/>
        <v>2:'Dual-earner couple, no children or none under 25'</v>
      </c>
      <c r="P374" t="e">
        <f t="shared" si="15"/>
        <v>#DIV/0!</v>
      </c>
      <c r="Q374" t="e">
        <f t="shared" si="16"/>
        <v>#DIV/0!</v>
      </c>
    </row>
    <row r="375" spans="1:17" x14ac:dyDescent="0.2">
      <c r="D375">
        <v>3</v>
      </c>
      <c r="E375" t="s">
        <v>715</v>
      </c>
      <c r="F375" t="s">
        <v>716</v>
      </c>
      <c r="M375" t="str">
        <f t="shared" si="17"/>
        <v>3:'Dual-earner couple, youngest child 0 to 17'</v>
      </c>
      <c r="P375" t="e">
        <f t="shared" si="15"/>
        <v>#DIV/0!</v>
      </c>
      <c r="Q375" t="e">
        <f t="shared" si="16"/>
        <v>#DIV/0!</v>
      </c>
    </row>
    <row r="376" spans="1:17" x14ac:dyDescent="0.2">
      <c r="D376">
        <v>4</v>
      </c>
      <c r="E376" t="s">
        <v>717</v>
      </c>
      <c r="F376" t="s">
        <v>718</v>
      </c>
      <c r="M376" t="str">
        <f t="shared" si="17"/>
        <v>4:'Dual-earner couple, youngest child 18 to 24'</v>
      </c>
      <c r="P376" t="e">
        <f t="shared" si="15"/>
        <v>#DIV/0!</v>
      </c>
      <c r="Q376" t="e">
        <f t="shared" si="16"/>
        <v>#DIV/0!</v>
      </c>
    </row>
    <row r="377" spans="1:17" x14ac:dyDescent="0.2">
      <c r="D377">
        <v>5</v>
      </c>
      <c r="E377" t="s">
        <v>719</v>
      </c>
      <c r="F377" t="s">
        <v>720</v>
      </c>
      <c r="M377" t="str">
        <f t="shared" si="17"/>
        <v>5:'Single-earner couple, male employed, no children or none under 25'</v>
      </c>
      <c r="P377" t="e">
        <f t="shared" si="15"/>
        <v>#DIV/0!</v>
      </c>
      <c r="Q377" t="e">
        <f t="shared" si="16"/>
        <v>#DIV/0!</v>
      </c>
    </row>
    <row r="378" spans="1:17" x14ac:dyDescent="0.2">
      <c r="D378">
        <v>6</v>
      </c>
      <c r="E378" t="s">
        <v>721</v>
      </c>
      <c r="F378" t="s">
        <v>722</v>
      </c>
      <c r="M378" t="str">
        <f t="shared" si="17"/>
        <v>6:'Single-earner couple, male employed, youngest child 0 to 17'</v>
      </c>
      <c r="P378" t="e">
        <f t="shared" si="15"/>
        <v>#DIV/0!</v>
      </c>
      <c r="Q378" t="e">
        <f t="shared" si="16"/>
        <v>#DIV/0!</v>
      </c>
    </row>
    <row r="379" spans="1:17" x14ac:dyDescent="0.2">
      <c r="D379">
        <v>7</v>
      </c>
      <c r="E379" t="s">
        <v>723</v>
      </c>
      <c r="F379" t="s">
        <v>724</v>
      </c>
      <c r="M379" t="str">
        <f t="shared" si="17"/>
        <v>7:'Single-earner couple, male employed, youngest child 18 to 24'</v>
      </c>
      <c r="P379" t="e">
        <f t="shared" si="15"/>
        <v>#DIV/0!</v>
      </c>
      <c r="Q379" t="e">
        <f t="shared" si="16"/>
        <v>#DIV/0!</v>
      </c>
    </row>
    <row r="380" spans="1:17" x14ac:dyDescent="0.2">
      <c r="D380">
        <v>8</v>
      </c>
      <c r="E380" t="s">
        <v>725</v>
      </c>
      <c r="F380" t="s">
        <v>726</v>
      </c>
      <c r="M380" t="str">
        <f t="shared" si="17"/>
        <v>8:'Single-earner couple, female employed, no children or none under 25'</v>
      </c>
      <c r="P380" t="e">
        <f t="shared" si="15"/>
        <v>#DIV/0!</v>
      </c>
      <c r="Q380" t="e">
        <f t="shared" si="16"/>
        <v>#DIV/0!</v>
      </c>
    </row>
    <row r="381" spans="1:17" x14ac:dyDescent="0.2">
      <c r="D381">
        <v>9</v>
      </c>
      <c r="E381" t="s">
        <v>727</v>
      </c>
      <c r="F381" t="s">
        <v>728</v>
      </c>
      <c r="M381" t="str">
        <f t="shared" si="17"/>
        <v>9:'Single-earner couple, female employed, youngest child 0 to 17'</v>
      </c>
      <c r="P381" t="e">
        <f t="shared" si="15"/>
        <v>#DIV/0!</v>
      </c>
      <c r="Q381" t="e">
        <f t="shared" si="16"/>
        <v>#DIV/0!</v>
      </c>
    </row>
    <row r="382" spans="1:17" x14ac:dyDescent="0.2">
      <c r="D382">
        <v>10</v>
      </c>
      <c r="E382" t="s">
        <v>729</v>
      </c>
      <c r="F382" t="s">
        <v>730</v>
      </c>
      <c r="M382" t="str">
        <f t="shared" si="17"/>
        <v>10:'Single-earner couple, female employed, youngest child 18 to 24'</v>
      </c>
      <c r="P382" t="e">
        <f t="shared" si="15"/>
        <v>#DIV/0!</v>
      </c>
      <c r="Q382" t="e">
        <f t="shared" si="16"/>
        <v>#DIV/0!</v>
      </c>
    </row>
    <row r="383" spans="1:17" x14ac:dyDescent="0.2">
      <c r="D383">
        <v>11</v>
      </c>
      <c r="E383" t="s">
        <v>731</v>
      </c>
      <c r="F383" t="s">
        <v>732</v>
      </c>
      <c r="M383" t="str">
        <f t="shared" si="17"/>
        <v>11:'Non-earner couple, no children or none under 25'</v>
      </c>
      <c r="P383" t="e">
        <f t="shared" si="15"/>
        <v>#DIV/0!</v>
      </c>
      <c r="Q383" t="e">
        <f t="shared" si="16"/>
        <v>#DIV/0!</v>
      </c>
    </row>
    <row r="384" spans="1:17" x14ac:dyDescent="0.2">
      <c r="D384">
        <v>12</v>
      </c>
      <c r="E384" t="s">
        <v>733</v>
      </c>
      <c r="F384" t="s">
        <v>734</v>
      </c>
      <c r="M384" t="str">
        <f t="shared" si="17"/>
        <v>12:'Non-earner couple, youngest child 0 to 17'</v>
      </c>
      <c r="P384" t="e">
        <f t="shared" si="15"/>
        <v>#DIV/0!</v>
      </c>
      <c r="Q384" t="e">
        <f t="shared" si="16"/>
        <v>#DIV/0!</v>
      </c>
    </row>
    <row r="385" spans="1:17" x14ac:dyDescent="0.2">
      <c r="D385">
        <v>13</v>
      </c>
      <c r="E385" t="s">
        <v>735</v>
      </c>
      <c r="F385" t="s">
        <v>736</v>
      </c>
      <c r="M385" t="str">
        <f t="shared" si="17"/>
        <v>13:'Non-earner couple, youngest child 18 to 24'</v>
      </c>
      <c r="P385" t="e">
        <f t="shared" si="15"/>
        <v>#DIV/0!</v>
      </c>
      <c r="Q385" t="e">
        <f t="shared" si="16"/>
        <v>#DIV/0!</v>
      </c>
    </row>
    <row r="386" spans="1:17" x14ac:dyDescent="0.2">
      <c r="D386">
        <v>14</v>
      </c>
      <c r="E386" t="s">
        <v>737</v>
      </c>
      <c r="F386" t="s">
        <v>738</v>
      </c>
      <c r="M386" t="str">
        <f t="shared" si="17"/>
        <v>14:'Lone-parent family, parent employed, youngest child 0 to 17'</v>
      </c>
      <c r="P386" t="e">
        <f t="shared" si="15"/>
        <v>#DIV/0!</v>
      </c>
      <c r="Q386" t="e">
        <f t="shared" si="16"/>
        <v>#DIV/0!</v>
      </c>
    </row>
    <row r="387" spans="1:17" x14ac:dyDescent="0.2">
      <c r="D387">
        <v>15</v>
      </c>
      <c r="E387" t="s">
        <v>739</v>
      </c>
      <c r="F387" t="s">
        <v>740</v>
      </c>
      <c r="M387" t="str">
        <f t="shared" si="17"/>
        <v>15:'Lone-parent family, parent employed, youngest child 18 to 24'</v>
      </c>
      <c r="P387" t="e">
        <f t="shared" ref="P387:P398" si="18">IF(L387,D387,1/0)</f>
        <v>#DIV/0!</v>
      </c>
      <c r="Q387" t="e">
        <f t="shared" ref="Q387:Q398" si="19">IF(L387,E387,1/0)</f>
        <v>#DIV/0!</v>
      </c>
    </row>
    <row r="388" spans="1:17" x14ac:dyDescent="0.2">
      <c r="D388">
        <v>16</v>
      </c>
      <c r="E388" t="s">
        <v>741</v>
      </c>
      <c r="F388" t="s">
        <v>742</v>
      </c>
      <c r="M388" t="str">
        <f t="shared" si="17"/>
        <v>16:'Lone-parent family, parent not employed, youngest child 0 to 17'</v>
      </c>
      <c r="P388" t="e">
        <f t="shared" si="18"/>
        <v>#DIV/0!</v>
      </c>
      <c r="Q388" t="e">
        <f t="shared" si="19"/>
        <v>#DIV/0!</v>
      </c>
    </row>
    <row r="389" spans="1:17" x14ac:dyDescent="0.2">
      <c r="D389">
        <v>17</v>
      </c>
      <c r="E389" t="s">
        <v>743</v>
      </c>
      <c r="F389" t="s">
        <v>744</v>
      </c>
      <c r="M389" t="str">
        <f t="shared" si="17"/>
        <v>17:'Lone-parent family, parent not employed, youngest child 18 to 24'</v>
      </c>
      <c r="P389" t="e">
        <f t="shared" si="18"/>
        <v>#DIV/0!</v>
      </c>
      <c r="Q389" t="e">
        <f t="shared" si="19"/>
        <v>#DIV/0!</v>
      </c>
    </row>
    <row r="390" spans="1:17" x14ac:dyDescent="0.2">
      <c r="D390">
        <v>18</v>
      </c>
      <c r="E390" t="s">
        <v>745</v>
      </c>
      <c r="F390" t="s">
        <v>746</v>
      </c>
      <c r="M390" t="str">
        <f t="shared" si="17"/>
        <v>18:'Other families'</v>
      </c>
      <c r="P390" t="e">
        <f t="shared" si="18"/>
        <v>#DIV/0!</v>
      </c>
      <c r="Q390" t="e">
        <f t="shared" si="19"/>
        <v>#DIV/0!</v>
      </c>
    </row>
    <row r="391" spans="1:17" x14ac:dyDescent="0.2">
      <c r="A391">
        <v>59</v>
      </c>
      <c r="B391">
        <v>132</v>
      </c>
      <c r="C391">
        <v>1</v>
      </c>
      <c r="D391" t="s">
        <v>747</v>
      </c>
      <c r="E391" t="s">
        <v>748</v>
      </c>
      <c r="F391" t="s">
        <v>749</v>
      </c>
      <c r="G391" t="s">
        <v>750</v>
      </c>
      <c r="H391" t="s">
        <v>751</v>
      </c>
      <c r="L391" t="b">
        <f>TRUE</f>
        <v>1</v>
      </c>
      <c r="M391" t="str">
        <f>_xlfn.CONCAT("'",UPPER(D391),"':")</f>
        <v>'AGYOWNK':</v>
      </c>
      <c r="P391" t="str">
        <f t="shared" si="18"/>
        <v>agyownk</v>
      </c>
      <c r="Q391" t="str">
        <f t="shared" si="19"/>
        <v>Age of youngest child</v>
      </c>
    </row>
    <row r="392" spans="1:17" x14ac:dyDescent="0.2">
      <c r="D392">
        <v>1</v>
      </c>
      <c r="E392" t="s">
        <v>752</v>
      </c>
      <c r="F392" t="s">
        <v>753</v>
      </c>
      <c r="M392" t="str">
        <f t="shared" ref="M392:M398" si="20">_xlfn.CONCAT(D392,":","'",E392,"'")</f>
        <v>1:'Youngest child less than 6 years'</v>
      </c>
      <c r="N392" t="str">
        <f>_xlfn.TEXTJOIN(",",TRUE,M392:M395)</f>
        <v>1:'Youngest child less than 6 years',2:'Youngest child 6 to 12 years',3:'Youngest child 13 to 17 years',4:'Youngest child 18 to 24 years'</v>
      </c>
      <c r="P392" t="e">
        <f t="shared" si="18"/>
        <v>#DIV/0!</v>
      </c>
      <c r="Q392" t="e">
        <f t="shared" si="19"/>
        <v>#DIV/0!</v>
      </c>
    </row>
    <row r="393" spans="1:17" x14ac:dyDescent="0.2">
      <c r="D393">
        <v>2</v>
      </c>
      <c r="E393" t="s">
        <v>754</v>
      </c>
      <c r="F393" t="s">
        <v>755</v>
      </c>
      <c r="M393" t="str">
        <f t="shared" si="20"/>
        <v>2:'Youngest child 6 to 12 years'</v>
      </c>
      <c r="P393" t="e">
        <f t="shared" si="18"/>
        <v>#DIV/0!</v>
      </c>
      <c r="Q393" t="e">
        <f t="shared" si="19"/>
        <v>#DIV/0!</v>
      </c>
    </row>
    <row r="394" spans="1:17" x14ac:dyDescent="0.2">
      <c r="D394">
        <v>3</v>
      </c>
      <c r="E394" t="s">
        <v>756</v>
      </c>
      <c r="F394" t="s">
        <v>757</v>
      </c>
      <c r="M394" t="str">
        <f t="shared" si="20"/>
        <v>3:'Youngest child 13 to 17 years'</v>
      </c>
      <c r="P394" t="e">
        <f t="shared" si="18"/>
        <v>#DIV/0!</v>
      </c>
      <c r="Q394" t="e">
        <f t="shared" si="19"/>
        <v>#DIV/0!</v>
      </c>
    </row>
    <row r="395" spans="1:17" x14ac:dyDescent="0.2">
      <c r="D395">
        <v>4</v>
      </c>
      <c r="E395" t="s">
        <v>758</v>
      </c>
      <c r="F395" t="s">
        <v>759</v>
      </c>
      <c r="M395" t="str">
        <f t="shared" si="20"/>
        <v>4:'Youngest child 18 to 24 years'</v>
      </c>
      <c r="P395" t="e">
        <f t="shared" si="18"/>
        <v>#DIV/0!</v>
      </c>
      <c r="Q395" t="e">
        <f t="shared" si="19"/>
        <v>#DIV/0!</v>
      </c>
    </row>
    <row r="396" spans="1:17" x14ac:dyDescent="0.2">
      <c r="D396" t="s">
        <v>132</v>
      </c>
      <c r="E396" t="s">
        <v>133</v>
      </c>
      <c r="F396" t="s">
        <v>134</v>
      </c>
      <c r="M396" t="str">
        <f t="shared" si="20"/>
        <v>blank:'Not applicable'</v>
      </c>
      <c r="P396" t="e">
        <f t="shared" si="18"/>
        <v>#DIV/0!</v>
      </c>
      <c r="Q396" t="e">
        <f t="shared" si="19"/>
        <v>#DIV/0!</v>
      </c>
    </row>
    <row r="397" spans="1:17" x14ac:dyDescent="0.2">
      <c r="A397">
        <v>60</v>
      </c>
      <c r="B397">
        <v>134</v>
      </c>
      <c r="C397">
        <v>5</v>
      </c>
      <c r="D397" t="s">
        <v>760</v>
      </c>
      <c r="E397" t="s">
        <v>761</v>
      </c>
      <c r="F397" t="s">
        <v>762</v>
      </c>
      <c r="G397" t="s">
        <v>13</v>
      </c>
      <c r="H397" t="s">
        <v>14</v>
      </c>
      <c r="M397" t="str">
        <f>_xlfn.CONCAT("'",UPPER(D397),"':")</f>
        <v>'FINALWT':</v>
      </c>
      <c r="P397" t="e">
        <f t="shared" si="18"/>
        <v>#DIV/0!</v>
      </c>
      <c r="Q397" t="e">
        <f t="shared" si="19"/>
        <v>#DIV/0!</v>
      </c>
    </row>
    <row r="398" spans="1:17" x14ac:dyDescent="0.2">
      <c r="D398" t="s">
        <v>763</v>
      </c>
      <c r="M398" t="str">
        <f t="shared" si="20"/>
        <v>1-99999:''</v>
      </c>
      <c r="P398" t="e">
        <f t="shared" si="18"/>
        <v>#DIV/0!</v>
      </c>
      <c r="Q398" t="e">
        <f t="shared" si="19"/>
        <v>#DIV/0!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AD83-6F3B-A84C-B046-EC91F9F8866C}">
  <dimension ref="A1:A398"/>
  <sheetViews>
    <sheetView workbookViewId="0"/>
  </sheetViews>
  <sheetFormatPr baseColWidth="10" defaultRowHeight="16" x14ac:dyDescent="0.2"/>
  <sheetData>
    <row r="1" spans="1:1" x14ac:dyDescent="0.2">
      <c r="A1" s="3" t="s">
        <v>766</v>
      </c>
    </row>
    <row r="2" spans="1:1" x14ac:dyDescent="0.2">
      <c r="A2" s="3" t="s">
        <v>773</v>
      </c>
    </row>
    <row r="3" spans="1:1" x14ac:dyDescent="0.2">
      <c r="A3" s="3" t="s">
        <v>774</v>
      </c>
    </row>
    <row r="4" spans="1:1" x14ac:dyDescent="0.2">
      <c r="A4" s="3" t="s">
        <v>775</v>
      </c>
    </row>
    <row r="5" spans="1:1" x14ac:dyDescent="0.2">
      <c r="A5" s="3" t="s">
        <v>776</v>
      </c>
    </row>
    <row r="6" spans="1:1" x14ac:dyDescent="0.2">
      <c r="A6" s="3" t="s">
        <v>777</v>
      </c>
    </row>
    <row r="7" spans="1:1" x14ac:dyDescent="0.2">
      <c r="A7" s="3" t="s">
        <v>778</v>
      </c>
    </row>
    <row r="8" spans="1:1" x14ac:dyDescent="0.2">
      <c r="A8" s="3" t="s">
        <v>779</v>
      </c>
    </row>
    <row r="9" spans="1:1" x14ac:dyDescent="0.2">
      <c r="A9" s="3" t="s">
        <v>780</v>
      </c>
    </row>
    <row r="10" spans="1:1" x14ac:dyDescent="0.2">
      <c r="A10" s="3" t="s">
        <v>781</v>
      </c>
    </row>
    <row r="11" spans="1:1" x14ac:dyDescent="0.2">
      <c r="A11" s="3" t="s">
        <v>782</v>
      </c>
    </row>
    <row r="12" spans="1:1" x14ac:dyDescent="0.2">
      <c r="A12" s="3" t="s">
        <v>783</v>
      </c>
    </row>
    <row r="13" spans="1:1" x14ac:dyDescent="0.2">
      <c r="A13" s="3" t="s">
        <v>784</v>
      </c>
    </row>
    <row r="14" spans="1:1" x14ac:dyDescent="0.2">
      <c r="A14" s="3" t="s">
        <v>785</v>
      </c>
    </row>
    <row r="15" spans="1:1" x14ac:dyDescent="0.2">
      <c r="A15" s="3" t="s">
        <v>786</v>
      </c>
    </row>
    <row r="16" spans="1:1" x14ac:dyDescent="0.2">
      <c r="A16" s="3" t="s">
        <v>787</v>
      </c>
    </row>
    <row r="17" spans="1:1" x14ac:dyDescent="0.2">
      <c r="A17" s="3" t="s">
        <v>788</v>
      </c>
    </row>
    <row r="18" spans="1:1" x14ac:dyDescent="0.2">
      <c r="A18" s="3" t="s">
        <v>789</v>
      </c>
    </row>
    <row r="19" spans="1:1" x14ac:dyDescent="0.2">
      <c r="A19" s="3" t="s">
        <v>790</v>
      </c>
    </row>
    <row r="20" spans="1:1" x14ac:dyDescent="0.2">
      <c r="A20" s="3" t="s">
        <v>791</v>
      </c>
    </row>
    <row r="21" spans="1:1" x14ac:dyDescent="0.2">
      <c r="A21" s="3" t="s">
        <v>792</v>
      </c>
    </row>
    <row r="22" spans="1:1" x14ac:dyDescent="0.2">
      <c r="A22" s="3" t="s">
        <v>793</v>
      </c>
    </row>
    <row r="23" spans="1:1" x14ac:dyDescent="0.2">
      <c r="A23" s="3" t="s">
        <v>794</v>
      </c>
    </row>
    <row r="24" spans="1:1" x14ac:dyDescent="0.2">
      <c r="A24" s="3" t="s">
        <v>795</v>
      </c>
    </row>
    <row r="25" spans="1:1" x14ac:dyDescent="0.2">
      <c r="A25" s="3" t="s">
        <v>796</v>
      </c>
    </row>
    <row r="26" spans="1:1" x14ac:dyDescent="0.2">
      <c r="A26" s="3" t="s">
        <v>797</v>
      </c>
    </row>
    <row r="27" spans="1:1" x14ac:dyDescent="0.2">
      <c r="A27" s="3" t="s">
        <v>798</v>
      </c>
    </row>
    <row r="28" spans="1:1" x14ac:dyDescent="0.2">
      <c r="A28" s="3" t="s">
        <v>799</v>
      </c>
    </row>
    <row r="29" spans="1:1" x14ac:dyDescent="0.2">
      <c r="A29" s="3" t="s">
        <v>800</v>
      </c>
    </row>
    <row r="30" spans="1:1" x14ac:dyDescent="0.2">
      <c r="A30" s="3" t="s">
        <v>801</v>
      </c>
    </row>
    <row r="31" spans="1:1" x14ac:dyDescent="0.2">
      <c r="A31" s="3" t="s">
        <v>802</v>
      </c>
    </row>
    <row r="32" spans="1:1" x14ac:dyDescent="0.2">
      <c r="A32" s="3" t="s">
        <v>803</v>
      </c>
    </row>
    <row r="33" spans="1:1" x14ac:dyDescent="0.2">
      <c r="A33" s="3" t="s">
        <v>804</v>
      </c>
    </row>
    <row r="34" spans="1:1" x14ac:dyDescent="0.2">
      <c r="A34" s="3" t="s">
        <v>805</v>
      </c>
    </row>
    <row r="35" spans="1:1" x14ac:dyDescent="0.2">
      <c r="A35" s="3" t="s">
        <v>806</v>
      </c>
    </row>
    <row r="36" spans="1:1" x14ac:dyDescent="0.2">
      <c r="A36" s="3" t="s">
        <v>807</v>
      </c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1373-AFE2-0949-9CD8-378969F53A03}">
  <dimension ref="A1:B60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770</v>
      </c>
      <c r="B1" t="s">
        <v>771</v>
      </c>
    </row>
    <row r="2" spans="1:2" x14ac:dyDescent="0.2">
      <c r="A2" t="s">
        <v>10</v>
      </c>
      <c r="B2" t="s">
        <v>11</v>
      </c>
    </row>
    <row r="3" spans="1:2" x14ac:dyDescent="0.2">
      <c r="A3" t="s">
        <v>16</v>
      </c>
      <c r="B3" t="s">
        <v>17</v>
      </c>
    </row>
    <row r="4" spans="1:2" x14ac:dyDescent="0.2">
      <c r="A4" t="s">
        <v>20</v>
      </c>
      <c r="B4" t="s">
        <v>21</v>
      </c>
    </row>
    <row r="5" spans="1:2" x14ac:dyDescent="0.2">
      <c r="A5" t="s">
        <v>769</v>
      </c>
      <c r="B5" t="s">
        <v>47</v>
      </c>
    </row>
    <row r="6" spans="1:2" x14ac:dyDescent="0.2">
      <c r="A6" t="s">
        <v>57</v>
      </c>
      <c r="B6" t="s">
        <v>58</v>
      </c>
    </row>
    <row r="7" spans="1:2" x14ac:dyDescent="0.2">
      <c r="A7" t="s">
        <v>75</v>
      </c>
      <c r="B7" t="s">
        <v>76</v>
      </c>
    </row>
    <row r="8" spans="1:2" x14ac:dyDescent="0.2">
      <c r="A8" t="s">
        <v>89</v>
      </c>
      <c r="B8" t="s">
        <v>90</v>
      </c>
    </row>
    <row r="9" spans="1:2" x14ac:dyDescent="0.2">
      <c r="A9" t="s">
        <v>767</v>
      </c>
      <c r="B9" t="s">
        <v>116</v>
      </c>
    </row>
    <row r="10" spans="1:2" x14ac:dyDescent="0.2">
      <c r="A10" t="s">
        <v>135</v>
      </c>
      <c r="B10" t="s">
        <v>136</v>
      </c>
    </row>
    <row r="11" spans="1:2" x14ac:dyDescent="0.2">
      <c r="A11" t="s">
        <v>142</v>
      </c>
      <c r="B11" t="s">
        <v>143</v>
      </c>
    </row>
    <row r="12" spans="1:2" x14ac:dyDescent="0.2">
      <c r="A12" t="s">
        <v>157</v>
      </c>
      <c r="B12" t="s">
        <v>158</v>
      </c>
    </row>
    <row r="13" spans="1:2" x14ac:dyDescent="0.2">
      <c r="A13" t="s">
        <v>174</v>
      </c>
      <c r="B13" t="s">
        <v>175</v>
      </c>
    </row>
    <row r="14" spans="1:2" x14ac:dyDescent="0.2">
      <c r="A14" t="s">
        <v>183</v>
      </c>
      <c r="B14" t="s">
        <v>184</v>
      </c>
    </row>
    <row r="15" spans="1:2" x14ac:dyDescent="0.2">
      <c r="A15" t="s">
        <v>194</v>
      </c>
      <c r="B15" t="s">
        <v>195</v>
      </c>
    </row>
    <row r="16" spans="1:2" x14ac:dyDescent="0.2">
      <c r="A16" t="s">
        <v>203</v>
      </c>
      <c r="B16" t="s">
        <v>204</v>
      </c>
    </row>
    <row r="17" spans="1:2" x14ac:dyDescent="0.2">
      <c r="A17" t="s">
        <v>222</v>
      </c>
      <c r="B17" t="s">
        <v>223</v>
      </c>
    </row>
    <row r="18" spans="1:2" x14ac:dyDescent="0.2">
      <c r="A18" t="s">
        <v>231</v>
      </c>
      <c r="B18" t="s">
        <v>232</v>
      </c>
    </row>
    <row r="19" spans="1:2" x14ac:dyDescent="0.2">
      <c r="A19" t="s">
        <v>768</v>
      </c>
      <c r="B19" t="s">
        <v>285</v>
      </c>
    </row>
    <row r="20" spans="1:2" x14ac:dyDescent="0.2">
      <c r="A20" t="s">
        <v>318</v>
      </c>
      <c r="B20" t="s">
        <v>285</v>
      </c>
    </row>
    <row r="21" spans="1:2" x14ac:dyDescent="0.2">
      <c r="A21" t="s">
        <v>411</v>
      </c>
      <c r="B21" t="s">
        <v>412</v>
      </c>
    </row>
    <row r="22" spans="1:2" x14ac:dyDescent="0.2">
      <c r="A22" t="s">
        <v>424</v>
      </c>
      <c r="B22" t="s">
        <v>425</v>
      </c>
    </row>
    <row r="23" spans="1:2" x14ac:dyDescent="0.2">
      <c r="A23" t="s">
        <v>429</v>
      </c>
      <c r="B23" t="s">
        <v>430</v>
      </c>
    </row>
    <row r="24" spans="1:2" x14ac:dyDescent="0.2">
      <c r="A24" t="s">
        <v>438</v>
      </c>
      <c r="B24" t="s">
        <v>439</v>
      </c>
    </row>
    <row r="25" spans="1:2" x14ac:dyDescent="0.2">
      <c r="A25" t="s">
        <v>447</v>
      </c>
      <c r="B25" t="s">
        <v>448</v>
      </c>
    </row>
    <row r="26" spans="1:2" x14ac:dyDescent="0.2">
      <c r="A26" t="s">
        <v>451</v>
      </c>
      <c r="B26" t="s">
        <v>452</v>
      </c>
    </row>
    <row r="27" spans="1:2" x14ac:dyDescent="0.2">
      <c r="A27" t="s">
        <v>458</v>
      </c>
      <c r="B27" t="s">
        <v>459</v>
      </c>
    </row>
    <row r="28" spans="1:2" x14ac:dyDescent="0.2">
      <c r="A28" t="s">
        <v>461</v>
      </c>
      <c r="B28" t="s">
        <v>462</v>
      </c>
    </row>
    <row r="29" spans="1:2" x14ac:dyDescent="0.2">
      <c r="A29" t="s">
        <v>464</v>
      </c>
      <c r="B29" t="s">
        <v>465</v>
      </c>
    </row>
    <row r="30" spans="1:2" x14ac:dyDescent="0.2">
      <c r="A30" t="s">
        <v>469</v>
      </c>
      <c r="B30" t="s">
        <v>470</v>
      </c>
    </row>
    <row r="31" spans="1:2" x14ac:dyDescent="0.2">
      <c r="A31" t="s">
        <v>476</v>
      </c>
      <c r="B31" t="s">
        <v>477</v>
      </c>
    </row>
    <row r="32" spans="1:2" x14ac:dyDescent="0.2">
      <c r="A32" t="s">
        <v>479</v>
      </c>
      <c r="B32" t="s">
        <v>480</v>
      </c>
    </row>
    <row r="33" spans="1:2" x14ac:dyDescent="0.2">
      <c r="A33" t="s">
        <v>482</v>
      </c>
      <c r="B33" t="s">
        <v>483</v>
      </c>
    </row>
    <row r="34" spans="1:2" x14ac:dyDescent="0.2">
      <c r="A34" t="s">
        <v>485</v>
      </c>
      <c r="B34" t="s">
        <v>486</v>
      </c>
    </row>
    <row r="35" spans="1:2" x14ac:dyDescent="0.2">
      <c r="A35" t="s">
        <v>502</v>
      </c>
      <c r="B35" t="s">
        <v>503</v>
      </c>
    </row>
    <row r="36" spans="1:2" x14ac:dyDescent="0.2">
      <c r="A36" t="s">
        <v>508</v>
      </c>
      <c r="B36" t="s">
        <v>509</v>
      </c>
    </row>
    <row r="37" spans="1:2" x14ac:dyDescent="0.2">
      <c r="A37" t="s">
        <v>513</v>
      </c>
      <c r="B37" t="s">
        <v>514</v>
      </c>
    </row>
    <row r="38" spans="1:2" x14ac:dyDescent="0.2">
      <c r="A38" t="s">
        <v>523</v>
      </c>
      <c r="B38" t="s">
        <v>524</v>
      </c>
    </row>
    <row r="39" spans="1:2" x14ac:dyDescent="0.2">
      <c r="A39" t="s">
        <v>532</v>
      </c>
      <c r="B39" t="s">
        <v>533</v>
      </c>
    </row>
    <row r="40" spans="1:2" x14ac:dyDescent="0.2">
      <c r="A40" t="s">
        <v>543</v>
      </c>
      <c r="B40" t="s">
        <v>544</v>
      </c>
    </row>
    <row r="41" spans="1:2" x14ac:dyDescent="0.2">
      <c r="A41" t="s">
        <v>554</v>
      </c>
      <c r="B41" t="s">
        <v>555</v>
      </c>
    </row>
    <row r="42" spans="1:2" x14ac:dyDescent="0.2">
      <c r="A42" t="s">
        <v>559</v>
      </c>
      <c r="B42" t="s">
        <v>560</v>
      </c>
    </row>
    <row r="43" spans="1:2" x14ac:dyDescent="0.2">
      <c r="A43" t="s">
        <v>565</v>
      </c>
      <c r="B43" t="s">
        <v>566</v>
      </c>
    </row>
    <row r="44" spans="1:2" x14ac:dyDescent="0.2">
      <c r="A44" t="s">
        <v>586</v>
      </c>
      <c r="B44" t="s">
        <v>587</v>
      </c>
    </row>
    <row r="45" spans="1:2" x14ac:dyDescent="0.2">
      <c r="A45" t="s">
        <v>591</v>
      </c>
      <c r="B45" t="s">
        <v>592</v>
      </c>
    </row>
    <row r="46" spans="1:2" x14ac:dyDescent="0.2">
      <c r="A46" t="s">
        <v>608</v>
      </c>
      <c r="B46" t="s">
        <v>592</v>
      </c>
    </row>
    <row r="47" spans="1:2" x14ac:dyDescent="0.2">
      <c r="A47" t="s">
        <v>627</v>
      </c>
      <c r="B47" t="s">
        <v>628</v>
      </c>
    </row>
    <row r="48" spans="1:2" x14ac:dyDescent="0.2">
      <c r="A48" t="s">
        <v>632</v>
      </c>
      <c r="B48" t="s">
        <v>633</v>
      </c>
    </row>
    <row r="49" spans="1:2" x14ac:dyDescent="0.2">
      <c r="A49" t="s">
        <v>641</v>
      </c>
      <c r="B49" t="s">
        <v>642</v>
      </c>
    </row>
    <row r="50" spans="1:2" x14ac:dyDescent="0.2">
      <c r="A50" t="s">
        <v>646</v>
      </c>
      <c r="B50" t="s">
        <v>647</v>
      </c>
    </row>
    <row r="51" spans="1:2" x14ac:dyDescent="0.2">
      <c r="A51" t="s">
        <v>649</v>
      </c>
      <c r="B51" t="s">
        <v>650</v>
      </c>
    </row>
    <row r="52" spans="1:2" x14ac:dyDescent="0.2">
      <c r="A52" t="s">
        <v>652</v>
      </c>
      <c r="B52" t="s">
        <v>653</v>
      </c>
    </row>
    <row r="53" spans="1:2" x14ac:dyDescent="0.2">
      <c r="A53" t="s">
        <v>655</v>
      </c>
      <c r="B53" t="s">
        <v>656</v>
      </c>
    </row>
    <row r="54" spans="1:2" x14ac:dyDescent="0.2">
      <c r="A54" t="s">
        <v>658</v>
      </c>
      <c r="B54" t="s">
        <v>659</v>
      </c>
    </row>
    <row r="55" spans="1:2" x14ac:dyDescent="0.2">
      <c r="A55" t="s">
        <v>661</v>
      </c>
      <c r="B55" t="s">
        <v>662</v>
      </c>
    </row>
    <row r="56" spans="1:2" x14ac:dyDescent="0.2">
      <c r="A56" t="s">
        <v>671</v>
      </c>
      <c r="B56" t="s">
        <v>672</v>
      </c>
    </row>
    <row r="57" spans="1:2" x14ac:dyDescent="0.2">
      <c r="A57" t="s">
        <v>690</v>
      </c>
      <c r="B57" t="s">
        <v>691</v>
      </c>
    </row>
    <row r="58" spans="1:2" x14ac:dyDescent="0.2">
      <c r="A58" t="s">
        <v>695</v>
      </c>
      <c r="B58" t="s">
        <v>696</v>
      </c>
    </row>
    <row r="59" spans="1:2" x14ac:dyDescent="0.2">
      <c r="A59" t="s">
        <v>706</v>
      </c>
      <c r="B59" t="s">
        <v>707</v>
      </c>
    </row>
    <row r="60" spans="1:2" x14ac:dyDescent="0.2">
      <c r="A60" t="s">
        <v>747</v>
      </c>
      <c r="B60" t="s">
        <v>748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LFS_PUMF_EPA_FGMD_codebook</vt:lpstr>
      <vt:lpstr>column_mapping</vt:lpstr>
      <vt:lpstr>columnname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2024-09-01T03:47:36Z</dcterms:created>
  <dcterms:modified xsi:type="dcterms:W3CDTF">2024-09-01T23:43:12Z</dcterms:modified>
</cp:coreProperties>
</file>